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erna\OneDrive\Desktop\Homework\Excel Assignment 1\"/>
    </mc:Choice>
  </mc:AlternateContent>
  <xr:revisionPtr revIDLastSave="130" documentId="6_{6C3E9DAC-AD4D-4E11-BC61-5588BAED9FE6}" xr6:coauthVersionLast="34" xr6:coauthVersionMax="34" xr10:uidLastSave="{471E2F93-9735-4E1F-B6D6-5A00DB563267}"/>
  <bookViews>
    <workbookView xWindow="0" yWindow="0" windowWidth="20490" windowHeight="7545" xr2:uid="{00000000-000D-0000-FFFF-FFFF00000000}"/>
  </bookViews>
  <sheets>
    <sheet name="Sheet1" sheetId="7" r:id="rId1"/>
    <sheet name="Data Set" sheetId="1" r:id="rId2"/>
    <sheet name="PivotTable_State Status" sheetId="3" r:id="rId3"/>
    <sheet name="PivotTable_Country" sheetId="4" r:id="rId4"/>
    <sheet name="PivotTable_DateCreated" sheetId="5" r:id="rId5"/>
    <sheet name="Bonus" sheetId="6" r:id="rId6"/>
  </sheets>
  <calcPr calcId="179017" concurrentCalc="0"/>
  <pivotCaches>
    <pivotCache cacheId="0" r:id="rId7"/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B13" i="6"/>
  <c r="B12" i="6"/>
  <c r="B11" i="6"/>
  <c r="B10" i="6"/>
  <c r="B9" i="6"/>
  <c r="B8" i="6"/>
  <c r="B7" i="6"/>
  <c r="B6" i="6"/>
  <c r="B5" i="6"/>
  <c r="B4" i="6"/>
  <c r="B3" i="6"/>
  <c r="C13" i="6"/>
  <c r="C12" i="6"/>
  <c r="C11" i="6"/>
  <c r="C10" i="6"/>
  <c r="C9" i="6"/>
  <c r="C8" i="6"/>
  <c r="C7" i="6"/>
  <c r="C6" i="6"/>
  <c r="C5" i="6"/>
  <c r="C4" i="6"/>
  <c r="C3" i="6"/>
  <c r="D2" i="6"/>
  <c r="C2" i="6"/>
  <c r="B2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2" i="1"/>
</calcChain>
</file>

<file path=xl/sharedStrings.xml><?xml version="1.0" encoding="utf-8"?>
<sst xmlns="http://schemas.openxmlformats.org/spreadsheetml/2006/main" count="33063" uniqueCount="8409">
  <si>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</si>
  <si>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</si>
  <si>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</si>
  <si>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</si>
  <si>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</si>
  <si>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</si>
  <si>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</si>
  <si>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</si>
  <si>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</si>
  <si>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</si>
  <si>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</si>
  <si>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</si>
  <si>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</si>
  <si>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</si>
  <si>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</si>
  <si>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</si>
  <si>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</si>
  <si>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</si>
  <si>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</si>
  <si>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</si>
  <si>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</si>
  <si>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</si>
  <si>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</si>
  <si>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</si>
  <si>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</si>
  <si>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</si>
  <si>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</si>
  <si>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</si>
  <si>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</si>
  <si>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</si>
  <si>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</si>
  <si>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</si>
  <si>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</si>
  <si>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</si>
  <si>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</si>
  <si>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</si>
  <si>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</si>
  <si>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</si>
  <si>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</si>
  <si>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</si>
  <si>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</si>
  <si>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</si>
  <si>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</si>
  <si>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</si>
  <si>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</si>
  <si>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</si>
  <si>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</si>
  <si>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</si>
  <si>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</si>
  <si>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</si>
  <si>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</si>
  <si>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</si>
  <si>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</si>
  <si>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</si>
  <si>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</si>
  <si>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</si>
  <si>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</si>
  <si>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</si>
  <si>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</si>
  <si>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</si>
  <si>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</si>
  <si>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</si>
  <si>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</si>
  <si>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</si>
  <si>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</si>
  <si>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</si>
  <si>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</si>
  <si>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</si>
  <si>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</si>
  <si>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</si>
  <si>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</si>
  <si>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</si>
  <si>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</si>
  <si>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</si>
  <si>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</si>
  <si>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</si>
  <si>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</si>
  <si>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</si>
  <si>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</si>
  <si>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</si>
  <si>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</si>
  <si>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</si>
  <si>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</si>
  <si>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</si>
  <si>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</si>
  <si>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</si>
  <si>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</si>
  <si>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</si>
  <si>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</si>
  <si>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</si>
  <si>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</si>
  <si>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</si>
  <si>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</si>
  <si>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</si>
  <si>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</si>
  <si>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</si>
  <si>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</si>
  <si>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</si>
  <si>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</si>
  <si>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</si>
  <si>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</si>
  <si>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</si>
  <si>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</si>
  <si>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</si>
  <si>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</si>
  <si>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</si>
  <si>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</si>
  <si>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</si>
  <si>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</si>
  <si>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</si>
  <si>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</si>
  <si>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</si>
  <si>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</si>
  <si>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</si>
  <si>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</si>
  <si>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</si>
  <si>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</si>
  <si>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</si>
  <si>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</si>
  <si>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</si>
  <si>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</si>
  <si>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</si>
  <si>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</si>
  <si>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</si>
  <si>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</si>
  <si>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</si>
  <si>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</si>
  <si>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</si>
  <si>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</si>
  <si>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</si>
  <si>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</si>
  <si>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</si>
  <si>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</si>
  <si>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</si>
  <si>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</si>
  <si>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</si>
  <si>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</si>
  <si>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</si>
  <si>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</si>
  <si>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</si>
  <si>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</si>
  <si>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</si>
  <si>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</si>
  <si>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</si>
  <si>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</si>
  <si>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</si>
  <si>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</si>
  <si>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</si>
  <si>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</si>
  <si>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</si>
  <si>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</si>
  <si>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</si>
  <si>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</si>
  <si>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</si>
  <si>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</si>
  <si>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</si>
  <si>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</si>
  <si>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</si>
  <si>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</si>
  <si>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</si>
  <si>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</si>
  <si>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</si>
  <si>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</si>
  <si>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</si>
  <si>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</si>
  <si>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</si>
  <si>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</si>
  <si>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</si>
  <si>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</si>
  <si>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</si>
  <si>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</si>
  <si>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</si>
  <si>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</si>
  <si>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</si>
  <si>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</si>
  <si>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</si>
  <si>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</si>
  <si>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</si>
  <si>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</si>
  <si>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</si>
  <si>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</si>
  <si>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</si>
  <si>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</si>
  <si>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</si>
  <si>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</si>
  <si>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</si>
  <si>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</si>
  <si>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</si>
  <si>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</si>
  <si>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</si>
  <si>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</si>
  <si>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</si>
  <si>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</si>
  <si>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</si>
  <si>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</si>
  <si>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</si>
  <si>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</si>
  <si>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</si>
  <si>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</si>
  <si>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</si>
  <si>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</si>
  <si>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</si>
  <si>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</si>
  <si>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</si>
  <si>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</si>
  <si>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</si>
  <si>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</si>
  <si>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</si>
  <si>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</si>
  <si>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</si>
  <si>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</si>
  <si>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</si>
  <si>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</si>
  <si>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</si>
  <si>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</si>
  <si>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</si>
  <si>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</si>
  <si>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</si>
  <si>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</si>
  <si>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</si>
  <si>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</si>
  <si>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</si>
  <si>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</si>
  <si>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</si>
  <si>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</si>
  <si>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</si>
  <si>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</si>
  <si>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</si>
  <si>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</si>
  <si>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</si>
  <si>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</si>
  <si>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</si>
  <si>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</si>
  <si>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</si>
  <si>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</si>
  <si>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</si>
  <si>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</si>
  <si>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</si>
  <si>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</si>
  <si>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</si>
  <si>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</si>
  <si>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</si>
  <si>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</si>
  <si>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</si>
  <si>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</si>
  <si>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</si>
  <si>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</si>
  <si>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</si>
  <si>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</si>
  <si>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</si>
  <si>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</si>
  <si>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</si>
  <si>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</si>
  <si>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</si>
  <si>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</si>
  <si>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</si>
  <si>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</si>
  <si>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</si>
  <si>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</si>
  <si>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</si>
  <si>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</si>
  <si>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</si>
  <si>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</si>
  <si>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</si>
  <si>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</si>
  <si>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</si>
  <si>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</si>
  <si>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</si>
  <si>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</si>
  <si>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</si>
  <si>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</si>
  <si>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</si>
  <si>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</si>
  <si>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</si>
  <si>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</si>
  <si>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</si>
  <si>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</si>
  <si>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</si>
  <si>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</si>
  <si>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</si>
  <si>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</si>
  <si>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</si>
  <si>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</si>
  <si>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</si>
  <si>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</si>
  <si>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</si>
  <si>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</si>
  <si>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</si>
  <si>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</si>
  <si>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</si>
  <si>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</si>
  <si>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</si>
  <si>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</si>
  <si>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</si>
  <si>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</si>
  <si>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</si>
  <si>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</si>
  <si>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</si>
  <si>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</si>
  <si>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</si>
  <si>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</si>
  <si>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</si>
  <si>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</si>
  <si>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</si>
  <si>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</si>
  <si>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</si>
  <si>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</si>
  <si>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</si>
  <si>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</si>
  <si>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</si>
  <si>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</si>
  <si>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</si>
  <si>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</si>
  <si>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</si>
  <si>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</si>
  <si>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</si>
  <si>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</si>
  <si>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</si>
  <si>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</si>
  <si>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</si>
  <si>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</si>
  <si>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</si>
  <si>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</si>
  <si>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</si>
  <si>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</si>
  <si>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</si>
  <si>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</si>
  <si>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</si>
  <si>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</si>
  <si>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</si>
  <si>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</si>
  <si>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</si>
  <si>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</si>
  <si>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</si>
  <si>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</si>
  <si>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</si>
  <si>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</si>
  <si>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</si>
  <si>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</si>
  <si>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</si>
  <si>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</si>
  <si>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</si>
  <si>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</si>
  <si>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</si>
  <si>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</si>
  <si>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</si>
  <si>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</si>
  <si>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</si>
  <si>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</si>
  <si>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</si>
  <si>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</si>
  <si>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</si>
  <si>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</si>
  <si>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</si>
  <si>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</si>
  <si>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</si>
  <si>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</si>
  <si>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</si>
  <si>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</si>
  <si>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</si>
  <si>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</si>
  <si>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</si>
  <si>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</si>
  <si>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</si>
  <si>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</si>
  <si>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</si>
  <si>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</si>
  <si>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</si>
  <si>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</si>
  <si>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</si>
  <si>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</si>
  <si>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</si>
  <si>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</si>
  <si>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</si>
  <si>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</si>
  <si>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</si>
  <si>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</si>
  <si>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</si>
  <si>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</si>
  <si>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</si>
  <si>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</si>
  <si>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</si>
  <si>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</si>
  <si>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</si>
  <si>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</si>
  <si>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</si>
  <si>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</si>
  <si>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</si>
  <si>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</si>
  <si>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</si>
  <si>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</si>
  <si>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</si>
  <si>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</si>
  <si>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</si>
  <si>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</si>
  <si>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</si>
  <si>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</si>
  <si>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</si>
  <si>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</si>
  <si>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</si>
  <si>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</si>
  <si>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</si>
  <si>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</si>
  <si>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</si>
  <si>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</si>
  <si>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</si>
  <si>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</si>
  <si>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</si>
  <si>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</si>
  <si>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</si>
  <si>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</si>
  <si>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</si>
  <si>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</si>
  <si>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</si>
  <si>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</si>
  <si>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</si>
  <si>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</si>
  <si>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</si>
  <si>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</si>
  <si>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</si>
  <si>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</si>
  <si>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</si>
  <si>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</si>
  <si>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</si>
  <si>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</si>
  <si>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</si>
  <si>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</si>
  <si>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</si>
  <si>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</si>
  <si>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</si>
  <si>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</si>
  <si>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</si>
  <si>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</si>
  <si>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</si>
  <si>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</si>
  <si>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</si>
  <si>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</si>
  <si>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</si>
  <si>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</si>
  <si>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</si>
  <si>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</si>
  <si>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</si>
  <si>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</si>
  <si>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</si>
  <si>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</si>
  <si>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</si>
  <si>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</si>
  <si>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</si>
  <si>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</si>
  <si>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</si>
  <si>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</si>
  <si>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</si>
  <si>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</si>
  <si>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</si>
  <si>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</si>
  <si>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</si>
  <si>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</si>
  <si>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</si>
  <si>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</si>
  <si>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</si>
  <si>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</si>
  <si>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</si>
  <si>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</si>
  <si>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</si>
  <si>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</si>
  <si>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</si>
  <si>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</si>
  <si>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</si>
  <si>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</si>
  <si>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</si>
  <si>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</si>
  <si>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</si>
  <si>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</si>
  <si>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</si>
  <si>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</si>
  <si>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</si>
  <si>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</si>
  <si>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</si>
  <si>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</si>
  <si>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</si>
  <si>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</si>
  <si>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</si>
  <si>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</si>
  <si>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</si>
  <si>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</si>
  <si>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</si>
  <si>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</si>
  <si>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</si>
  <si>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</si>
  <si>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</si>
  <si>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</si>
  <si>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</si>
  <si>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</si>
  <si>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</si>
  <si>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</si>
  <si>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</si>
  <si>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</si>
  <si>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</si>
  <si>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</si>
  <si>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</si>
  <si>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</si>
  <si>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</si>
  <si>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</si>
  <si>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</si>
  <si>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</si>
  <si>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</si>
  <si>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</si>
  <si>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</si>
  <si>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</si>
  <si>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</si>
  <si>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</si>
  <si>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</si>
  <si>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</si>
  <si>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</si>
  <si>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</si>
  <si>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</si>
  <si>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</si>
  <si>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</si>
  <si>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</si>
  <si>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</si>
  <si>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</si>
  <si>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</si>
  <si>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</si>
  <si>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</si>
  <si>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</si>
  <si>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</si>
  <si>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</si>
  <si>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</si>
  <si>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</si>
  <si>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</si>
  <si>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</si>
  <si>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</si>
  <si>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</si>
  <si>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</si>
  <si>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</si>
  <si>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</si>
  <si>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</si>
  <si>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</si>
  <si>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</si>
  <si>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</si>
  <si>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</si>
  <si>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</si>
  <si>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</si>
  <si>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</si>
  <si>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</si>
  <si>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</si>
  <si>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</si>
  <si>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</si>
  <si>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</si>
  <si>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</si>
  <si>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</si>
  <si>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</si>
  <si>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</si>
  <si>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</si>
  <si>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</si>
  <si>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</si>
  <si>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</si>
  <si>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</si>
  <si>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</si>
  <si>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</si>
  <si>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</si>
  <si>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</si>
  <si>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</si>
  <si>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</si>
  <si>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</si>
  <si>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</si>
  <si>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</si>
  <si>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</si>
  <si>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</si>
  <si>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</si>
  <si>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</si>
  <si>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</si>
  <si>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</si>
  <si>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</si>
  <si>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</si>
  <si>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</si>
  <si>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</si>
  <si>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</si>
  <si>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</si>
  <si>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</si>
  <si>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</si>
  <si>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</si>
  <si>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</si>
  <si>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</si>
  <si>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</si>
  <si>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</si>
  <si>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</si>
  <si>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</si>
  <si>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</si>
  <si>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</si>
  <si>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</si>
  <si>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</si>
  <si>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</si>
  <si>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</si>
  <si>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</si>
  <si>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</si>
  <si>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</si>
  <si>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</si>
  <si>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</si>
  <si>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</si>
  <si>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</si>
  <si>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</si>
  <si>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</si>
  <si>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</si>
  <si>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</si>
  <si>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</si>
  <si>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</si>
  <si>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</si>
  <si>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</si>
  <si>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</si>
  <si>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</si>
  <si>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</si>
  <si>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</si>
  <si>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</si>
  <si>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</si>
  <si>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</si>
  <si>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</si>
  <si>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</si>
  <si>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</si>
  <si>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</si>
  <si>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</si>
  <si>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</si>
  <si>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</si>
  <si>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</si>
  <si>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</si>
  <si>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</si>
  <si>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</si>
  <si>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</si>
  <si>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</si>
  <si>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</si>
  <si>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</si>
  <si>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</si>
  <si>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</si>
  <si>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</si>
  <si>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</si>
  <si>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</si>
  <si>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</si>
  <si>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</si>
  <si>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</si>
  <si>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</si>
  <si>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</si>
  <si>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</si>
  <si>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</si>
  <si>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</si>
  <si>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</si>
  <si>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</si>
  <si>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</si>
  <si>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</si>
  <si>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</si>
  <si>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</si>
  <si>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</si>
  <si>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</si>
  <si>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</si>
  <si>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</si>
  <si>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</si>
  <si>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</si>
  <si>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</si>
  <si>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</si>
  <si>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</si>
  <si>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</si>
  <si>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</si>
  <si>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</si>
  <si>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</si>
  <si>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</si>
  <si>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</si>
  <si>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</si>
  <si>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</si>
  <si>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</si>
  <si>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</si>
  <si>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</si>
  <si>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</si>
  <si>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</si>
  <si>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</si>
  <si>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</si>
  <si>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</si>
  <si>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</si>
  <si>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</si>
  <si>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</si>
  <si>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</si>
  <si>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</si>
  <si>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</si>
  <si>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</si>
  <si>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</si>
  <si>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</si>
  <si>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</si>
  <si>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</si>
  <si>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</si>
  <si>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</si>
  <si>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</si>
  <si>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</si>
  <si>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</si>
  <si>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</si>
  <si>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</si>
  <si>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</si>
  <si>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</si>
  <si>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</si>
  <si>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</si>
  <si>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</si>
  <si>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</si>
  <si>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</si>
  <si>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</si>
  <si>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</si>
  <si>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</si>
  <si>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</si>
  <si>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</si>
  <si>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</si>
  <si>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</si>
  <si>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</si>
  <si>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</si>
  <si>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</si>
  <si>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</si>
  <si>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</si>
  <si>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</si>
  <si>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</si>
  <si>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</si>
  <si>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</si>
  <si>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</si>
  <si>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</si>
  <si>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</si>
  <si>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</si>
  <si>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</si>
  <si>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</si>
  <si>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</si>
  <si>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</si>
  <si>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</si>
  <si>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</si>
  <si>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</si>
  <si>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</si>
  <si>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</si>
  <si>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</si>
  <si>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</si>
  <si>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</si>
  <si>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</si>
  <si>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</si>
  <si>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</si>
  <si>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</si>
  <si>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</si>
  <si>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</si>
  <si>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</si>
  <si>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</si>
  <si>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</si>
  <si>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</si>
  <si>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</si>
  <si>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</si>
  <si>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</si>
  <si>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</si>
  <si>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</si>
  <si>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</si>
  <si>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</si>
  <si>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</si>
  <si>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</si>
  <si>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</si>
  <si>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</si>
  <si>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</si>
  <si>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</si>
  <si>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</si>
  <si>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</si>
  <si>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</si>
  <si>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</si>
  <si>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</si>
  <si>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</si>
  <si>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</si>
  <si>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</si>
  <si>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</si>
  <si>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</si>
  <si>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</si>
  <si>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</si>
  <si>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</si>
  <si>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</si>
  <si>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</si>
  <si>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</si>
  <si>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</si>
  <si>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</si>
  <si>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</si>
  <si>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</si>
  <si>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</si>
  <si>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</si>
  <si>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</si>
  <si>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</si>
  <si>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</si>
  <si>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</si>
  <si>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</si>
  <si>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</si>
  <si>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</si>
  <si>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</si>
  <si>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</si>
  <si>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</si>
  <si>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</si>
  <si>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</si>
  <si>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</si>
  <si>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</si>
  <si>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</si>
  <si>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</si>
  <si>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</si>
  <si>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</si>
  <si>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</si>
  <si>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</si>
  <si>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</si>
  <si>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</si>
  <si>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</si>
  <si>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</si>
  <si>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</si>
  <si>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</si>
  <si>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</si>
  <si>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</si>
  <si>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</si>
  <si>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</si>
  <si>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</si>
  <si>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</si>
  <si>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</si>
  <si>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</si>
  <si>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</si>
  <si>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</si>
  <si>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</si>
  <si>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</si>
  <si>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</si>
  <si>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</si>
  <si>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</si>
  <si>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</si>
  <si>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</si>
  <si>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</si>
  <si>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</si>
  <si>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</si>
  <si>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</si>
  <si>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</si>
  <si>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</si>
  <si>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</si>
  <si>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</si>
  <si>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</si>
  <si>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</si>
  <si>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</si>
  <si>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</si>
  <si>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</si>
  <si>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</si>
  <si>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</si>
  <si>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</si>
  <si>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</si>
  <si>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</si>
  <si>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</si>
  <si>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</si>
  <si>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</si>
  <si>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</si>
  <si>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</si>
  <si>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</si>
  <si>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</si>
  <si>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</si>
  <si>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</si>
  <si>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</si>
  <si>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</si>
  <si>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</si>
  <si>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</si>
  <si>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</si>
  <si>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</si>
  <si>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</si>
  <si>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</si>
  <si>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</si>
  <si>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</si>
  <si>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</si>
  <si>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</si>
  <si>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</si>
  <si>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</si>
  <si>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</si>
  <si>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</si>
  <si>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</si>
  <si>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</si>
  <si>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</si>
  <si>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</si>
  <si>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</si>
  <si>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</si>
  <si>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</si>
  <si>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</si>
  <si>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</si>
  <si>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</si>
  <si>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</si>
  <si>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</si>
  <si>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</si>
  <si>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</si>
  <si>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</si>
  <si>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</si>
  <si>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</si>
  <si>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</si>
  <si>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</si>
  <si>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</si>
  <si>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</si>
  <si>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</si>
  <si>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</si>
  <si>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</si>
  <si>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</si>
  <si>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</si>
  <si>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</si>
  <si>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</si>
  <si>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</si>
  <si>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</si>
  <si>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</si>
  <si>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</si>
  <si>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</si>
  <si>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</si>
  <si>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</si>
  <si>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</si>
  <si>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</si>
  <si>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</si>
  <si>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</si>
  <si>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</si>
  <si>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</si>
  <si>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</si>
  <si>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</si>
  <si>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</si>
  <si>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</si>
  <si>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</si>
  <si>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</si>
  <si>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</si>
  <si>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</si>
  <si>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</si>
  <si>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</si>
  <si>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</si>
  <si>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</si>
  <si>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</si>
  <si>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</si>
  <si>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</si>
  <si>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</si>
  <si>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</si>
  <si>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</si>
  <si>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</si>
  <si>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</si>
  <si>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</si>
  <si>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</si>
  <si>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</si>
  <si>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</si>
  <si>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</si>
  <si>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</si>
  <si>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</si>
  <si>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</si>
  <si>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</si>
  <si>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</si>
  <si>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</si>
  <si>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</si>
  <si>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</si>
  <si>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</si>
  <si>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</si>
  <si>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</si>
  <si>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</si>
  <si>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</si>
  <si>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</si>
  <si>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</si>
  <si>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</si>
  <si>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</si>
  <si>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</si>
  <si>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</si>
  <si>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</si>
  <si>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</si>
  <si>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</si>
  <si>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</si>
  <si>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</si>
  <si>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</si>
  <si>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</si>
  <si>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</si>
  <si>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</si>
  <si>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</si>
  <si>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</si>
  <si>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</si>
  <si>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</si>
  <si>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</si>
  <si>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</si>
  <si>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</si>
  <si>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</si>
  <si>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</si>
  <si>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</si>
  <si>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</si>
  <si>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</si>
  <si>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</si>
  <si>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</si>
  <si>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</si>
  <si>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</si>
  <si>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</si>
  <si>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</si>
  <si>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</si>
  <si>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</si>
  <si>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</si>
  <si>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</si>
  <si>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</si>
  <si>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</si>
  <si>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</si>
  <si>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</si>
  <si>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</si>
  <si>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</si>
  <si>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</si>
  <si>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</si>
  <si>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</si>
  <si>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</si>
  <si>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</si>
  <si>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</si>
  <si>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</si>
  <si>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</si>
  <si>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</si>
  <si>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</si>
  <si>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</si>
  <si>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</si>
  <si>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</si>
  <si>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</si>
  <si>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</si>
  <si>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</si>
  <si>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</si>
  <si>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</si>
  <si>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</si>
  <si>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</si>
  <si>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</si>
  <si>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</si>
  <si>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</si>
  <si>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</si>
  <si>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</si>
  <si>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</si>
  <si>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</si>
  <si>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</si>
  <si>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</si>
  <si>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</si>
  <si>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</si>
  <si>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</si>
  <si>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</si>
  <si>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</si>
  <si>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</si>
  <si>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</si>
  <si>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</si>
  <si>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</si>
  <si>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</si>
  <si>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</si>
  <si>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</si>
  <si>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</si>
  <si>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</si>
  <si>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</si>
  <si>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</si>
  <si>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</si>
  <si>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</si>
  <si>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</si>
  <si>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</si>
  <si>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</si>
  <si>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</si>
  <si>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</si>
  <si>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</si>
  <si>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</si>
  <si>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</si>
  <si>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</si>
  <si>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</si>
  <si>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</si>
  <si>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</si>
  <si>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</si>
  <si>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</si>
  <si>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</si>
  <si>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</si>
  <si>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</si>
  <si>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</si>
  <si>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</si>
  <si>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</si>
  <si>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</si>
  <si>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</si>
  <si>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</si>
  <si>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</si>
  <si>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</si>
  <si>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</si>
  <si>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</si>
  <si>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</si>
  <si>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</si>
  <si>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</si>
  <si>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</si>
  <si>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</si>
  <si>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</si>
  <si>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</si>
  <si>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</si>
  <si>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</si>
  <si>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</si>
  <si>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</si>
  <si>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</si>
  <si>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</si>
  <si>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</si>
  <si>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</si>
  <si>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</si>
  <si>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</si>
  <si>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</si>
  <si>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</si>
  <si>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</si>
  <si>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</si>
  <si>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</si>
  <si>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</si>
  <si>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</si>
  <si>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</si>
  <si>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</si>
  <si>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</si>
  <si>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</si>
  <si>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</si>
  <si>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</si>
  <si>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</si>
  <si>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</si>
  <si>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</si>
  <si>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</si>
  <si>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</si>
  <si>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</si>
  <si>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</si>
  <si>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</si>
  <si>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</si>
  <si>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</si>
  <si>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</si>
  <si>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</si>
  <si>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</si>
  <si>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</si>
  <si>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</si>
  <si>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</si>
  <si>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</si>
  <si>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</si>
  <si>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</si>
  <si>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</si>
  <si>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</si>
  <si>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</si>
  <si>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</si>
  <si>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</si>
  <si>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</si>
  <si>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</si>
  <si>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</si>
  <si>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</si>
  <si>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</si>
  <si>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</si>
  <si>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</si>
  <si>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</si>
  <si>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</si>
  <si>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</si>
  <si>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</si>
  <si>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</si>
  <si>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</si>
  <si>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</si>
  <si>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</si>
  <si>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</si>
  <si>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</si>
  <si>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</si>
  <si>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</si>
  <si>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</si>
  <si>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</si>
  <si>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</si>
  <si>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</si>
  <si>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</si>
  <si>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</si>
  <si>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</si>
  <si>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</si>
  <si>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</si>
  <si>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</si>
  <si>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</si>
  <si>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</si>
  <si>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</si>
  <si>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</si>
  <si>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</si>
  <si>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</si>
  <si>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</si>
  <si>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</si>
  <si>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</si>
  <si>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</si>
  <si>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</si>
  <si>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</si>
  <si>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</si>
  <si>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</si>
  <si>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</si>
  <si>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</si>
  <si>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</si>
  <si>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</si>
  <si>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</si>
  <si>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</si>
  <si>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</si>
  <si>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</si>
  <si>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</si>
  <si>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</si>
  <si>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</si>
  <si>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</si>
  <si>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</si>
  <si>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</si>
  <si>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</si>
  <si>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</si>
  <si>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</si>
  <si>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</si>
  <si>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</si>
  <si>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</si>
  <si>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</si>
  <si>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</si>
  <si>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</si>
  <si>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</si>
  <si>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</si>
  <si>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</si>
  <si>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</si>
  <si>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</si>
  <si>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</si>
  <si>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</si>
  <si>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</si>
  <si>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</si>
  <si>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</si>
  <si>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</si>
  <si>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</si>
  <si>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</si>
  <si>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</si>
  <si>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</si>
  <si>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</si>
  <si>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</si>
  <si>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</si>
  <si>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</si>
  <si>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</si>
  <si>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</si>
  <si>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</si>
  <si>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</si>
  <si>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</si>
  <si>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</si>
  <si>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</si>
  <si>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</si>
  <si>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</si>
  <si>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</si>
  <si>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</si>
  <si>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</si>
  <si>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</si>
  <si>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</si>
  <si>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</si>
  <si>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</si>
  <si>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</si>
  <si>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</si>
  <si>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</si>
  <si>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</si>
  <si>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</si>
  <si>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</si>
  <si>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</si>
  <si>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</si>
  <si>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</si>
  <si>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</si>
  <si>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</si>
  <si>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</si>
  <si>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</si>
  <si>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</si>
  <si>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</si>
  <si>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</si>
  <si>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</si>
  <si>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</si>
  <si>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</si>
  <si>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</si>
  <si>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</si>
  <si>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</si>
  <si>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</si>
  <si>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</si>
  <si>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</si>
  <si>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</si>
  <si>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</si>
  <si>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</si>
  <si>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</si>
  <si>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</si>
  <si>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</si>
  <si>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</si>
  <si>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</si>
  <si>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</si>
  <si>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</si>
  <si>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</si>
  <si>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</si>
  <si>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</si>
  <si>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</si>
  <si>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</si>
  <si>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</si>
  <si>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</si>
  <si>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</si>
  <si>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</si>
  <si>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</si>
  <si>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</si>
  <si>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</si>
  <si>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</si>
  <si>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</si>
  <si>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</si>
  <si>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</si>
  <si>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</si>
  <si>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</si>
  <si>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</si>
  <si>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</si>
  <si>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</si>
  <si>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</si>
  <si>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</si>
  <si>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</si>
  <si>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</si>
  <si>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</si>
  <si>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</si>
  <si>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</si>
  <si>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</si>
  <si>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</si>
  <si>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</si>
  <si>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</si>
  <si>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</si>
  <si>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</si>
  <si>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</si>
  <si>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</si>
  <si>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</si>
  <si>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</si>
  <si>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</si>
  <si>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</si>
  <si>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</si>
  <si>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</si>
  <si>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</si>
  <si>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</si>
  <si>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</si>
  <si>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</si>
  <si>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</si>
  <si>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</si>
  <si>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</si>
  <si>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</si>
  <si>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</si>
  <si>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</si>
  <si>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</si>
  <si>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</si>
  <si>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</si>
  <si>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</si>
  <si>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</si>
  <si>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</si>
  <si>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</si>
  <si>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</si>
  <si>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</si>
  <si>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</si>
  <si>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</si>
  <si>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</si>
  <si>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</si>
  <si>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</si>
  <si>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</si>
  <si>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</si>
  <si>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</si>
  <si>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</si>
  <si>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</si>
  <si>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</si>
  <si>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</si>
  <si>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</si>
  <si>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</si>
  <si>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</si>
  <si>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</si>
  <si>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</si>
  <si>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</si>
  <si>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</si>
  <si>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</si>
  <si>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</si>
  <si>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</si>
  <si>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</si>
  <si>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</si>
  <si>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</si>
  <si>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</si>
  <si>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</si>
  <si>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</si>
  <si>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</si>
  <si>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</si>
  <si>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</si>
  <si>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</si>
  <si>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</si>
  <si>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</si>
  <si>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</si>
  <si>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</si>
  <si>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</si>
  <si>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</si>
  <si>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</si>
  <si>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</si>
  <si>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</si>
  <si>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</si>
  <si>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</si>
  <si>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</si>
  <si>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</si>
  <si>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</si>
  <si>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</si>
  <si>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</si>
  <si>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</si>
  <si>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</si>
  <si>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</si>
  <si>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</si>
  <si>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</si>
  <si>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</si>
  <si>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</si>
  <si>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</si>
  <si>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</si>
  <si>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</si>
  <si>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</si>
  <si>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</si>
  <si>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</si>
  <si>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</si>
  <si>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</si>
  <si>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</si>
  <si>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</si>
  <si>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</si>
  <si>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</si>
  <si>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</si>
  <si>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</si>
  <si>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</si>
  <si>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</si>
  <si>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</si>
  <si>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</si>
  <si>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</si>
  <si>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</si>
  <si>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</si>
  <si>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</si>
  <si>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</si>
  <si>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</si>
  <si>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</si>
  <si>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</si>
  <si>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</si>
  <si>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</si>
  <si>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</si>
  <si>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</si>
  <si>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</si>
  <si>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</si>
  <si>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</si>
  <si>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</si>
  <si>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</si>
  <si>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</si>
  <si>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</si>
  <si>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</si>
  <si>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</si>
  <si>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</si>
  <si>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</si>
  <si>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</si>
  <si>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</si>
  <si>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</si>
  <si>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</si>
  <si>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</si>
  <si>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</si>
  <si>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</si>
  <si>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</si>
  <si>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</si>
  <si>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</si>
  <si>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</si>
  <si>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</si>
  <si>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</si>
  <si>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</si>
  <si>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</si>
  <si>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</si>
  <si>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</si>
  <si>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</si>
  <si>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</si>
  <si>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</si>
  <si>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</si>
  <si>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</si>
  <si>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</si>
  <si>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</si>
  <si>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</si>
  <si>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</si>
  <si>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</si>
  <si>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</si>
  <si>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</si>
  <si>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</si>
  <si>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</si>
  <si>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</si>
  <si>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</si>
  <si>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</si>
  <si>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</si>
  <si>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</si>
  <si>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</si>
  <si>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</si>
  <si>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</si>
  <si>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</si>
  <si>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</si>
  <si>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</si>
  <si>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</si>
  <si>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</si>
  <si>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</si>
  <si>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</si>
  <si>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</si>
  <si>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</si>
  <si>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</si>
  <si>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</si>
  <si>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</si>
  <si>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</si>
  <si>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</si>
  <si>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</si>
  <si>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</si>
  <si>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</si>
  <si>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</si>
  <si>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</si>
  <si>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</si>
  <si>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</si>
  <si>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</si>
  <si>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</si>
  <si>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</si>
  <si>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</si>
  <si>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</si>
  <si>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</si>
  <si>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</si>
  <si>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</si>
  <si>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</si>
  <si>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</si>
  <si>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</si>
  <si>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</si>
  <si>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</si>
  <si>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</si>
  <si>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</si>
  <si>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</si>
  <si>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</si>
  <si>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</si>
  <si>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</si>
  <si>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</si>
  <si>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</si>
  <si>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</si>
  <si>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</si>
  <si>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</si>
  <si>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</si>
  <si>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</si>
  <si>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</si>
  <si>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</si>
  <si>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</si>
  <si>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</si>
  <si>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</si>
  <si>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</si>
  <si>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</si>
  <si>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</si>
  <si>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</si>
  <si>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</si>
  <si>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</si>
  <si>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</si>
  <si>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</si>
  <si>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</si>
  <si>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</si>
  <si>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</si>
  <si>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</si>
  <si>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</si>
  <si>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</si>
  <si>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</si>
  <si>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</si>
  <si>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</si>
  <si>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</si>
  <si>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</si>
  <si>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</si>
  <si>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</si>
  <si>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</si>
  <si>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</si>
  <si>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</si>
  <si>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</si>
  <si>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</si>
  <si>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</si>
  <si>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</si>
  <si>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</si>
  <si>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</si>
  <si>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</si>
  <si>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</si>
  <si>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</si>
  <si>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</si>
  <si>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</si>
  <si>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</si>
  <si>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</si>
  <si>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</si>
  <si>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</si>
  <si>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</si>
  <si>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</si>
  <si>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</si>
  <si>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</si>
  <si>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</si>
  <si>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</si>
  <si>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</si>
  <si>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</si>
  <si>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</si>
  <si>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</si>
  <si>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</si>
  <si>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</si>
  <si>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</si>
  <si>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</si>
  <si>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</si>
  <si>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</si>
  <si>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</si>
  <si>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</si>
  <si>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</si>
  <si>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</si>
  <si>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</si>
  <si>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</si>
  <si>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</si>
  <si>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</si>
  <si>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</si>
  <si>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</si>
  <si>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</si>
  <si>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</si>
  <si>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</si>
  <si>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</si>
  <si>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</si>
  <si>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</si>
  <si>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</si>
  <si>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</si>
  <si>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</si>
  <si>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</si>
  <si>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</si>
  <si>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</si>
  <si>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</si>
  <si>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</si>
  <si>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</si>
  <si>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</si>
  <si>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</si>
  <si>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</si>
  <si>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</si>
  <si>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</si>
  <si>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</si>
  <si>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</si>
  <si>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</si>
  <si>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</si>
  <si>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</si>
  <si>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</si>
  <si>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</si>
  <si>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</si>
  <si>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</si>
  <si>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</si>
  <si>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</si>
  <si>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</si>
  <si>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</si>
  <si>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</si>
  <si>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</si>
  <si>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</si>
  <si>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</si>
  <si>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</si>
  <si>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</si>
  <si>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</si>
  <si>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</si>
  <si>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</si>
  <si>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</si>
  <si>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</si>
  <si>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</si>
  <si>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</si>
  <si>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</si>
  <si>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</si>
  <si>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</si>
  <si>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</si>
  <si>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</si>
  <si>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</si>
  <si>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</si>
  <si>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</si>
  <si>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</si>
  <si>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</si>
  <si>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</si>
  <si>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</si>
  <si>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</si>
  <si>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</si>
  <si>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</si>
  <si>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</si>
  <si>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</si>
  <si>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</si>
  <si>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</si>
  <si>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</si>
  <si>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</si>
  <si>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</si>
  <si>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</si>
  <si>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</si>
  <si>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</si>
  <si>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</si>
  <si>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</si>
  <si>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</si>
  <si>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</si>
  <si>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</si>
  <si>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</si>
  <si>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</si>
  <si>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</si>
  <si>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</si>
  <si>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</si>
  <si>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</si>
  <si>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</si>
  <si>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</si>
  <si>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</si>
  <si>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</si>
  <si>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</si>
  <si>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</si>
  <si>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</si>
  <si>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</si>
  <si>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</si>
  <si>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</si>
  <si>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</si>
  <si>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</si>
  <si>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</si>
  <si>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</si>
  <si>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</si>
  <si>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</si>
  <si>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</si>
  <si>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</si>
  <si>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</si>
  <si>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</si>
  <si>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</si>
  <si>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</si>
  <si>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</si>
  <si>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</si>
  <si>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</si>
  <si>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</si>
  <si>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</si>
  <si>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</si>
  <si>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</si>
  <si>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</si>
  <si>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</si>
  <si>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</si>
  <si>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</si>
  <si>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</si>
  <si>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</si>
  <si>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</si>
  <si>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</si>
  <si>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</si>
  <si>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</si>
  <si>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</si>
  <si>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</si>
  <si>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</si>
  <si>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</si>
  <si>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</si>
  <si>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</si>
  <si>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</si>
  <si>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</si>
  <si>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</si>
  <si>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</si>
  <si>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</si>
  <si>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</si>
  <si>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</si>
  <si>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</si>
  <si>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</si>
  <si>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</si>
  <si>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</si>
  <si>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</si>
  <si>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</si>
  <si>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</si>
  <si>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</si>
  <si>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</si>
  <si>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</si>
  <si>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</si>
  <si>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</si>
  <si>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</si>
  <si>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</si>
  <si>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</si>
  <si>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</si>
  <si>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</si>
  <si>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</si>
  <si>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</si>
  <si>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</si>
  <si>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</si>
  <si>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</si>
  <si>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</si>
  <si>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</si>
  <si>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</si>
  <si>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</si>
  <si>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</si>
  <si>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</si>
  <si>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</si>
  <si>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</si>
  <si>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</si>
  <si>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</si>
  <si>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</si>
  <si>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</si>
  <si>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</si>
  <si>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</si>
  <si>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</si>
  <si>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</si>
  <si>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</si>
  <si>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</si>
  <si>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</si>
  <si>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</si>
  <si>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</si>
  <si>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</si>
  <si>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</si>
  <si>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</si>
  <si>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</si>
  <si>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</si>
  <si>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</si>
  <si>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</si>
  <si>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</si>
  <si>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</si>
  <si>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</si>
  <si>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</si>
  <si>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</si>
  <si>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</si>
  <si>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</si>
  <si>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</si>
  <si>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</si>
  <si>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</si>
  <si>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</si>
  <si>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</si>
  <si>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</si>
  <si>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</si>
  <si>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</si>
  <si>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</si>
  <si>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</si>
  <si>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</si>
  <si>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</si>
  <si>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</si>
  <si>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</si>
  <si>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</si>
  <si>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</si>
  <si>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</si>
  <si>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</si>
  <si>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</si>
  <si>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</si>
  <si>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</si>
  <si>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</si>
  <si>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</si>
  <si>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</si>
  <si>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</si>
  <si>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</si>
  <si>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</si>
  <si>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</si>
  <si>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</si>
  <si>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</si>
  <si>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</si>
  <si>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</si>
  <si>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</si>
  <si>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</si>
  <si>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</si>
  <si>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</si>
  <si>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</si>
  <si>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</si>
  <si>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</si>
  <si>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</si>
  <si>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</si>
  <si>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</si>
  <si>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</si>
  <si>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</si>
  <si>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</si>
  <si>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</si>
  <si>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</si>
  <si>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</si>
  <si>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</si>
  <si>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</si>
  <si>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</si>
  <si>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</si>
  <si>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</si>
  <si>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</si>
  <si>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</si>
  <si>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</si>
  <si>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</si>
  <si>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</si>
  <si>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</si>
  <si>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</si>
  <si>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</si>
  <si>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</si>
  <si>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</si>
  <si>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</si>
  <si>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</si>
  <si>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</si>
  <si>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</si>
  <si>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</si>
  <si>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</si>
  <si>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</si>
  <si>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</si>
  <si>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</si>
  <si>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</si>
  <si>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</si>
  <si>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</si>
  <si>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</si>
  <si>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</si>
  <si>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</si>
  <si>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</si>
  <si>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</si>
  <si>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</si>
  <si>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</si>
  <si>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</si>
  <si>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</si>
  <si>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</si>
  <si>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</si>
  <si>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</si>
  <si>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</si>
  <si>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</si>
  <si>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</si>
  <si>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</si>
  <si>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</si>
  <si>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</si>
  <si>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</si>
  <si>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</si>
  <si>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</si>
  <si>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</si>
  <si>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</si>
  <si>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</si>
  <si>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</si>
  <si>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</si>
  <si>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</si>
  <si>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</si>
  <si>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</si>
  <si>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</si>
  <si>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</si>
  <si>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</si>
  <si>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</si>
  <si>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</si>
  <si>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</si>
  <si>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</si>
  <si>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</si>
  <si>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</si>
  <si>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</si>
  <si>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</si>
  <si>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</si>
  <si>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</si>
  <si>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</si>
  <si>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</si>
  <si>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</si>
  <si>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</si>
  <si>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</si>
  <si>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</si>
  <si>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</si>
  <si>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</si>
  <si>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</si>
  <si>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</si>
  <si>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</si>
  <si>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</si>
  <si>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</si>
  <si>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</si>
  <si>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</si>
  <si>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</si>
  <si>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</si>
  <si>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</si>
  <si>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</si>
  <si>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</si>
  <si>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</si>
  <si>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</si>
  <si>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</si>
  <si>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</si>
  <si>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</si>
  <si>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</si>
  <si>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</si>
  <si>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</si>
  <si>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</si>
  <si>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</si>
  <si>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</si>
  <si>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</si>
  <si>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</si>
  <si>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</si>
  <si>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</si>
  <si>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</si>
  <si>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</si>
  <si>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</si>
  <si>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</si>
  <si>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</si>
  <si>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</si>
  <si>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</si>
  <si>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</si>
  <si>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</si>
  <si>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</si>
  <si>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</si>
  <si>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</si>
  <si>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</si>
  <si>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</si>
  <si>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</si>
  <si>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</si>
  <si>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</si>
  <si>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</si>
  <si>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</si>
  <si>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</si>
  <si>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</si>
  <si>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</si>
  <si>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</si>
  <si>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</si>
  <si>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</si>
  <si>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</si>
  <si>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</si>
  <si>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</si>
  <si>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</si>
  <si>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</si>
  <si>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</si>
  <si>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</si>
  <si>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</si>
  <si>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</si>
  <si>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</si>
  <si>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</si>
  <si>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</si>
  <si>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</si>
  <si>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</si>
  <si>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</si>
  <si>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</si>
  <si>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</si>
  <si>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</si>
  <si>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</si>
  <si>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</si>
  <si>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</si>
  <si>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</si>
  <si>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</si>
  <si>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</si>
  <si>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</si>
  <si>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</si>
  <si>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</si>
  <si>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</si>
  <si>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</si>
  <si>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</si>
  <si>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</si>
  <si>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</si>
  <si>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</si>
  <si>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</si>
  <si>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</si>
  <si>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</si>
  <si>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</si>
  <si>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</si>
  <si>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</si>
  <si>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</si>
  <si>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</si>
  <si>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</si>
  <si>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</si>
  <si>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</si>
  <si>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</si>
  <si>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</si>
  <si>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</si>
  <si>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</si>
  <si>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</si>
  <si>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</si>
  <si>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</si>
  <si>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</si>
  <si>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</si>
  <si>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</si>
  <si>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</si>
  <si>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</si>
  <si>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</si>
  <si>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</si>
  <si>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</si>
  <si>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</si>
  <si>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</si>
  <si>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</si>
  <si>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</si>
  <si>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</si>
  <si>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</si>
  <si>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</si>
  <si>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</si>
  <si>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</si>
  <si>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</si>
  <si>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</si>
  <si>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</si>
  <si>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</si>
  <si>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</si>
  <si>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</si>
  <si>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</si>
  <si>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</si>
  <si>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</si>
  <si>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</si>
  <si>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</si>
  <si>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</si>
  <si>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</si>
  <si>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</si>
  <si>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</si>
  <si>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</si>
  <si>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</si>
  <si>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</si>
  <si>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</si>
  <si>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</si>
  <si>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</si>
  <si>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</si>
  <si>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</si>
  <si>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</si>
  <si>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</si>
  <si>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</si>
  <si>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</si>
  <si>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</si>
  <si>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</si>
  <si>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</si>
  <si>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</si>
  <si>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</si>
  <si>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</si>
  <si>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</si>
  <si>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</si>
  <si>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</si>
  <si>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</si>
  <si>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</si>
  <si>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</si>
  <si>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</si>
  <si>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</si>
  <si>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</si>
  <si>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</si>
  <si>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</si>
  <si>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</si>
  <si>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</si>
  <si>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</si>
  <si>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</si>
  <si>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</si>
  <si>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</si>
  <si>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</si>
  <si>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</si>
  <si>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</si>
  <si>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</si>
  <si>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</si>
  <si>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</si>
  <si>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</si>
  <si>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</si>
  <si>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</si>
  <si>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</si>
  <si>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</si>
  <si>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</si>
  <si>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</si>
  <si>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</si>
  <si>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</si>
  <si>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</si>
  <si>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</si>
  <si>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</si>
  <si>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</si>
  <si>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</si>
  <si>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</si>
  <si>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</si>
  <si>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</si>
  <si>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</si>
  <si>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</si>
  <si>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</si>
  <si>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</si>
  <si>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</si>
  <si>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</si>
  <si>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</si>
  <si>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</si>
  <si>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</si>
  <si>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</si>
  <si>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</si>
  <si>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</si>
  <si>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</si>
  <si>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</si>
  <si>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</si>
  <si>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</si>
  <si>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</si>
  <si>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</si>
  <si>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</si>
  <si>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</si>
  <si>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</si>
  <si>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</si>
  <si>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</si>
  <si>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</si>
  <si>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</si>
  <si>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</si>
  <si>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</si>
  <si>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</si>
  <si>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</si>
  <si>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</si>
  <si>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</si>
  <si>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</si>
  <si>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</si>
  <si>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</si>
  <si>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</si>
  <si>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</si>
  <si>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</si>
  <si>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</si>
  <si>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</si>
  <si>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</si>
  <si>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</si>
  <si>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</si>
  <si>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</si>
  <si>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</si>
  <si>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</si>
  <si>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</si>
  <si>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</si>
  <si>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</si>
  <si>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</si>
  <si>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</si>
  <si>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</si>
  <si>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</si>
  <si>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</si>
  <si>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</si>
  <si>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</si>
  <si>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</si>
  <si>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</si>
  <si>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</si>
  <si>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</si>
  <si>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</si>
  <si>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</si>
  <si>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</si>
  <si>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</si>
  <si>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</si>
  <si>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</si>
  <si>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</si>
  <si>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</si>
  <si>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</si>
  <si>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</si>
  <si>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</si>
  <si>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</si>
  <si>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</si>
  <si>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</si>
  <si>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</si>
  <si>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</si>
  <si>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</si>
  <si>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</si>
  <si>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</si>
  <si>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</si>
  <si>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</si>
  <si>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</si>
  <si>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</si>
  <si>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</si>
  <si>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</si>
  <si>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</si>
  <si>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</si>
  <si>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</si>
  <si>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</si>
  <si>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</si>
  <si>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</si>
  <si>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</si>
  <si>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</si>
  <si>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</si>
  <si>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</si>
  <si>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</si>
  <si>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</si>
  <si>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</si>
  <si>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</si>
  <si>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</si>
  <si>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</si>
  <si>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</si>
  <si>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</si>
  <si>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</si>
  <si>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</si>
  <si>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</si>
  <si>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</si>
  <si>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</si>
  <si>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</si>
  <si>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</si>
  <si>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</si>
  <si>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</si>
  <si>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</si>
  <si>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</si>
  <si>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</si>
  <si>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</si>
  <si>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</si>
  <si>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</si>
  <si>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</si>
  <si>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</si>
  <si>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</si>
  <si>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</si>
  <si>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</si>
  <si>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</si>
  <si>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</si>
  <si>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</si>
  <si>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</si>
  <si>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</si>
  <si>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</si>
  <si>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</si>
  <si>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</si>
  <si>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</si>
  <si>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</si>
  <si>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</si>
  <si>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</si>
  <si>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</si>
  <si>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</si>
  <si>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</si>
  <si>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</si>
  <si>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</si>
  <si>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</si>
  <si>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</si>
  <si>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</si>
  <si>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</si>
  <si>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</si>
  <si>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</si>
  <si>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</si>
  <si>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</si>
  <si>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</si>
  <si>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</si>
  <si>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</si>
  <si>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</si>
  <si>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</si>
  <si>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</si>
  <si>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</si>
  <si>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</si>
  <si>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</si>
  <si>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</si>
  <si>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</si>
  <si>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</si>
  <si>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</si>
  <si>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</si>
  <si>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</si>
  <si>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</si>
  <si>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</si>
  <si>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</si>
  <si>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</si>
  <si>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</si>
  <si>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</si>
  <si>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</si>
  <si>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</si>
  <si>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</si>
  <si>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</si>
  <si>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</si>
  <si>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</si>
  <si>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</si>
  <si>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</si>
  <si>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</si>
  <si>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</si>
  <si>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</si>
  <si>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</si>
  <si>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</si>
  <si>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</si>
  <si>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</si>
  <si>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</si>
  <si>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</si>
  <si>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</si>
  <si>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</si>
  <si>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</si>
  <si>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</si>
  <si>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</si>
  <si>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</si>
  <si>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</si>
  <si>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</si>
  <si>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</si>
  <si>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</si>
  <si>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</si>
  <si>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</si>
  <si>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</si>
  <si>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</si>
  <si>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</si>
  <si>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</si>
  <si>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</si>
  <si>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</si>
  <si>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</si>
  <si>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</si>
  <si>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</si>
  <si>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</si>
  <si>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</si>
  <si>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</si>
  <si>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</si>
  <si>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</si>
  <si>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</si>
  <si>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</si>
  <si>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</si>
  <si>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</si>
  <si>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</si>
  <si>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</si>
  <si>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</si>
  <si>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</si>
  <si>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</si>
  <si>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</si>
  <si>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</si>
  <si>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</si>
  <si>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</si>
  <si>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</si>
  <si>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</si>
  <si>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</si>
  <si>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</si>
  <si>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</si>
  <si>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</si>
  <si>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</si>
  <si>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</si>
  <si>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</si>
  <si>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</si>
  <si>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</si>
  <si>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</si>
  <si>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</si>
  <si>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</si>
  <si>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</si>
  <si>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</si>
  <si>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</si>
  <si>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</si>
  <si>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</si>
  <si>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</si>
  <si>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</si>
  <si>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</si>
  <si>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</si>
  <si>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</si>
  <si>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</si>
  <si>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</si>
  <si>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</si>
  <si>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</si>
  <si>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</si>
  <si>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</si>
  <si>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</si>
  <si>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</si>
  <si>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</si>
  <si>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</si>
  <si>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</si>
  <si>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</si>
  <si>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</si>
  <si>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</si>
  <si>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</si>
  <si>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</si>
  <si>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</si>
  <si>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</si>
  <si>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</si>
  <si>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</si>
  <si>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</si>
  <si>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</si>
  <si>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</si>
  <si>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</si>
  <si>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</si>
  <si>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</si>
  <si>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</si>
  <si>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</si>
  <si>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</si>
  <si>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</si>
  <si>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</si>
  <si>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</si>
  <si>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</si>
  <si>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</si>
  <si>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</si>
  <si>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</si>
  <si>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</si>
  <si>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</si>
  <si>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</si>
  <si>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</si>
  <si>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</si>
  <si>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</si>
  <si>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</si>
  <si>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</si>
  <si>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</si>
  <si>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</si>
  <si>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</si>
  <si>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</si>
  <si>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</si>
  <si>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</si>
  <si>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</si>
  <si>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</si>
  <si>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</si>
  <si>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</si>
  <si>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</si>
  <si>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</si>
  <si>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</si>
  <si>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</si>
  <si>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</si>
  <si>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</si>
  <si>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</si>
  <si>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</si>
  <si>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</si>
  <si>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</si>
  <si>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</si>
  <si>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</si>
  <si>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</si>
  <si>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</si>
  <si>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</si>
  <si>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</si>
  <si>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</si>
  <si>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</si>
  <si>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</si>
  <si>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</si>
  <si>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</si>
  <si>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</si>
  <si>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</si>
  <si>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</si>
  <si>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</si>
  <si>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</si>
  <si>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</si>
  <si>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</si>
  <si>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</si>
  <si>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</si>
  <si>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</si>
  <si>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</si>
  <si>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</si>
  <si>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</si>
  <si>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</si>
  <si>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</si>
  <si>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</si>
  <si>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</si>
  <si>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</si>
  <si>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</si>
  <si>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</si>
  <si>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</si>
  <si>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</si>
  <si>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</si>
  <si>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</si>
  <si>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</si>
  <si>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</si>
  <si>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</si>
  <si>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</si>
  <si>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</si>
  <si>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</si>
  <si>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</si>
  <si>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</si>
  <si>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</si>
  <si>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</si>
  <si>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</si>
  <si>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</si>
  <si>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</si>
  <si>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</si>
  <si>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</si>
  <si>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</si>
  <si>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</si>
  <si>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</si>
  <si>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</si>
  <si>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</si>
  <si>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</si>
  <si>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</si>
  <si>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</si>
  <si>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</si>
  <si>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</si>
  <si>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</si>
  <si>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</si>
  <si>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</si>
  <si>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</si>
  <si>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</si>
  <si>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</si>
  <si>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</si>
  <si>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</si>
  <si>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</si>
  <si>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</si>
  <si>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</si>
  <si>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</si>
  <si>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</si>
  <si>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</si>
  <si>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</si>
  <si>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</si>
  <si>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</si>
  <si>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</si>
  <si>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</si>
  <si>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</si>
  <si>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</si>
  <si>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</si>
  <si>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</si>
  <si>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</si>
  <si>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</si>
  <si>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</si>
  <si>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</si>
  <si>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</si>
  <si>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</si>
  <si>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</si>
  <si>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</si>
  <si>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</si>
  <si>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</si>
  <si>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</si>
  <si>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</si>
  <si>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</si>
  <si>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</si>
  <si>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</si>
  <si>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</si>
  <si>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</si>
  <si>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</si>
  <si>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</si>
  <si>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</si>
  <si>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</si>
  <si>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</si>
  <si>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</si>
  <si>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</si>
  <si>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</si>
  <si>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</si>
  <si>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</si>
  <si>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</si>
  <si>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</si>
  <si>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</si>
  <si>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</si>
  <si>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</si>
  <si>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</si>
  <si>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</si>
  <si>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</si>
  <si>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</si>
  <si>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</si>
  <si>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</si>
  <si>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</si>
  <si>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</si>
  <si>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</si>
  <si>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</si>
  <si>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</si>
  <si>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</si>
  <si>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</si>
  <si>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</si>
  <si>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</si>
  <si>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</si>
  <si>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</si>
  <si>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</si>
  <si>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</si>
  <si>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</si>
  <si>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</si>
  <si>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</si>
  <si>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</si>
  <si>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</si>
  <si>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</si>
  <si>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</si>
  <si>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</si>
  <si>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</si>
  <si>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</si>
  <si>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</si>
  <si>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</si>
  <si>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</si>
  <si>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</si>
  <si>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</si>
  <si>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</si>
  <si>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</si>
  <si>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</si>
  <si>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</si>
  <si>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</si>
  <si>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</si>
  <si>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</si>
  <si>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</si>
  <si>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</si>
  <si>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</si>
  <si>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</si>
  <si>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</si>
  <si>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</si>
  <si>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</si>
  <si>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</si>
  <si>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</si>
  <si>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</si>
  <si>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</si>
  <si>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</si>
  <si>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</si>
  <si>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</si>
  <si>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</si>
  <si>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</si>
  <si>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</si>
  <si>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</si>
  <si>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</si>
  <si>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</si>
  <si>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</si>
  <si>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</si>
  <si>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</si>
  <si>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</si>
  <si>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</si>
  <si>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</si>
  <si>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</si>
  <si>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</si>
  <si>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</si>
  <si>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</si>
  <si>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</si>
  <si>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</si>
  <si>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</si>
  <si>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</si>
  <si>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</si>
  <si>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</si>
  <si>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</si>
  <si>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</si>
  <si>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</si>
  <si>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</si>
  <si>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</si>
  <si>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</si>
  <si>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</si>
  <si>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</si>
  <si>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</si>
  <si>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</si>
  <si>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</si>
  <si>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</si>
  <si>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</si>
  <si>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</si>
  <si>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</si>
  <si>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</si>
  <si>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</si>
  <si>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</si>
  <si>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</si>
  <si>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</si>
  <si>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</si>
  <si>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</si>
  <si>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</si>
  <si>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</si>
  <si>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</si>
  <si>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</si>
  <si>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</si>
  <si>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</si>
  <si>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</si>
  <si>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</si>
  <si>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</si>
  <si>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</si>
  <si>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</si>
  <si>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</si>
  <si>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</si>
  <si>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</si>
  <si>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</si>
  <si>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</si>
  <si>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</si>
  <si>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</si>
  <si>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</si>
  <si>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</si>
  <si>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</si>
  <si>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</si>
  <si>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</si>
  <si>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</si>
  <si>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</si>
  <si>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</si>
  <si>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</si>
  <si>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</si>
  <si>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</si>
  <si>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</si>
  <si>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</si>
  <si>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</si>
  <si>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</si>
  <si>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</si>
  <si>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</si>
  <si>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</si>
  <si>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</si>
  <si>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</si>
  <si>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</si>
  <si>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</si>
  <si>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</si>
  <si>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</si>
  <si>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</si>
  <si>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</si>
  <si>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</si>
  <si>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</si>
  <si>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</si>
  <si>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</si>
  <si>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</si>
  <si>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</si>
  <si>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</si>
  <si>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</si>
  <si>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</si>
  <si>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</si>
  <si>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</si>
  <si>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</si>
  <si>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</si>
  <si>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</si>
  <si>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</si>
  <si>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</si>
  <si>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</si>
  <si>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</si>
  <si>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</si>
  <si>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</si>
  <si>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</si>
  <si>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</si>
  <si>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</si>
  <si>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</si>
  <si>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</si>
  <si>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</si>
  <si>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</si>
  <si>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</si>
  <si>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</si>
  <si>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</si>
  <si>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</si>
  <si>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</si>
  <si>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</si>
  <si>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</si>
  <si>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</si>
  <si>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</si>
  <si>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</si>
  <si>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</si>
  <si>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</si>
  <si>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</si>
  <si>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</si>
  <si>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</si>
  <si>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</si>
  <si>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</si>
  <si>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</si>
  <si>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</si>
  <si>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</si>
  <si>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</si>
  <si>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</si>
  <si>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</si>
  <si>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</si>
  <si>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</si>
  <si>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</si>
  <si>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</si>
  <si>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</si>
  <si>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</si>
  <si>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</si>
  <si>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</si>
  <si>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</si>
  <si>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</si>
  <si>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</si>
  <si>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</si>
  <si>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</si>
  <si>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</si>
  <si>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</si>
  <si>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</si>
  <si>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</si>
  <si>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</si>
  <si>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</si>
  <si>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</si>
  <si>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</si>
  <si>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</si>
  <si>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</si>
  <si>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</si>
  <si>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</si>
  <si>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</si>
  <si>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</si>
  <si>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</si>
  <si>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</si>
  <si>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</si>
  <si>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</si>
  <si>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</si>
  <si>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</si>
  <si>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</si>
  <si>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</si>
  <si>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</si>
  <si>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</si>
  <si>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</si>
  <si>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</si>
  <si>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</si>
  <si>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</si>
  <si>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</si>
  <si>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</si>
  <si>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</si>
  <si>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</si>
  <si>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</si>
  <si>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</si>
  <si>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</si>
  <si>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</si>
  <si>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</si>
  <si>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</si>
  <si>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</si>
  <si>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</si>
  <si>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</si>
  <si>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</si>
  <si>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</si>
  <si>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</si>
  <si>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</si>
  <si>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</si>
  <si>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</si>
  <si>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</si>
  <si>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</si>
  <si>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</si>
  <si>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</si>
  <si>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</si>
  <si>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</si>
  <si>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</si>
  <si>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</si>
  <si>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</si>
  <si>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</si>
  <si>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</si>
  <si>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</si>
  <si>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</si>
  <si>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</si>
  <si>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</si>
  <si>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</si>
  <si>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</si>
  <si>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</si>
  <si>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</si>
  <si>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</si>
  <si>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</si>
  <si>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</si>
  <si>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</si>
  <si>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</si>
  <si>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</si>
  <si>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</si>
  <si>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</si>
  <si>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</si>
  <si>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</si>
  <si>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</si>
  <si>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</si>
  <si>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</si>
  <si>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</si>
  <si>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</si>
  <si>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</si>
  <si>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</si>
  <si>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</si>
  <si>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</si>
  <si>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</si>
  <si>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</si>
  <si>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</si>
  <si>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</si>
  <si>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</si>
  <si>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</si>
  <si>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</si>
  <si>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</si>
  <si>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</si>
  <si>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</si>
  <si>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</si>
  <si>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</si>
  <si>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</si>
  <si>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</si>
  <si>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</si>
  <si>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</si>
  <si>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</si>
  <si>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</si>
  <si>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</si>
  <si>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</si>
  <si>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</si>
  <si>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</si>
  <si>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</si>
  <si>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</si>
  <si>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</si>
  <si>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</si>
  <si>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</si>
  <si>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</si>
  <si>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</si>
  <si>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</si>
  <si>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</si>
  <si>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</si>
  <si>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</si>
  <si>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</si>
  <si>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</si>
  <si>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</si>
  <si>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</si>
  <si>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</si>
  <si>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</si>
  <si>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</si>
  <si>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</si>
  <si>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</si>
  <si>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</si>
  <si>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</si>
  <si>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</si>
  <si>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</si>
  <si>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</si>
  <si>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</si>
  <si>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</si>
  <si>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</si>
  <si>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</si>
  <si>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</si>
  <si>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</si>
  <si>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</si>
  <si>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</si>
  <si>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</si>
  <si>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</si>
  <si>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</si>
  <si>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</si>
  <si>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</si>
  <si>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</si>
  <si>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</si>
  <si>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</si>
  <si>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</si>
  <si>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</si>
  <si>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</si>
  <si>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</si>
  <si>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</si>
  <si>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</si>
  <si>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</si>
  <si>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</si>
  <si>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</si>
  <si>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</si>
  <si>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</si>
  <si>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</si>
  <si>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</si>
  <si>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</si>
  <si>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</si>
  <si>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</si>
  <si>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</si>
  <si>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</si>
  <si>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</si>
  <si>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</si>
  <si>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</si>
  <si>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</si>
  <si>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</si>
  <si>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</si>
  <si>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</si>
  <si>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</si>
  <si>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</si>
  <si>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</si>
  <si>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</si>
  <si>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</si>
  <si>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</si>
  <si>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</si>
  <si>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</si>
  <si>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</si>
  <si>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</si>
  <si>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</si>
  <si>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</si>
  <si>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</si>
  <si>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</si>
  <si>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</si>
  <si>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</si>
  <si>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</si>
  <si>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</si>
  <si>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</si>
  <si>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</si>
  <si>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</si>
  <si>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</si>
  <si>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</si>
  <si>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</si>
  <si>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</si>
  <si>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</si>
  <si>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</si>
  <si>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</si>
  <si>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</si>
  <si>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</si>
  <si>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</si>
  <si>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</si>
  <si>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</si>
  <si>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</si>
  <si>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</si>
  <si>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</si>
  <si>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</si>
  <si>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</si>
  <si>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</si>
  <si>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</si>
  <si>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</si>
  <si>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</si>
  <si>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</si>
  <si>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</si>
  <si>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</si>
  <si>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</si>
  <si>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</si>
  <si>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</si>
  <si>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</si>
  <si>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</si>
  <si>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</si>
  <si>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</si>
  <si>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</si>
  <si>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</si>
  <si>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</si>
  <si>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</si>
  <si>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</si>
  <si>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</si>
  <si>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</si>
  <si>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</si>
  <si>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</si>
  <si>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</si>
  <si>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</si>
  <si>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</si>
  <si>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</si>
  <si>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</si>
  <si>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</si>
  <si>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</si>
  <si>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</si>
  <si>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</si>
  <si>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</si>
  <si>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</si>
  <si>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</si>
  <si>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</si>
  <si>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</si>
  <si>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</si>
  <si>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</si>
  <si>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</si>
  <si>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</si>
  <si>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</si>
  <si>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</si>
  <si>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</si>
  <si>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</si>
  <si>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</si>
  <si>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</si>
  <si>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</si>
  <si>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</si>
  <si>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</si>
  <si>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</si>
  <si>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</si>
  <si>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</si>
  <si>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</si>
  <si>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</si>
  <si>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</si>
  <si>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</si>
  <si>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</si>
  <si>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</si>
  <si>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</si>
  <si>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</si>
  <si>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</si>
  <si>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</si>
  <si>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</si>
  <si>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</si>
  <si>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</si>
  <si>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</si>
  <si>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</si>
  <si>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</si>
  <si>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</si>
  <si>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</si>
  <si>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</si>
  <si>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</si>
  <si>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</si>
  <si>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</si>
  <si>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</si>
  <si>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</si>
  <si>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</si>
  <si>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</si>
  <si>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</si>
  <si>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</si>
  <si>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</si>
  <si>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</si>
  <si>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</si>
  <si>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</si>
  <si>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</si>
  <si>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</si>
  <si>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</si>
  <si>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</si>
  <si>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</si>
  <si>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</si>
  <si>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</si>
  <si>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</si>
  <si>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</si>
  <si>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</si>
  <si>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</si>
  <si>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</si>
  <si>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</si>
  <si>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</si>
  <si>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</si>
  <si>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</si>
  <si>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</si>
  <si>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</si>
  <si>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</si>
  <si>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</si>
  <si>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</si>
  <si>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</si>
  <si>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</si>
  <si>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</si>
  <si>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</si>
  <si>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</si>
  <si>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</si>
  <si>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</si>
  <si>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</si>
  <si>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</si>
  <si>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</si>
  <si>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</si>
  <si>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</si>
  <si>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</si>
  <si>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</si>
  <si>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</si>
  <si>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</si>
  <si>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</si>
  <si>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</si>
  <si>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</si>
  <si>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</si>
  <si>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</si>
  <si>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</si>
  <si>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</si>
  <si>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</si>
  <si>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</si>
  <si>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</si>
  <si>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</si>
  <si>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</si>
  <si>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</si>
  <si>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</si>
  <si>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</si>
  <si>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</si>
  <si>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</si>
  <si>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</si>
  <si>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</si>
  <si>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</si>
  <si>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</si>
  <si>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</si>
  <si>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</si>
  <si>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</si>
  <si>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</si>
  <si>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</si>
  <si>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</si>
  <si>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</si>
  <si>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</si>
  <si>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</si>
  <si>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</si>
  <si>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</si>
  <si>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</si>
  <si>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</si>
  <si>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</si>
  <si>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</si>
  <si>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</si>
  <si>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</si>
  <si>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</si>
  <si>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</si>
  <si>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</si>
  <si>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</si>
  <si>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</si>
  <si>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</si>
  <si>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</si>
  <si>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</si>
  <si>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</si>
  <si>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</si>
  <si>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</si>
  <si>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</si>
  <si>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</si>
  <si>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</si>
  <si>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</si>
  <si>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</si>
  <si>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</si>
  <si>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</si>
  <si>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</si>
  <si>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</si>
  <si>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</si>
  <si>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</si>
  <si>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</si>
  <si>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</si>
  <si>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</si>
  <si>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</si>
  <si>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</si>
  <si>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</si>
  <si>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</si>
  <si>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</si>
  <si>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</si>
  <si>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</si>
  <si>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</si>
  <si>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</si>
  <si>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</si>
  <si>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</si>
  <si>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</si>
  <si>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</si>
  <si>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</si>
  <si>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</si>
  <si>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</si>
  <si>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</si>
  <si>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</si>
  <si>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</si>
  <si>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</si>
  <si>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</si>
  <si>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</si>
  <si>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</si>
  <si>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</si>
  <si>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</si>
  <si>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</si>
  <si>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</si>
  <si>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</si>
  <si>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</si>
  <si>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</si>
  <si>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</si>
  <si>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</si>
  <si>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</si>
  <si>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</si>
  <si>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</si>
  <si>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</si>
  <si>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</si>
  <si>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</si>
  <si>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</si>
  <si>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</si>
  <si>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</si>
  <si>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</si>
  <si>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</si>
  <si>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</si>
  <si>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</si>
  <si>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</si>
  <si>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</si>
  <si>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</si>
  <si>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</si>
  <si>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</si>
  <si>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</si>
  <si>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</si>
  <si>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</si>
  <si>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</si>
  <si>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</si>
  <si>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</si>
  <si>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</si>
  <si>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</si>
  <si>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</si>
  <si>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</si>
  <si>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</si>
  <si>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</si>
  <si>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</si>
  <si>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</si>
  <si>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</si>
  <si>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</si>
  <si>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</si>
  <si>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</si>
  <si>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</si>
  <si>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</si>
  <si>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</si>
  <si>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</si>
  <si>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</si>
  <si>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</si>
  <si>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</si>
  <si>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</si>
  <si>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</si>
  <si>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</si>
  <si>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</si>
  <si>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</si>
  <si>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</si>
  <si>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</si>
  <si>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</si>
  <si>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</si>
  <si>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</si>
  <si>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</si>
  <si>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</si>
  <si>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</si>
  <si>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</si>
  <si>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</si>
  <si>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</si>
  <si>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</si>
  <si>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</si>
  <si>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</si>
  <si>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</si>
  <si>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</si>
  <si>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</si>
  <si>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</si>
  <si>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</si>
  <si>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</si>
  <si>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</si>
  <si>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</si>
  <si>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</si>
  <si>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</si>
  <si>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</si>
  <si>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</si>
  <si>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</si>
  <si>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</si>
  <si>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</si>
  <si>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</si>
  <si>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</si>
  <si>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</si>
  <si>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</si>
  <si>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</si>
  <si>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</si>
  <si>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</si>
  <si>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</si>
  <si>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</si>
  <si>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</si>
  <si>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</si>
  <si>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</si>
  <si>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</si>
  <si>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</si>
  <si>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</si>
  <si>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</si>
  <si>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</si>
  <si>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</si>
  <si>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</si>
  <si>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</si>
  <si>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</si>
  <si>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</si>
  <si>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</si>
  <si>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</si>
  <si>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</si>
  <si>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</si>
  <si>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</si>
  <si>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</si>
  <si>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</si>
  <si>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</si>
  <si>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</si>
  <si>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</si>
  <si>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</si>
  <si>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</si>
  <si>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</si>
  <si>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</si>
  <si>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</si>
  <si>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</si>
  <si>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</si>
  <si>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</si>
  <si>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</si>
  <si>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</si>
  <si>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</si>
  <si>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</si>
  <si>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</si>
  <si>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</si>
  <si>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</si>
  <si>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</si>
  <si>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</si>
  <si>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</si>
  <si>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</si>
  <si>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</si>
  <si>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</si>
  <si>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</si>
  <si>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</si>
  <si>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</si>
  <si>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</si>
  <si>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</si>
  <si>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</si>
  <si>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</si>
  <si>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</si>
  <si>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</si>
  <si>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</si>
  <si>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</si>
  <si>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</si>
  <si>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</si>
  <si>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</si>
  <si>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</si>
  <si>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</si>
  <si>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</si>
  <si>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</si>
  <si>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</si>
  <si>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</si>
  <si>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</si>
  <si>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</si>
  <si>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</si>
  <si>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</si>
  <si>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</si>
  <si>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</si>
  <si>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</si>
  <si>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</si>
  <si>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</si>
  <si>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</si>
  <si>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</si>
  <si>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</si>
  <si>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</si>
  <si>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</si>
  <si>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</si>
  <si>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</si>
  <si>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</si>
  <si>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</si>
  <si>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</si>
  <si>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</si>
  <si>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</si>
  <si>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</si>
  <si>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</si>
  <si>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</si>
  <si>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</si>
  <si>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</si>
  <si>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</si>
  <si>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</si>
  <si>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</si>
  <si>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</si>
  <si>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</si>
  <si>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</si>
  <si>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</si>
  <si>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</si>
  <si>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</si>
  <si>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</si>
  <si>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</si>
  <si>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</si>
  <si>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</si>
  <si>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</si>
  <si>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</si>
  <si>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</si>
  <si>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</si>
  <si>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</si>
  <si>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</si>
  <si>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</si>
  <si>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</si>
  <si>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</si>
  <si>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</si>
  <si>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</si>
  <si>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</si>
  <si>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</si>
  <si>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</si>
  <si>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</si>
  <si>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</si>
  <si>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</si>
  <si>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</si>
  <si>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</si>
  <si>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</si>
  <si>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</si>
  <si>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</si>
  <si>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</si>
  <si>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</si>
  <si>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</si>
  <si>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</si>
  <si>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</si>
  <si>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</si>
  <si>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</si>
  <si>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</si>
  <si>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</si>
  <si>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</si>
  <si>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</si>
  <si>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</si>
  <si>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</si>
  <si>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</si>
  <si>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</si>
  <si>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</si>
  <si>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</si>
  <si>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</si>
  <si>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</si>
  <si>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</si>
  <si>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</si>
  <si>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</si>
  <si>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</si>
  <si>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</si>
  <si>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</si>
  <si>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</si>
  <si>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</si>
  <si>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</si>
  <si>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</si>
  <si>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</si>
  <si>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</si>
  <si>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</si>
  <si>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</si>
  <si>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</si>
  <si>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</si>
  <si>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</si>
  <si>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</si>
  <si>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</si>
  <si>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</si>
  <si>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</si>
  <si>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</si>
  <si>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</si>
  <si>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</si>
  <si>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</si>
  <si>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</si>
  <si>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</si>
  <si>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</si>
  <si>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</si>
  <si>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</si>
  <si>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</si>
  <si>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</si>
  <si>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</si>
  <si>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</si>
  <si>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</si>
  <si>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</si>
  <si>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</si>
  <si>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</si>
  <si>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</si>
  <si>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</si>
  <si>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</si>
  <si>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</si>
  <si>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</si>
  <si>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</si>
  <si>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</si>
  <si>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</si>
  <si>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</si>
  <si>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</si>
  <si>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</si>
  <si>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</si>
  <si>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</si>
  <si>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</si>
  <si>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</si>
  <si>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</si>
  <si>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</si>
  <si>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</si>
  <si>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</si>
  <si>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</si>
  <si>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</si>
  <si>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</si>
  <si>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</si>
  <si>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</si>
  <si>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</si>
  <si>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</si>
  <si>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</si>
  <si>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</si>
  <si>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</si>
  <si>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</si>
  <si>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</si>
  <si>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</si>
  <si>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</si>
  <si>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</si>
  <si>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</si>
  <si>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</si>
  <si>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</si>
  <si>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</si>
  <si>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</si>
  <si>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</si>
  <si>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</si>
  <si>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</si>
  <si>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</si>
  <si>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</si>
  <si>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</si>
  <si>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</si>
  <si>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</si>
  <si>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</si>
  <si>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</si>
  <si>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</si>
  <si>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</si>
  <si>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</si>
  <si>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</si>
  <si>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</si>
  <si>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</si>
  <si>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</si>
  <si>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</si>
  <si>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</si>
  <si>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</si>
  <si>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</si>
  <si>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</si>
  <si>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</si>
  <si>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</si>
  <si>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</si>
  <si>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</si>
  <si>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</si>
  <si>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</si>
  <si>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</si>
  <si>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</si>
  <si>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</si>
  <si>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</si>
  <si>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</si>
  <si>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</si>
  <si>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</si>
  <si>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</si>
  <si>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</si>
  <si>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</si>
  <si>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</si>
  <si>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</si>
  <si>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</si>
  <si>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</si>
  <si>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</si>
  <si>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</si>
  <si>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</si>
  <si>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</si>
  <si>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</si>
  <si>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</si>
  <si>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</si>
  <si>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</si>
  <si>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</si>
  <si>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</si>
  <si>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</si>
  <si>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</si>
  <si>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</si>
  <si>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</si>
  <si>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</si>
  <si>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</si>
  <si>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</si>
  <si>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</si>
  <si>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</si>
  <si>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</si>
  <si>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</si>
  <si>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</si>
  <si>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</si>
  <si>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</si>
  <si>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</si>
  <si>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</si>
  <si>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</si>
  <si>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</si>
  <si>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</si>
  <si>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</si>
  <si>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</si>
  <si>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</si>
  <si>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</si>
  <si>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</si>
  <si>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</si>
  <si>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</si>
  <si>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</si>
  <si>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</si>
  <si>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</si>
  <si>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</si>
  <si>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</si>
  <si>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</si>
  <si>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</si>
  <si>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</si>
  <si>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</si>
  <si>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</si>
  <si>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</si>
  <si>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</si>
  <si>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</si>
  <si>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</si>
  <si>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</si>
  <si>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</si>
  <si>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</si>
  <si>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</si>
  <si>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</si>
  <si>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</si>
  <si>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</si>
  <si>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</si>
  <si>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</si>
  <si>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</si>
  <si>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</si>
  <si>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</si>
  <si>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</si>
  <si>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</si>
  <si>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</si>
  <si>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</si>
  <si>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</si>
  <si>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</si>
  <si>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</si>
  <si>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</si>
  <si>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</si>
  <si>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</si>
  <si>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</si>
  <si>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</si>
  <si>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</si>
  <si>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</si>
  <si>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</si>
  <si>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</si>
  <si>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</si>
  <si>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</si>
  <si>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</si>
  <si>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</si>
  <si>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</si>
  <si>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</si>
  <si>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</si>
  <si>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</si>
  <si>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</si>
  <si>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</si>
  <si>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</si>
  <si>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</si>
  <si>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</si>
  <si>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</si>
  <si>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</si>
  <si>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</si>
  <si>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</si>
  <si>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</si>
  <si>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</si>
  <si>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</si>
  <si>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</si>
  <si>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</si>
  <si>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</si>
  <si>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</si>
  <si>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</si>
  <si>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</si>
  <si>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</si>
  <si>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</si>
  <si>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</si>
  <si>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</si>
  <si>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</si>
  <si>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</si>
  <si>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</si>
  <si>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</si>
  <si>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</si>
  <si>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</si>
  <si>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</si>
  <si>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</si>
  <si>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</si>
  <si>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</si>
  <si>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</si>
  <si>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</si>
  <si>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</si>
  <si>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</si>
  <si>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</si>
  <si>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</si>
  <si>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</si>
  <si>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</si>
  <si>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</si>
  <si>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</si>
  <si>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</si>
  <si>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</si>
  <si>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</si>
  <si>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</si>
  <si>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</si>
  <si>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</si>
  <si>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</si>
  <si>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</si>
  <si>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</si>
  <si>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</si>
  <si>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</si>
  <si>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</si>
  <si>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</si>
  <si>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</si>
  <si>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</si>
  <si>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</si>
  <si>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</si>
  <si>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</si>
  <si>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</si>
  <si>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</si>
  <si>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</si>
  <si>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</si>
  <si>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</si>
  <si>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</si>
  <si>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</si>
  <si>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</si>
  <si>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</si>
  <si>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</si>
  <si>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</si>
  <si>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</si>
  <si>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</si>
  <si>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</si>
  <si>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</si>
  <si>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</si>
  <si>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</si>
  <si>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</si>
  <si>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</si>
  <si>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</si>
  <si>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</si>
  <si>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</si>
  <si>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</si>
  <si>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</si>
  <si>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</si>
  <si>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</si>
  <si>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</si>
  <si>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</si>
  <si>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</si>
  <si>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</si>
  <si>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</si>
  <si>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</si>
  <si>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</si>
  <si>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</si>
  <si>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</si>
  <si>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</si>
  <si>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</si>
  <si>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</si>
  <si>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</si>
  <si>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</si>
  <si>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</si>
  <si>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</si>
  <si>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</si>
  <si>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</si>
  <si>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</si>
  <si>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</si>
  <si>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</si>
  <si>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</si>
  <si>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</si>
  <si>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</si>
  <si>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</si>
  <si>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</si>
  <si>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</si>
  <si>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</si>
  <si>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</si>
  <si>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</si>
  <si>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</si>
  <si>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</si>
  <si>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</si>
  <si>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</si>
  <si>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</si>
  <si>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</si>
  <si>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</si>
  <si>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</si>
  <si>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</si>
  <si>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</si>
  <si>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</si>
  <si>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</si>
  <si>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</si>
  <si>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</si>
  <si>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</si>
  <si>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</si>
  <si>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</si>
  <si>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</si>
  <si>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</si>
  <si>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</si>
  <si>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</si>
  <si>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</si>
  <si>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</si>
  <si>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</si>
  <si>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</si>
  <si>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</si>
  <si>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</si>
  <si>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</si>
  <si>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</si>
  <si>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</si>
  <si>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</si>
  <si>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</si>
  <si>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</si>
  <si>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</si>
  <si>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</si>
  <si>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</si>
  <si>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</si>
  <si>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</si>
  <si>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</si>
  <si>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</si>
  <si>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</si>
  <si>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</si>
  <si>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</si>
  <si>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</si>
  <si>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</si>
  <si>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</si>
  <si>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</si>
  <si>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</si>
  <si>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</si>
  <si>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</si>
  <si>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</si>
  <si>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</si>
  <si>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</si>
  <si>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</si>
  <si>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</si>
  <si>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</si>
  <si>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</si>
  <si>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</si>
  <si>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</si>
  <si>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</si>
  <si>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</si>
  <si>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</si>
  <si>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</si>
  <si>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</si>
  <si>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</si>
  <si>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</si>
  <si>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</si>
  <si>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</si>
  <si>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</si>
  <si>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</si>
  <si>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</si>
  <si>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</si>
  <si>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</si>
  <si>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</si>
  <si>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</si>
  <si>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</si>
  <si>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</si>
  <si>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</si>
  <si>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</si>
  <si>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</si>
  <si>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</si>
  <si>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</si>
  <si>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</si>
  <si>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</si>
  <si>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</si>
  <si>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</si>
  <si>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</si>
  <si>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</si>
  <si>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</si>
  <si>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</si>
  <si>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</si>
  <si>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</si>
  <si>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</si>
  <si>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</si>
  <si>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</si>
  <si>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</si>
  <si>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</si>
  <si>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</si>
  <si>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</si>
  <si>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</si>
  <si>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</si>
  <si>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</si>
  <si>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</si>
  <si>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</si>
  <si>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</si>
  <si>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</si>
  <si>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</si>
  <si>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</si>
  <si>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</si>
  <si>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</si>
  <si>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</si>
  <si>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</si>
  <si>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</si>
  <si>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</si>
  <si>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</si>
  <si>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</si>
  <si>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</si>
  <si>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</si>
  <si>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</si>
  <si>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</si>
  <si>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</si>
  <si>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</si>
  <si>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</si>
  <si>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</si>
  <si>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</si>
  <si>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</si>
  <si>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</si>
  <si>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</si>
  <si>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</si>
  <si>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</si>
  <si>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</si>
  <si>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</si>
  <si>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</si>
  <si>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</si>
  <si>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</si>
  <si>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</si>
  <si>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</si>
  <si>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</si>
  <si>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</si>
  <si>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</si>
  <si>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</si>
  <si>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</si>
  <si>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</si>
  <si>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</si>
  <si>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</si>
  <si>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</si>
  <si>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</si>
  <si>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</si>
  <si>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</si>
  <si>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</si>
  <si>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</si>
  <si>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</si>
  <si>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</si>
  <si>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</si>
  <si>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</si>
  <si>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</si>
  <si>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</si>
  <si>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</si>
  <si>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</si>
  <si>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</si>
  <si>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</si>
  <si>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</si>
  <si>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</si>
  <si>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</si>
  <si>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</si>
  <si>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</si>
  <si>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</si>
  <si>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</si>
  <si>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</si>
  <si>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</si>
  <si>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</si>
  <si>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</si>
  <si>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</si>
  <si>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</si>
  <si>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</si>
  <si>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</si>
  <si>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</si>
  <si>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</si>
  <si>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</si>
  <si>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</si>
  <si>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</si>
  <si>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</si>
  <si>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</si>
  <si>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</si>
  <si>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</si>
  <si>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</si>
  <si>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</si>
  <si>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</si>
  <si>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</si>
  <si>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</si>
  <si>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</si>
  <si>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</si>
  <si>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</si>
  <si>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</si>
  <si>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</si>
  <si>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</si>
  <si>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</si>
  <si>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</si>
  <si>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</si>
  <si>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</si>
  <si>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</si>
  <si>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</si>
  <si>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</si>
  <si>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</si>
  <si>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</si>
  <si>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</si>
  <si>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</si>
  <si>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</si>
  <si>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</si>
  <si>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</si>
  <si>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</si>
  <si>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</si>
  <si>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</si>
  <si>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</si>
  <si>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</si>
  <si>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</si>
  <si>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</si>
  <si>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</si>
  <si>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</si>
  <si>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</si>
  <si>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</si>
  <si>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</si>
  <si>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</si>
  <si>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</si>
  <si>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</si>
  <si>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</si>
  <si>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</si>
  <si>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</si>
  <si>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</si>
  <si>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</si>
  <si>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</si>
  <si>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</si>
  <si>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</si>
  <si>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</si>
  <si>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</si>
  <si>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</si>
  <si>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</si>
  <si>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</si>
  <si>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</si>
  <si>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</si>
  <si>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</si>
  <si>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</si>
  <si>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</si>
  <si>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</si>
  <si>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</si>
  <si>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</si>
  <si>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</si>
  <si>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</si>
  <si>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</si>
  <si>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</si>
  <si>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</si>
  <si>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</si>
  <si>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</si>
  <si>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</si>
  <si>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</si>
  <si>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</si>
  <si>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</si>
  <si>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</si>
  <si>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</si>
  <si>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</si>
  <si>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</si>
  <si>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</si>
  <si>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</si>
  <si>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</si>
  <si>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</si>
  <si>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</si>
  <si>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</si>
  <si>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</si>
  <si>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</si>
  <si>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</si>
  <si>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</si>
  <si>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</si>
  <si>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</si>
  <si>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</si>
  <si>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</si>
  <si>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</si>
  <si>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</si>
  <si>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</si>
  <si>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</si>
  <si>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</si>
  <si>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</si>
  <si>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</si>
  <si>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</si>
  <si>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</si>
  <si>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</si>
  <si>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</si>
  <si>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</si>
  <si>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</si>
  <si>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</si>
  <si>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</si>
  <si>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</si>
  <si>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</si>
  <si>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</si>
  <si>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</si>
  <si>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</si>
  <si>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</si>
  <si>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</si>
  <si>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</si>
  <si>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</si>
  <si>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</si>
  <si>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</si>
  <si>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</si>
  <si>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</si>
  <si>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</si>
  <si>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</si>
  <si>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</si>
  <si>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</si>
  <si>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</si>
  <si>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</si>
  <si>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</si>
  <si>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</si>
  <si>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</si>
  <si>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</si>
  <si>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</si>
  <si>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</si>
  <si>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</si>
  <si>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</si>
  <si>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</si>
  <si>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</si>
  <si>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</si>
  <si>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</si>
  <si>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</si>
  <si>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</si>
  <si>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</si>
  <si>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</si>
  <si>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</si>
  <si>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</si>
  <si>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</si>
  <si>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</si>
  <si>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</si>
  <si>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</si>
  <si>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</si>
  <si>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</si>
  <si>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</si>
  <si>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</si>
  <si>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</si>
  <si>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</si>
  <si>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</si>
  <si>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</si>
  <si>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</si>
  <si>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</si>
  <si>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</si>
  <si>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</si>
  <si>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</si>
  <si>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</si>
  <si>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</si>
  <si>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</si>
  <si>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</si>
  <si>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</si>
  <si>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</si>
  <si>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</si>
  <si>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</si>
  <si>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</si>
  <si>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</si>
  <si>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</si>
  <si>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</si>
  <si>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</si>
  <si>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</si>
  <si>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</si>
  <si>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</si>
  <si>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</si>
  <si>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</si>
  <si>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</si>
  <si>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</si>
  <si>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</si>
  <si>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</si>
  <si>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</si>
  <si>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</si>
  <si>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</si>
  <si>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</si>
  <si>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</si>
  <si>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</si>
  <si>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</si>
  <si>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</si>
  <si>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</si>
  <si>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</si>
  <si>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</si>
  <si>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</si>
  <si>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</si>
  <si>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</si>
  <si>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</si>
  <si>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</si>
  <si>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</si>
  <si>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</si>
  <si>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</si>
  <si>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</si>
  <si>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</si>
  <si>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</si>
  <si>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</si>
  <si>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</si>
  <si>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</si>
  <si>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</si>
  <si>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</si>
  <si>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</si>
  <si>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</si>
  <si>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</si>
  <si>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</si>
  <si>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</si>
  <si>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</si>
  <si>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</si>
  <si>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</si>
  <si>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</si>
  <si>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</si>
  <si>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</si>
  <si>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</si>
  <si>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</si>
  <si>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</si>
  <si>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</si>
  <si>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</si>
  <si>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</si>
  <si>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</si>
  <si>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</si>
  <si>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</si>
  <si>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</si>
  <si>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</si>
  <si>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</si>
  <si>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</si>
  <si>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</si>
  <si>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</si>
  <si>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</si>
  <si>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</si>
  <si>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</si>
  <si>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</si>
  <si>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</si>
  <si>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</si>
  <si>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</si>
  <si>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</si>
  <si>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</si>
  <si>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</si>
  <si>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</si>
  <si>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</si>
  <si>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</si>
  <si>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</si>
  <si>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</si>
  <si>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</si>
  <si>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</si>
  <si>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</si>
  <si>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</si>
  <si>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</si>
  <si>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</si>
  <si>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</si>
  <si>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</si>
  <si>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</si>
  <si>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</si>
  <si>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</si>
  <si>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</si>
  <si>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</si>
  <si>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</si>
  <si>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</si>
  <si>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</si>
  <si>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</si>
  <si>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</si>
  <si>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</si>
  <si>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</si>
  <si>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</si>
  <si>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</si>
  <si>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</si>
  <si>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</si>
  <si>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</si>
  <si>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</si>
  <si>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</si>
  <si>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</si>
  <si>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</si>
  <si>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</si>
  <si>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</si>
  <si>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</si>
  <si>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</si>
  <si>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</si>
  <si>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</si>
  <si>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</si>
  <si>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</si>
  <si>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</si>
  <si>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</si>
  <si>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</si>
  <si>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</si>
  <si>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</si>
  <si>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</si>
  <si>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</si>
  <si>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</si>
  <si>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</si>
  <si>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</si>
  <si>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</si>
  <si>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</si>
  <si>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</si>
  <si>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</si>
  <si>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</si>
  <si>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</si>
  <si>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</si>
  <si>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</si>
  <si>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</si>
  <si>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</si>
  <si>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</si>
  <si>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</si>
  <si>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</si>
  <si>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</si>
  <si>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</si>
  <si>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</si>
  <si>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</si>
  <si>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</si>
  <si>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</si>
  <si>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</si>
  <si>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</si>
  <si>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</si>
  <si>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</si>
  <si>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</si>
  <si>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</si>
  <si>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</si>
  <si>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</si>
  <si>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</si>
  <si>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</si>
  <si>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</si>
  <si>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</si>
  <si>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</si>
  <si>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</si>
  <si>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</si>
  <si>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</si>
  <si>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</si>
  <si>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</si>
  <si>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</si>
  <si>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</si>
  <si>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</si>
  <si>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</si>
  <si>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</si>
  <si>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</si>
  <si>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</si>
  <si>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</si>
  <si>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</si>
  <si>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</si>
  <si>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</si>
  <si>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</si>
  <si>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</si>
  <si>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</si>
  <si>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</si>
  <si>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</si>
  <si>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</si>
  <si>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</si>
  <si>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</si>
  <si>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</si>
  <si>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</si>
  <si>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</si>
  <si>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</si>
  <si>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</si>
  <si>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</si>
  <si>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</si>
  <si>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</si>
  <si>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</si>
  <si>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</si>
  <si>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</si>
  <si>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</si>
  <si>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</si>
  <si>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</si>
  <si>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</si>
  <si>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</si>
  <si>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</si>
  <si>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</si>
  <si>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</si>
  <si>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</si>
  <si>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</si>
  <si>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</si>
  <si>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</si>
  <si>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</si>
  <si>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</si>
  <si>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</si>
  <si>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</si>
  <si>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</si>
  <si>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</si>
  <si>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</si>
  <si>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</si>
  <si>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</si>
  <si>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</si>
  <si>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</si>
  <si>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</si>
  <si>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</si>
  <si>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</si>
  <si>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</si>
  <si>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</si>
  <si>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</si>
  <si>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</si>
  <si>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</si>
  <si>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</si>
  <si>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</si>
  <si>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</si>
  <si>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</si>
  <si>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</si>
  <si>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</si>
  <si>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</si>
  <si>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</si>
  <si>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</si>
  <si>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</si>
  <si>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</si>
  <si>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</si>
  <si>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</si>
  <si>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</si>
  <si>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</si>
  <si>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</si>
  <si>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</si>
  <si>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</si>
  <si>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</si>
  <si>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</si>
  <si>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</si>
  <si>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</si>
  <si>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</si>
  <si>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</si>
  <si>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</si>
  <si>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</si>
  <si>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</si>
  <si>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</si>
  <si>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</si>
  <si>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</si>
  <si>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</si>
  <si>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</si>
  <si>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</si>
  <si>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</si>
  <si>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</si>
  <si>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</si>
  <si>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</si>
  <si>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</si>
  <si>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</si>
  <si>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</si>
  <si>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</si>
  <si>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</si>
  <si>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</si>
  <si>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</si>
  <si>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</si>
  <si>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</si>
  <si>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</si>
  <si>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</si>
  <si>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</si>
  <si>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</si>
  <si>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</si>
  <si>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</si>
  <si>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</si>
  <si>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</si>
  <si>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</si>
  <si>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</si>
  <si>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</si>
  <si>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</si>
  <si>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</si>
  <si>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</si>
  <si>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</si>
  <si>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</si>
  <si>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</si>
  <si>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</si>
  <si>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</si>
  <si>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</si>
  <si>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</si>
  <si>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</si>
  <si>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</si>
  <si>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</si>
  <si>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</si>
  <si>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</si>
  <si>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</si>
  <si>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</si>
  <si>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</si>
  <si>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</si>
  <si>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</si>
  <si>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</si>
  <si>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</si>
  <si>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</si>
  <si>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</si>
  <si>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</si>
  <si>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</si>
  <si>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</si>
  <si>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</si>
  <si>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</si>
  <si>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</si>
  <si>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</si>
  <si>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</si>
  <si>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</si>
  <si>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</si>
  <si>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</si>
  <si>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</si>
  <si>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</si>
  <si>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</si>
  <si>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</si>
  <si>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</si>
  <si>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</si>
  <si>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</si>
  <si>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</si>
  <si>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</si>
  <si>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</si>
  <si>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</si>
  <si>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</si>
  <si>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</si>
  <si>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</si>
  <si>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</si>
  <si>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</si>
  <si>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</si>
  <si>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</si>
  <si>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</si>
  <si>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</si>
  <si>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</si>
  <si>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</si>
  <si>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</si>
  <si>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</si>
  <si>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</si>
  <si>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</si>
  <si>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</si>
  <si>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</si>
  <si>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</si>
  <si>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</si>
  <si>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</si>
  <si>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</si>
  <si>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</si>
  <si>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</si>
  <si>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</si>
  <si>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</si>
  <si>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</si>
  <si>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</si>
  <si>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</si>
  <si>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</si>
  <si>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</si>
  <si>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</si>
  <si>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</si>
  <si>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</si>
  <si>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</si>
  <si>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</si>
  <si>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</si>
  <si>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</si>
  <si>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</si>
  <si>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</si>
  <si>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</si>
  <si>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</si>
  <si>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</si>
  <si>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</si>
  <si>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</si>
  <si>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</si>
  <si>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</si>
  <si>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</si>
  <si>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</si>
  <si>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</si>
  <si>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</si>
  <si>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</si>
  <si>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</si>
  <si>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</si>
  <si>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</si>
  <si>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</si>
  <si>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</si>
  <si>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</si>
  <si>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</si>
  <si>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</si>
  <si>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</si>
  <si>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</si>
  <si>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</si>
  <si>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</si>
  <si>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</si>
  <si>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</si>
  <si>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</si>
  <si>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</si>
  <si>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</si>
  <si>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</si>
  <si>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</si>
  <si>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</si>
  <si>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</si>
  <si>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</si>
  <si>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</si>
  <si>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</si>
  <si>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</si>
  <si>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</si>
  <si>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</si>
  <si>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</si>
  <si>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</si>
  <si>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</si>
  <si>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</si>
  <si>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</si>
  <si>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</si>
  <si>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</si>
  <si>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</si>
  <si>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</si>
  <si>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</si>
  <si>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</si>
  <si>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</si>
  <si>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</si>
  <si>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</si>
  <si>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</si>
  <si>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</si>
  <si>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</si>
  <si>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</si>
  <si>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</si>
  <si>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</si>
  <si>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</si>
  <si>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</si>
  <si>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</si>
  <si>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</si>
  <si>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</si>
  <si>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</si>
  <si>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</si>
  <si>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</si>
  <si>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</si>
  <si>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</si>
  <si>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</si>
  <si>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</si>
  <si>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</si>
  <si>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</si>
  <si>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</si>
  <si>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</si>
  <si>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</si>
  <si>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</si>
  <si>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</si>
  <si>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</si>
  <si>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</si>
  <si>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</si>
  <si>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</si>
  <si>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</si>
  <si>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</si>
  <si>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</si>
  <si>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</si>
  <si>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</si>
  <si>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</si>
  <si>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</si>
  <si>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</si>
  <si>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</si>
  <si>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</si>
  <si>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</si>
  <si>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</si>
  <si>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</si>
  <si>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</si>
  <si>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</si>
  <si>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</si>
  <si>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</si>
  <si>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</si>
  <si>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</si>
  <si>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</si>
  <si>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</si>
  <si>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</si>
  <si>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</si>
  <si>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</si>
  <si>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</si>
  <si>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</si>
  <si>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</si>
  <si>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</si>
  <si>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</si>
  <si>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</si>
  <si>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</si>
  <si>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</si>
  <si>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</si>
  <si>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</si>
  <si>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</si>
  <si>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</si>
  <si>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</si>
  <si>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</si>
  <si>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</si>
  <si>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</si>
  <si>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</si>
  <si>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</si>
  <si>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</si>
  <si>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</si>
  <si>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</si>
  <si>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</si>
  <si>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</si>
  <si>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</si>
  <si>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</si>
  <si>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</si>
  <si>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</si>
  <si>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</si>
  <si>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</si>
  <si>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</si>
  <si>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</si>
  <si>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</si>
  <si>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</si>
  <si>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</si>
  <si>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</si>
  <si>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</si>
  <si>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</si>
  <si>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</si>
  <si>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</si>
  <si>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</si>
  <si>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</si>
  <si>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</si>
  <si>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</si>
  <si>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</si>
  <si>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</si>
  <si>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</si>
  <si>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</si>
  <si>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</si>
  <si>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</si>
  <si>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</si>
  <si>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</si>
  <si>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</si>
  <si>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</si>
  <si>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</si>
  <si>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</si>
  <si>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</si>
  <si>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</si>
  <si>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</si>
  <si>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</si>
  <si>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</si>
  <si>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</si>
  <si>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</si>
  <si>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</si>
  <si>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</si>
  <si>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</si>
  <si>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</si>
  <si>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</si>
  <si>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</si>
  <si>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</si>
  <si>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</si>
  <si>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</si>
  <si>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</si>
  <si>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</si>
  <si>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</si>
  <si>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</si>
  <si>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</si>
  <si>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</si>
  <si>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</si>
  <si>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</si>
  <si>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</si>
  <si>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</si>
  <si>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</si>
  <si>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</si>
  <si>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</si>
  <si>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</si>
  <si>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</si>
  <si>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</si>
  <si>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</si>
  <si>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</si>
  <si>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</si>
  <si>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</si>
  <si>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</si>
  <si>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</si>
  <si>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</si>
  <si>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</si>
  <si>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</si>
  <si>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</si>
  <si>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</si>
  <si>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</si>
  <si>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</si>
  <si>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</si>
  <si>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</si>
  <si>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</si>
  <si>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</si>
  <si>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</si>
  <si>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</si>
  <si>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</si>
  <si>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</si>
  <si>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</si>
  <si>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</si>
  <si>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</si>
  <si>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</si>
  <si>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</si>
  <si>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</si>
  <si>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</si>
  <si>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</si>
  <si>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</si>
  <si>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</si>
  <si>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</si>
  <si>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</si>
  <si>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</si>
  <si>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</si>
  <si>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</si>
  <si>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</si>
  <si>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</si>
  <si>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</si>
  <si>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</si>
  <si>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</si>
  <si>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</si>
  <si>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</si>
  <si>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</si>
  <si>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</si>
  <si>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</si>
  <si>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</si>
  <si>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</si>
  <si>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</si>
  <si>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</si>
  <si>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</si>
  <si>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</si>
  <si>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</si>
  <si>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</si>
  <si>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</si>
  <si>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</si>
  <si>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</si>
  <si>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</si>
  <si>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</si>
  <si>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</si>
  <si>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</si>
  <si>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</si>
  <si>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</si>
  <si>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</si>
  <si>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</si>
  <si>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</si>
  <si>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</si>
  <si>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</si>
  <si>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</si>
  <si>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</si>
  <si>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</si>
  <si>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</si>
  <si>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</si>
  <si>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</si>
  <si>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</si>
  <si>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</si>
  <si>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</si>
  <si>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</si>
  <si>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</si>
  <si>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</si>
  <si>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</si>
  <si>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</si>
  <si>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</si>
  <si>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</si>
  <si>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</si>
  <si>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</si>
  <si>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</si>
  <si>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</si>
  <si>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</si>
  <si>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</si>
  <si>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</si>
  <si>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</si>
  <si>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</si>
  <si>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</si>
  <si>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</si>
  <si>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</si>
  <si>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</si>
  <si>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</si>
  <si>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</si>
  <si>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</si>
  <si>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</si>
  <si>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</si>
  <si>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</si>
  <si>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</si>
  <si>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</si>
  <si>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</si>
  <si>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</si>
  <si>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</si>
  <si>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</si>
  <si>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</si>
  <si>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</si>
  <si>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</si>
  <si>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</si>
  <si>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</si>
  <si>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</si>
  <si>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</si>
  <si>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</si>
  <si>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</si>
  <si>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</si>
  <si>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</si>
  <si>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</si>
  <si>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</si>
  <si>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</si>
  <si>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</si>
  <si>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</si>
  <si>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</si>
  <si>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</si>
  <si>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</si>
  <si>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</si>
  <si>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</si>
  <si>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</si>
  <si>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</si>
  <si>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</si>
  <si>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</si>
  <si>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</si>
  <si>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</si>
  <si>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</si>
  <si>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</si>
  <si>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</si>
  <si>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</si>
  <si>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</si>
  <si>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</si>
  <si>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</si>
  <si>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</si>
  <si>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</si>
  <si>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</si>
  <si>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</si>
  <si>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</si>
  <si>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</si>
  <si>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</si>
  <si>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</si>
  <si>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</si>
  <si>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</si>
  <si>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</si>
  <si>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</si>
  <si>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</si>
  <si>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</si>
  <si>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</si>
  <si>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</si>
  <si>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</si>
  <si>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</si>
  <si>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</si>
  <si>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</si>
  <si>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</si>
  <si>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</si>
  <si>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</si>
  <si>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</si>
  <si>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</si>
  <si>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</si>
  <si>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</si>
  <si>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</si>
  <si>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</si>
  <si>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</si>
  <si>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</si>
  <si>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</si>
  <si>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</si>
  <si>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</si>
  <si>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</si>
  <si>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</si>
  <si>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</si>
  <si>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</si>
  <si>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</si>
  <si>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</si>
  <si>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</si>
  <si>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</si>
  <si>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</si>
  <si>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</si>
  <si>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</si>
  <si>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</si>
  <si>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</si>
  <si>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</si>
  <si>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</si>
  <si>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</si>
  <si>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</si>
  <si>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</si>
  <si>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</si>
  <si>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</si>
  <si>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</si>
  <si>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</si>
  <si>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</si>
  <si>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</si>
  <si>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</si>
  <si>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</si>
  <si>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</si>
  <si>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</si>
  <si>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</si>
  <si>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</si>
  <si>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</si>
  <si>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</si>
  <si>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</si>
  <si>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</si>
  <si>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</si>
  <si>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</si>
  <si>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</si>
  <si>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</si>
  <si>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</si>
  <si>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</si>
  <si>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</si>
  <si>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</si>
  <si>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</si>
  <si>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</si>
  <si>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</si>
  <si>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</si>
  <si>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</si>
  <si>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</si>
  <si>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</si>
  <si>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</si>
  <si>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</si>
  <si>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</si>
  <si>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</si>
  <si>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</si>
  <si>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</si>
  <si>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</si>
  <si>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</si>
  <si>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</si>
  <si>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</si>
  <si>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</si>
  <si>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</si>
  <si>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</si>
  <si>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</si>
  <si>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</si>
  <si>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</si>
  <si>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</si>
  <si>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</si>
  <si>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</si>
  <si>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</si>
  <si>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</si>
  <si>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</si>
  <si>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</si>
  <si>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</si>
  <si>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</si>
  <si>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</si>
  <si>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</si>
  <si>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</si>
  <si>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</si>
  <si>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</si>
  <si>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</si>
  <si>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</si>
  <si>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</si>
  <si>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</si>
  <si>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</si>
  <si>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</si>
  <si>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</si>
  <si>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</si>
  <si>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</si>
  <si>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</si>
  <si>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</si>
  <si>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</si>
  <si>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</si>
  <si>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</si>
  <si>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</si>
  <si>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</si>
  <si>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</si>
  <si>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</si>
  <si>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</si>
  <si>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</si>
  <si>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</si>
  <si>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</si>
  <si>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</si>
  <si>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</si>
  <si>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</si>
  <si>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</si>
  <si>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</si>
  <si>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</si>
  <si>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</si>
  <si>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</si>
  <si>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</si>
  <si>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</si>
  <si>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</si>
  <si>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</si>
  <si>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</si>
  <si>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</si>
  <si>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</si>
  <si>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</si>
  <si>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</si>
  <si>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</si>
  <si>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</si>
  <si>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</si>
  <si>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</si>
  <si>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</si>
  <si>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</si>
  <si>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</si>
  <si>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</si>
  <si>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</si>
  <si>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</si>
  <si>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</si>
  <si>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</si>
  <si>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</si>
  <si>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</si>
  <si>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</si>
  <si>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</si>
  <si>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</si>
  <si>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</si>
  <si>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</si>
  <si>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</si>
  <si>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</si>
  <si>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</si>
  <si>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</si>
  <si>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</si>
  <si>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</si>
  <si>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</si>
  <si>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</si>
  <si>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</si>
  <si>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</si>
  <si>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</si>
  <si>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</si>
  <si>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</si>
  <si>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</si>
  <si>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</si>
  <si>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</si>
  <si>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</si>
  <si>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</si>
  <si>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</si>
  <si>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</si>
  <si>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</si>
  <si>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</si>
  <si>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</si>
  <si>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</si>
  <si>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</si>
  <si>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</si>
  <si>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</si>
  <si>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</si>
  <si>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</si>
  <si>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</si>
  <si>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</si>
  <si>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</si>
  <si>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</si>
  <si>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</si>
  <si>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</si>
  <si>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</si>
  <si>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</si>
  <si>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</si>
  <si>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</si>
  <si>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</si>
  <si>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</si>
  <si>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</si>
  <si>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</si>
  <si>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</si>
  <si>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</si>
  <si>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</si>
  <si>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</si>
  <si>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</si>
  <si>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</si>
  <si>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</si>
  <si>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</si>
  <si>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</si>
  <si>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</si>
  <si>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</si>
  <si>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</si>
  <si>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</si>
  <si>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</si>
  <si>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</si>
  <si>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</si>
  <si>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</si>
  <si>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</si>
  <si>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</si>
  <si>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</si>
  <si>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</si>
  <si>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</si>
  <si>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</si>
  <si>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</si>
  <si>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</si>
  <si>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</si>
  <si>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</si>
  <si>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</si>
  <si>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</si>
  <si>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</si>
  <si>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</si>
  <si>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</si>
  <si>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</si>
  <si>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</si>
  <si>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</si>
  <si>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</si>
  <si>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</si>
  <si>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</si>
  <si>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</si>
  <si>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</si>
  <si>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</si>
  <si>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</si>
  <si>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</si>
  <si>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</si>
  <si>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</si>
  <si>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</si>
  <si>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</si>
  <si>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</si>
  <si>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</si>
  <si>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</si>
  <si>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</si>
  <si>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</si>
  <si>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</si>
  <si>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</si>
  <si>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</si>
  <si>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</si>
  <si>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</si>
  <si>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</si>
  <si>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</si>
  <si>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</si>
  <si>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</si>
  <si>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</si>
  <si>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</si>
  <si>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</si>
  <si>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</si>
  <si>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</si>
  <si>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</si>
  <si>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</si>
  <si>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</si>
  <si>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</si>
  <si>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</si>
  <si>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</si>
  <si>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</si>
  <si>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</si>
  <si>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</si>
  <si>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</si>
  <si>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</si>
  <si>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</si>
  <si>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</si>
  <si>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</si>
  <si>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</si>
  <si>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</si>
  <si>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</si>
  <si>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</si>
  <si>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</si>
  <si>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</si>
  <si>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</si>
  <si>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</si>
  <si>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</si>
  <si>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</si>
  <si>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</si>
  <si>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</si>
  <si>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</si>
  <si>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</si>
  <si>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</si>
  <si>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</si>
  <si>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</si>
  <si>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</si>
  <si>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</si>
  <si>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</si>
  <si>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</si>
  <si>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</si>
  <si>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</si>
  <si>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</si>
  <si>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</si>
  <si>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</si>
  <si>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</si>
  <si>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</si>
  <si>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</si>
  <si>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</si>
  <si>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</si>
  <si>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</si>
  <si>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</si>
  <si>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</si>
  <si>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</si>
  <si>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</si>
  <si>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</si>
  <si>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</si>
  <si>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</si>
  <si>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</si>
  <si>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</si>
  <si>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</si>
  <si>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</si>
  <si>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</si>
  <si>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</si>
  <si>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</si>
  <si>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</si>
  <si>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</si>
  <si>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</si>
  <si>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</si>
  <si>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</si>
  <si>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</si>
  <si>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</si>
  <si>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</si>
  <si>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</si>
  <si>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</si>
  <si>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</si>
  <si>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</si>
  <si>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</si>
  <si>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</si>
  <si>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</si>
  <si>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</si>
  <si>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</si>
  <si>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</si>
  <si>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</si>
  <si>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</si>
  <si>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</si>
  <si>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</si>
  <si>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</si>
  <si>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</si>
  <si>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</si>
  <si>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</si>
  <si>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</si>
  <si>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</si>
  <si>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</si>
  <si>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</si>
  <si>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</si>
  <si>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</si>
  <si>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</si>
  <si>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</si>
  <si>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</si>
  <si>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</si>
  <si>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</si>
  <si>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</si>
  <si>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</si>
  <si>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</si>
  <si>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</si>
  <si>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</si>
  <si>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</si>
  <si>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</si>
  <si>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</si>
  <si>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</si>
  <si>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</si>
  <si>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</si>
  <si>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</si>
  <si>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</si>
  <si>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</si>
  <si>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</si>
  <si>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</si>
  <si>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</si>
  <si>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</si>
  <si>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</si>
  <si>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</si>
  <si>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</si>
  <si>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</si>
  <si>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</si>
  <si>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</si>
  <si>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</si>
  <si>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</si>
  <si>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</si>
  <si>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</si>
  <si>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</si>
  <si>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</si>
  <si>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</si>
  <si>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</si>
  <si>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</si>
  <si>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</si>
  <si>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</si>
  <si>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</si>
  <si>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</si>
  <si>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</si>
  <si>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</si>
  <si>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</si>
  <si>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</si>
  <si>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</si>
  <si>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</si>
  <si>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</si>
  <si>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</si>
  <si>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</si>
  <si>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</si>
  <si>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</si>
  <si>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</si>
  <si>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</si>
  <si>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</si>
  <si>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</si>
  <si>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</si>
  <si>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</si>
  <si>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</si>
  <si>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</si>
  <si>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</si>
  <si>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</si>
  <si>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</si>
  <si>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</si>
  <si>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</si>
  <si>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</si>
  <si>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</si>
  <si>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</si>
  <si>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</si>
  <si>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</si>
  <si>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</si>
  <si>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</si>
  <si>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</si>
  <si>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</si>
  <si>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</si>
  <si>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</si>
  <si>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</si>
  <si>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</si>
  <si>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</si>
  <si>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</si>
  <si>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</si>
  <si>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</si>
  <si>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</si>
  <si>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</si>
  <si>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</si>
  <si>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</si>
  <si>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</si>
  <si>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</si>
  <si>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</si>
  <si>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</si>
  <si>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</si>
  <si>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</si>
  <si>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</si>
  <si>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</si>
  <si>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</si>
  <si>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</si>
  <si>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</si>
  <si>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</si>
  <si>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</si>
  <si>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</si>
  <si>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</si>
  <si>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</si>
  <si>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</si>
  <si>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</si>
  <si>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</si>
  <si>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</si>
  <si>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</si>
  <si>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</si>
  <si>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</si>
  <si>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</si>
  <si>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</si>
  <si>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</si>
  <si>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</si>
  <si>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</si>
  <si>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</si>
  <si>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</si>
  <si>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</si>
  <si>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</si>
  <si>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</si>
  <si>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</si>
  <si>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</si>
  <si>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</si>
  <si>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</si>
  <si>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</si>
  <si>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</si>
  <si>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</si>
  <si>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</si>
  <si>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</si>
  <si>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</si>
  <si>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</si>
  <si>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</si>
  <si>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</si>
  <si>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</si>
  <si>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</si>
  <si>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</si>
  <si>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</si>
  <si>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</si>
  <si>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</si>
  <si>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</si>
  <si>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</si>
  <si>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</si>
  <si>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</si>
  <si>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</si>
  <si>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</si>
  <si>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</si>
  <si>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</si>
  <si>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</si>
  <si>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</si>
  <si>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</si>
  <si>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</si>
  <si>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</si>
  <si>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</si>
  <si>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</si>
  <si>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</si>
  <si>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</si>
  <si>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</si>
  <si>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</si>
  <si>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</si>
  <si>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</si>
  <si>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</si>
  <si>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</si>
  <si>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</si>
  <si>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</si>
  <si>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</si>
  <si>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</si>
  <si>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</si>
  <si>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</si>
  <si>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</si>
  <si>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</si>
  <si>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</si>
  <si>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</si>
  <si>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</si>
  <si>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</si>
  <si>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</si>
  <si>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</si>
  <si>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</si>
  <si>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</si>
  <si>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</si>
  <si>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</si>
  <si>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</si>
  <si>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</si>
  <si>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</si>
  <si>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</si>
  <si>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</si>
  <si>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</si>
  <si>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</si>
  <si>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</si>
  <si>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</si>
  <si>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</si>
  <si>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</si>
  <si>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</si>
  <si>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</si>
  <si>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</si>
  <si>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</si>
  <si>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</si>
  <si>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</si>
  <si>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</si>
  <si>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</si>
  <si>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</si>
  <si>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</si>
  <si>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</si>
  <si>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</si>
  <si>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</si>
  <si>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</si>
  <si>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</si>
  <si>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</si>
  <si>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</si>
  <si>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</si>
  <si>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</si>
  <si>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</si>
  <si>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</si>
  <si>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</si>
  <si>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</si>
  <si>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</si>
  <si>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</si>
  <si>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</si>
  <si>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</si>
  <si>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</si>
  <si>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</si>
  <si>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</si>
  <si>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</si>
  <si>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</si>
  <si>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</si>
  <si>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</si>
  <si>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</si>
  <si>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</si>
  <si>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</si>
  <si>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</si>
  <si>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</si>
  <si>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</si>
  <si>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</si>
  <si>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</si>
  <si>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</si>
  <si>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</si>
  <si>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</si>
  <si>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</si>
  <si>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</si>
  <si>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</si>
  <si>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</si>
  <si>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</si>
  <si>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</si>
  <si>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</si>
  <si>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</si>
  <si>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</si>
  <si>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</si>
  <si>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</si>
  <si>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</si>
  <si>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</si>
  <si>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</si>
  <si>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</si>
  <si>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</si>
  <si>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</si>
  <si>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</si>
  <si>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</si>
  <si>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</si>
  <si>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</si>
  <si>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</si>
  <si>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</si>
  <si>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</si>
  <si>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</si>
  <si>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</si>
  <si>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</si>
  <si>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</si>
  <si>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</si>
  <si>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</si>
  <si>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</si>
  <si>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</si>
  <si>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</si>
  <si>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</si>
  <si>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</si>
  <si>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</si>
  <si>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</si>
  <si>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</si>
  <si>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</si>
  <si>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</si>
  <si>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</si>
  <si>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</si>
  <si>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</si>
  <si>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</si>
  <si>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</si>
  <si>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</si>
  <si>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</si>
  <si>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</si>
  <si>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</si>
  <si>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</si>
  <si>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</si>
  <si>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</si>
  <si>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</si>
  <si>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</si>
  <si>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</si>
  <si>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</si>
  <si>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</si>
  <si>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</si>
  <si>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</si>
  <si>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</si>
  <si>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</si>
  <si>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</si>
  <si>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</si>
  <si>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</si>
  <si>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</si>
  <si>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</si>
  <si>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</si>
  <si>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</si>
  <si>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</si>
  <si>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</si>
  <si>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</si>
  <si>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</si>
  <si>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</si>
  <si>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</si>
  <si>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</si>
  <si>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</si>
  <si>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</si>
  <si>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</si>
  <si>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</si>
  <si>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</si>
  <si>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</si>
  <si>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</si>
  <si>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</si>
  <si>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</si>
  <si>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</si>
  <si>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</si>
  <si>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</si>
  <si>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</si>
  <si>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</si>
  <si>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</si>
  <si>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</si>
  <si>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</si>
  <si>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</si>
  <si>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</si>
  <si>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</si>
  <si>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</si>
  <si>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</si>
  <si>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</si>
  <si>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</si>
  <si>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</si>
  <si>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</si>
  <si>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</si>
  <si>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</si>
  <si>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</si>
  <si>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</si>
  <si>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</si>
  <si>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</si>
  <si>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</si>
  <si>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</si>
  <si>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</si>
  <si>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</si>
  <si>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</si>
  <si>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</si>
  <si>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</si>
  <si>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</si>
  <si>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</si>
  <si>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</si>
  <si>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</si>
  <si>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</si>
  <si>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</si>
  <si>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</si>
  <si>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</si>
  <si>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</si>
  <si>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</si>
  <si>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</si>
  <si>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</si>
  <si>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</si>
  <si>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</si>
  <si>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</si>
  <si>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</si>
  <si>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</si>
  <si>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</si>
  <si>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</si>
  <si>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</si>
  <si>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</si>
  <si>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</si>
  <si>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</si>
  <si>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</si>
  <si>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</si>
  <si>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</si>
  <si>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</si>
  <si>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</si>
  <si>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</si>
  <si>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</si>
  <si>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</si>
  <si>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</si>
  <si>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</si>
  <si>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</si>
  <si>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</si>
  <si>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</si>
  <si>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</si>
  <si>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</si>
  <si>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</si>
  <si>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</si>
  <si>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</si>
  <si>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</si>
  <si>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</si>
  <si>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</si>
  <si>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</si>
  <si>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</si>
  <si>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</si>
  <si>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</si>
  <si>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</si>
  <si>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</si>
  <si>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</si>
  <si>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</si>
  <si>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</si>
  <si>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</si>
  <si>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</si>
  <si>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</si>
  <si>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</si>
  <si>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</si>
  <si>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</si>
  <si>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</si>
  <si>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</si>
  <si>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</si>
  <si>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</si>
  <si>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</si>
  <si>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</si>
  <si>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</si>
  <si>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</si>
  <si>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</si>
  <si>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</si>
  <si>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</si>
  <si>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</si>
  <si>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</si>
  <si>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</si>
  <si>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</si>
  <si>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</si>
  <si>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</si>
  <si>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</si>
  <si>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</si>
  <si>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</si>
  <si>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</si>
  <si>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</si>
  <si>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</si>
  <si>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</si>
  <si>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</si>
  <si>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</si>
  <si>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</si>
  <si>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</si>
  <si>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</si>
  <si>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</si>
  <si>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</si>
  <si>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</si>
  <si>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</si>
  <si>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</si>
  <si>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</si>
  <si>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</si>
  <si>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</si>
  <si>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</si>
  <si>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</si>
  <si>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</si>
  <si>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</si>
  <si>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</si>
  <si>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</si>
  <si>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</si>
  <si>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</si>
  <si>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</si>
  <si>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</si>
  <si>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</si>
  <si>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</si>
  <si>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</si>
  <si>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</si>
  <si>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</si>
  <si>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</si>
  <si>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</si>
  <si>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</si>
  <si>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</si>
  <si>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</si>
  <si>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</si>
  <si>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</si>
  <si>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</si>
  <si>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</si>
  <si>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</si>
  <si>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</si>
  <si>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</si>
  <si>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</si>
  <si>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</si>
  <si>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</si>
  <si>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</si>
  <si>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</si>
  <si>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</si>
  <si>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</si>
  <si>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</si>
  <si>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</si>
  <si>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</si>
  <si>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</si>
  <si>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</si>
  <si>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</si>
  <si>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</si>
  <si>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</si>
  <si>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</si>
  <si>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</si>
  <si>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</si>
  <si>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</si>
  <si>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</si>
  <si>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</si>
  <si>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</si>
  <si>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</si>
  <si>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</si>
  <si>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</si>
  <si>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</si>
  <si>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</si>
  <si>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</si>
  <si>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</si>
  <si>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</si>
  <si>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</si>
  <si>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</si>
  <si>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</si>
  <si>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</si>
  <si>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</si>
  <si>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</si>
  <si>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</si>
  <si>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</si>
  <si>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</si>
  <si>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</si>
  <si>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</si>
  <si>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</si>
  <si>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</si>
  <si>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</si>
  <si>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</si>
  <si>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</si>
  <si>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</si>
  <si>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</si>
  <si>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</si>
  <si>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</si>
  <si>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</si>
  <si>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</si>
  <si>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</si>
  <si>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</si>
  <si>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</si>
  <si>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</si>
  <si>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</si>
  <si>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</si>
  <si>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</si>
  <si>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</si>
  <si>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</si>
  <si>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</si>
  <si>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</si>
  <si>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</si>
  <si>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</si>
  <si>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</si>
  <si>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</si>
  <si>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</si>
  <si>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</si>
  <si>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</si>
  <si>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</si>
  <si>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</si>
  <si>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</si>
  <si>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</si>
  <si>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</si>
  <si>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</si>
  <si>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</si>
  <si>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</si>
  <si>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</si>
  <si>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</si>
  <si>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</si>
  <si>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</si>
  <si>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</si>
  <si>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</si>
  <si>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</si>
  <si>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</si>
  <si>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</si>
  <si>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</si>
  <si>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</si>
  <si>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</si>
  <si>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</si>
  <si>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</si>
  <si>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</si>
  <si>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</si>
  <si>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</si>
  <si>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</si>
  <si>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</si>
  <si>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</si>
  <si>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</si>
  <si>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</si>
  <si>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</si>
  <si>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</si>
  <si>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</si>
  <si>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</si>
  <si>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</si>
  <si>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</si>
  <si>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</si>
  <si>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</si>
  <si>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</si>
  <si>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</si>
  <si>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</si>
  <si>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</si>
  <si>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</si>
  <si>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</si>
  <si>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</si>
  <si>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</si>
  <si>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</si>
  <si>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</si>
  <si>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</si>
  <si>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</si>
  <si>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</si>
  <si>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</si>
  <si>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</si>
  <si>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</si>
  <si>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</si>
  <si>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</si>
  <si>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</si>
  <si>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</si>
  <si>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</si>
  <si>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</si>
  <si>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</si>
  <si>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</si>
  <si>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</si>
  <si>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</si>
  <si>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</si>
  <si>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</si>
  <si>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</si>
  <si>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</si>
  <si>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</si>
  <si>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</si>
  <si>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</si>
  <si>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</si>
  <si>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</si>
  <si>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</si>
  <si>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</si>
  <si>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</si>
  <si>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</si>
  <si>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</si>
  <si>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</si>
  <si>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</si>
  <si>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</si>
  <si>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</si>
  <si>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</si>
  <si>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</si>
  <si>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</si>
  <si>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</si>
  <si>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</si>
  <si>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</si>
  <si>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</si>
  <si>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</si>
  <si>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</si>
  <si>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</si>
  <si>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</si>
  <si>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</si>
  <si>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</si>
  <si>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</si>
  <si>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</si>
  <si>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</si>
  <si>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</si>
  <si>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</si>
  <si>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</si>
  <si>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</si>
  <si>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</si>
  <si>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</si>
  <si>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</si>
  <si>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</si>
  <si>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</si>
  <si>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</si>
  <si>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</si>
  <si>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</si>
  <si>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</si>
  <si>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</si>
  <si>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</si>
  <si>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</si>
  <si>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</si>
  <si>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</si>
  <si>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</si>
  <si>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</si>
  <si>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</si>
  <si>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</si>
  <si>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</si>
  <si>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</si>
  <si>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</si>
  <si>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</si>
  <si>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</si>
  <si>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</si>
  <si>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</si>
  <si>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</si>
  <si>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</si>
  <si>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</si>
  <si>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</si>
  <si>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</si>
  <si>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</si>
  <si>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</si>
  <si>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</si>
  <si>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</si>
  <si>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</si>
  <si>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</si>
  <si>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</si>
  <si>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</si>
  <si>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</si>
  <si>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</si>
  <si>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</si>
  <si>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</si>
  <si>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</si>
  <si>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</si>
  <si>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</si>
  <si>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</si>
  <si>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</si>
  <si>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</si>
  <si>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</si>
  <si>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</si>
  <si>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</si>
  <si>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</si>
  <si>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</si>
  <si>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</si>
  <si>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</si>
  <si>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</si>
  <si>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</si>
  <si>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</si>
  <si>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</si>
  <si>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</si>
  <si>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</si>
  <si>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</si>
  <si>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</si>
  <si>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</si>
  <si>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</si>
  <si>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</si>
  <si>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</si>
  <si>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</si>
  <si>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</si>
  <si>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</si>
  <si>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</si>
  <si>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</si>
  <si>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</si>
  <si>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</si>
  <si>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</si>
  <si>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</si>
  <si>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</si>
  <si>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</si>
  <si>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</si>
  <si>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</si>
  <si>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</si>
  <si>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</si>
  <si>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</si>
  <si>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</si>
  <si>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</si>
  <si>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</si>
  <si>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</si>
  <si>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</si>
  <si>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</si>
  <si>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</si>
  <si>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</si>
  <si>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</si>
  <si>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</si>
  <si>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</si>
  <si>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</si>
  <si>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</si>
  <si>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</si>
  <si>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</si>
  <si>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</si>
  <si>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</si>
  <si>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</si>
  <si>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</si>
  <si>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</si>
  <si>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</si>
  <si>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</si>
  <si>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</si>
  <si>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</si>
  <si>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</si>
  <si>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</si>
  <si>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</si>
  <si>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</si>
  <si>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</si>
  <si>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</si>
  <si>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</si>
  <si>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</si>
  <si>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</si>
  <si>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</si>
  <si>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</si>
  <si>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</si>
  <si>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</si>
  <si>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</si>
  <si>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</si>
  <si>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</si>
  <si>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</si>
  <si>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</si>
  <si>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</si>
  <si>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</si>
  <si>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</si>
  <si>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</si>
  <si>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</si>
  <si>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</si>
  <si>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</si>
  <si>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</si>
  <si>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</si>
  <si>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</si>
  <si>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</si>
  <si>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</si>
  <si>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</si>
  <si>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</si>
  <si>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</si>
  <si>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</si>
  <si>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</si>
  <si>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</si>
  <si>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</si>
  <si>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</si>
  <si>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</si>
  <si>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</si>
  <si>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</si>
  <si>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</si>
  <si>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</si>
  <si>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</si>
  <si>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</si>
  <si>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</si>
  <si>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</si>
  <si>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</si>
  <si>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</si>
  <si>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</si>
  <si>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</si>
  <si>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</si>
  <si>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</si>
  <si>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</si>
  <si>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</si>
  <si>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</si>
  <si>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</si>
  <si>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</si>
  <si>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</si>
  <si>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</si>
  <si>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</si>
  <si>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</si>
  <si>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</si>
  <si>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</si>
  <si>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</si>
  <si>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</si>
  <si>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</si>
  <si>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</si>
  <si>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</si>
  <si>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</si>
  <si>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</si>
  <si>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</si>
  <si>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</si>
  <si>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</si>
  <si>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</si>
  <si>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</si>
  <si>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</si>
  <si>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</si>
  <si>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</si>
  <si>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</si>
  <si>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</si>
  <si>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</si>
  <si>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</si>
  <si>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</si>
  <si>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</si>
  <si>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</si>
  <si>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</si>
  <si>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</si>
  <si>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</si>
  <si>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</si>
  <si>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</si>
  <si>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</si>
  <si>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</si>
  <si>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</si>
  <si>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</si>
  <si>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</si>
  <si>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</si>
  <si>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</si>
  <si>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</si>
  <si>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</si>
  <si>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</si>
  <si>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</si>
  <si>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</si>
  <si>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</si>
  <si>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</si>
  <si>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</si>
  <si>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</si>
  <si>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</si>
  <si>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</si>
  <si>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</si>
  <si>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</si>
  <si>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</si>
  <si>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</si>
  <si>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</si>
  <si>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</si>
  <si>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</si>
  <si>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</si>
  <si>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</si>
  <si>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</si>
  <si>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</si>
  <si>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</si>
  <si>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</si>
  <si>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</si>
  <si>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</si>
  <si>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</si>
  <si>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</si>
  <si>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</si>
  <si>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</si>
  <si>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</si>
  <si>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</si>
  <si>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</si>
  <si>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</si>
  <si>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</si>
  <si>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</si>
  <si>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</si>
  <si>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</si>
  <si>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</si>
  <si>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</si>
  <si>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</si>
  <si>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</si>
  <si>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</si>
  <si>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</si>
  <si>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</si>
  <si>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</si>
  <si>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</si>
  <si>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</si>
  <si>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</si>
  <si>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</si>
  <si>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</si>
  <si>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</si>
  <si>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</si>
  <si>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</si>
  <si>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</si>
  <si>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</si>
  <si>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</si>
  <si>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</si>
  <si>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</si>
  <si>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</si>
  <si>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</si>
  <si>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</si>
  <si>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</si>
  <si>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</si>
  <si>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</si>
  <si>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</si>
  <si>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</si>
  <si>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</si>
  <si>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</si>
  <si>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</si>
  <si>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</si>
  <si>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</si>
  <si>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</si>
  <si>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</si>
  <si>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</si>
  <si>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</si>
  <si>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</si>
  <si>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</si>
  <si>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</si>
  <si>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</si>
  <si>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</si>
  <si>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</si>
  <si>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</si>
  <si>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</si>
  <si>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</si>
  <si>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</si>
  <si>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</si>
  <si>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</si>
  <si>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</si>
  <si>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</si>
  <si>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</si>
  <si>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</si>
  <si>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</si>
  <si>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</si>
  <si>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</si>
  <si>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</si>
  <si>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</si>
  <si>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</si>
  <si>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</si>
  <si>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</si>
  <si>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</si>
  <si>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</si>
  <si>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</si>
  <si>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</si>
  <si>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</si>
  <si>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</si>
  <si>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</si>
  <si>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</si>
  <si>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</si>
  <si>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</si>
  <si>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</si>
  <si>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</si>
  <si>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</si>
  <si>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</si>
  <si>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</si>
  <si>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</si>
  <si>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</si>
  <si>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</si>
  <si>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</si>
  <si>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</si>
  <si>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</si>
  <si>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</si>
  <si>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</si>
  <si>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</si>
  <si>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</si>
  <si>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</si>
  <si>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</si>
  <si>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</si>
  <si>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</si>
  <si>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</si>
  <si>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</si>
  <si>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</si>
  <si>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</si>
  <si>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</si>
  <si>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</si>
  <si>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</si>
  <si>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</si>
  <si>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</si>
  <si>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</si>
  <si>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</si>
  <si>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</si>
  <si>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</si>
  <si>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</si>
  <si>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</si>
  <si>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</si>
  <si>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</si>
  <si>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</si>
  <si>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</si>
  <si>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</si>
  <si>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</si>
  <si>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</si>
  <si>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</si>
  <si>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</si>
  <si>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</si>
  <si>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</si>
  <si>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</si>
  <si>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</si>
  <si>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</si>
  <si>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</si>
  <si>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</si>
  <si>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</si>
  <si>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</si>
  <si>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</si>
  <si>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</si>
  <si>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</si>
  <si>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</si>
  <si>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</si>
  <si>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</si>
  <si>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</si>
  <si>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</si>
  <si>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</si>
  <si>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</si>
  <si>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</si>
  <si>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</si>
  <si>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</si>
  <si>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</si>
  <si>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</si>
  <si>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</si>
  <si>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</si>
  <si>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</si>
  <si>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</si>
  <si>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</si>
  <si>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</si>
  <si>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</si>
  <si>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</si>
  <si>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</si>
  <si>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</si>
  <si>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</si>
  <si>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</si>
  <si>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</si>
  <si>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</si>
  <si>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</si>
  <si>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</si>
  <si>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</si>
  <si>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</si>
  <si>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</si>
  <si>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</si>
  <si>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</si>
  <si>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</si>
  <si>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</si>
  <si>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</si>
  <si>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</si>
  <si>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</si>
  <si>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</si>
  <si>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</si>
  <si>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</si>
  <si>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</si>
  <si>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</si>
  <si>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</si>
  <si>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</si>
  <si>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</si>
  <si>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</si>
  <si>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</si>
  <si>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</si>
  <si>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</si>
  <si>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</si>
  <si>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</si>
  <si>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</si>
  <si>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</si>
  <si>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</si>
  <si>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</si>
  <si>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</si>
  <si>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</si>
  <si>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</si>
  <si>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</si>
  <si>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</si>
  <si>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</si>
  <si>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</si>
  <si>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</si>
  <si>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</si>
  <si>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</si>
  <si>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</si>
  <si>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</si>
  <si>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</si>
  <si>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</si>
  <si>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</si>
  <si>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</si>
  <si>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</si>
  <si>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</si>
  <si>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</si>
  <si>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</si>
  <si>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</si>
  <si>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</si>
  <si>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</si>
  <si>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</si>
  <si>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</si>
  <si>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</si>
  <si>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</si>
  <si>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</si>
  <si>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</si>
  <si>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</si>
  <si>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</si>
  <si>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</si>
  <si>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</si>
  <si>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</si>
  <si>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</si>
  <si>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</si>
  <si>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</si>
  <si>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</si>
  <si>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</si>
  <si>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</si>
  <si>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</si>
  <si>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</si>
  <si>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</si>
  <si>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</si>
  <si>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</si>
  <si>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</si>
  <si>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</si>
  <si>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</si>
  <si>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</si>
  <si>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</si>
  <si>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</si>
  <si>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</si>
  <si>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</si>
  <si>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</si>
  <si>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</si>
  <si>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</si>
  <si>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</si>
  <si>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</si>
  <si>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</si>
  <si>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</si>
  <si>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</si>
  <si>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</si>
  <si>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</si>
  <si>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</si>
  <si>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</si>
  <si>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</si>
  <si>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</si>
  <si>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</si>
  <si>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</si>
  <si>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</si>
  <si>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</si>
  <si>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</si>
  <si>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</si>
  <si>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</si>
  <si>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</si>
  <si>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</si>
  <si>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</si>
  <si>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</si>
  <si>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</si>
  <si>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</si>
  <si>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</si>
  <si>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</si>
  <si>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</si>
  <si>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</si>
  <si>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</si>
  <si>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</si>
  <si>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</si>
  <si>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</si>
  <si>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</si>
  <si>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</si>
  <si>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</si>
  <si>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</si>
  <si>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</si>
  <si>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</si>
  <si>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</si>
  <si>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</si>
  <si>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</si>
  <si>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</si>
  <si>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</si>
  <si>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</si>
  <si>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</si>
  <si>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</si>
  <si>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</si>
  <si>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</si>
  <si>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</si>
  <si>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</si>
  <si>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</si>
  <si>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</si>
  <si>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</si>
  <si>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</si>
  <si>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</si>
  <si>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</si>
  <si>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</si>
  <si>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</si>
  <si>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</si>
  <si>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</si>
  <si>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</si>
  <si>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</si>
  <si>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</si>
  <si>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</si>
  <si>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</si>
  <si>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</si>
  <si>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</si>
  <si>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</si>
  <si>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</si>
  <si>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</si>
  <si>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</si>
  <si>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</si>
  <si>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</si>
  <si>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</si>
  <si>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</si>
  <si>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</si>
  <si>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</si>
  <si>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</si>
  <si>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</si>
  <si>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</si>
  <si>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</si>
  <si>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</si>
  <si>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</si>
  <si>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</si>
  <si>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</si>
  <si>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</si>
  <si>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</si>
  <si>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</si>
  <si>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</si>
  <si>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</si>
  <si>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</si>
  <si>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</si>
  <si>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</si>
  <si>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</si>
  <si>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</si>
  <si>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</si>
  <si>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</si>
  <si>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</si>
  <si>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</si>
  <si>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</si>
  <si>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</si>
  <si>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</si>
  <si>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</si>
  <si>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</si>
  <si>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</si>
  <si>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</si>
  <si>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</si>
  <si>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</si>
  <si>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</si>
  <si>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</si>
  <si>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</si>
  <si>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</si>
  <si>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</si>
  <si>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</si>
  <si>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</si>
  <si>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</si>
  <si>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</si>
  <si>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</si>
  <si>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</si>
  <si>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</si>
  <si>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</si>
  <si>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</si>
  <si>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</si>
  <si>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</si>
  <si>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</si>
  <si>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</si>
  <si>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</si>
  <si>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</si>
  <si>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</si>
  <si>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</si>
  <si>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</si>
  <si>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</si>
  <si>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</si>
  <si>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</si>
  <si>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</si>
  <si>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</si>
  <si>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</si>
  <si>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</si>
  <si>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</si>
  <si>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</si>
  <si>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</si>
  <si>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</si>
  <si>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</si>
  <si>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</si>
  <si>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</si>
  <si>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</si>
  <si>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</si>
  <si>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</si>
  <si>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</si>
  <si>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</si>
  <si>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</si>
  <si>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</si>
  <si>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</si>
  <si>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</si>
  <si>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</si>
  <si>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</si>
  <si>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</si>
  <si>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</si>
  <si>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</si>
  <si>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</si>
  <si>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</si>
  <si>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</si>
  <si>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</si>
  <si>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</si>
  <si>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</si>
  <si>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</si>
  <si>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</si>
  <si>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</si>
  <si>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</si>
  <si>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</si>
  <si>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</si>
  <si>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</si>
  <si>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</si>
  <si>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</si>
  <si>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</si>
  <si>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</si>
  <si>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</si>
  <si>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</si>
  <si>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</si>
  <si>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</si>
  <si>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</si>
  <si>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</si>
  <si>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</si>
  <si>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</si>
  <si>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</si>
  <si>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</si>
  <si>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</si>
  <si>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</si>
  <si>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</si>
  <si>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</si>
  <si>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</si>
  <si>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</si>
  <si>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</si>
  <si>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</si>
  <si>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</si>
  <si>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</si>
  <si>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</si>
  <si>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</si>
  <si>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</si>
  <si>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</si>
  <si>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</si>
  <si>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</si>
  <si>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</si>
  <si>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</si>
  <si>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</si>
  <si>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</si>
  <si>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</si>
  <si>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</si>
  <si>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</si>
  <si>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</si>
  <si>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</si>
  <si>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</si>
  <si>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</si>
  <si>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</si>
  <si>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</si>
  <si>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</si>
  <si>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</si>
  <si>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</si>
  <si>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</si>
  <si>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</si>
  <si>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</si>
  <si>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</si>
  <si>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</si>
  <si>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</si>
  <si>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</si>
  <si>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</si>
  <si>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</si>
  <si>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</si>
  <si>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</si>
  <si>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</si>
  <si>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</si>
  <si>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</si>
  <si>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</si>
  <si>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</si>
  <si>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</si>
  <si>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</si>
  <si>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</si>
  <si>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</si>
  <si>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</si>
  <si>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</si>
  <si>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</si>
  <si>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</si>
  <si>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</si>
  <si>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</si>
  <si>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</si>
  <si>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</si>
  <si>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</si>
  <si>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</si>
  <si>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</si>
  <si>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</si>
  <si>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</si>
  <si>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</si>
  <si>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</si>
  <si>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</si>
  <si>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</si>
  <si>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</si>
  <si>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</si>
  <si>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</si>
  <si>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</si>
  <si>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</si>
  <si>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</si>
  <si>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</si>
  <si>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</si>
  <si>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</si>
  <si>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</si>
  <si>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</si>
  <si>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</si>
  <si>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</si>
  <si>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</si>
  <si>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</si>
  <si>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</si>
  <si>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</si>
  <si>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</si>
  <si>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</si>
  <si>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</si>
  <si>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</si>
  <si>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</si>
  <si>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</si>
  <si>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</si>
  <si>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</si>
  <si>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</si>
  <si>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</si>
  <si>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</si>
  <si>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</si>
  <si>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</si>
  <si>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</si>
  <si>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</si>
  <si>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</si>
  <si>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</si>
  <si>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</si>
  <si>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</si>
  <si>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</si>
  <si>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</si>
  <si>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</si>
  <si>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</si>
  <si>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</si>
  <si>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</si>
  <si>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</si>
  <si>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</si>
  <si>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</si>
  <si>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</si>
  <si>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</si>
  <si>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</si>
  <si>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</si>
  <si>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</si>
  <si>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</si>
  <si>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</si>
  <si>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</si>
  <si>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</si>
  <si>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</si>
  <si>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</si>
  <si>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</si>
  <si>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</si>
  <si>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</si>
  <si>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</si>
  <si>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</si>
  <si>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</si>
  <si>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</si>
  <si>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</si>
  <si>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</si>
  <si>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</si>
  <si>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</si>
  <si>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</si>
  <si>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</si>
  <si>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</si>
  <si>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</si>
  <si>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</si>
  <si>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</si>
  <si>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</si>
  <si>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</si>
  <si>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</si>
  <si>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</si>
  <si>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</si>
  <si>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</si>
  <si>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</si>
  <si>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</si>
  <si>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</si>
  <si>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</si>
  <si>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</si>
  <si>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</si>
  <si>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</si>
  <si>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</si>
  <si>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</si>
  <si>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</si>
  <si>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</si>
  <si>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</si>
  <si>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</si>
  <si>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</si>
  <si>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</si>
  <si>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</si>
  <si>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</si>
  <si>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</si>
  <si>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</si>
  <si>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</si>
  <si>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</si>
  <si>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</si>
  <si>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</si>
  <si>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</si>
  <si>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</si>
  <si>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</si>
  <si>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</si>
  <si>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</si>
  <si>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</si>
  <si>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</si>
  <si>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</si>
  <si>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</si>
  <si>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</si>
  <si>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</si>
  <si>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</si>
  <si>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</si>
  <si>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</si>
  <si>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</si>
  <si>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</si>
  <si>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</si>
  <si>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</si>
  <si>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</si>
  <si>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</si>
  <si>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</si>
  <si>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</si>
  <si>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</si>
  <si>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</si>
  <si>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</si>
  <si>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</si>
  <si>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</si>
  <si>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</si>
  <si>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</si>
  <si>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</si>
  <si>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</si>
  <si>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</si>
  <si>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</si>
  <si>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</si>
  <si>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</si>
  <si>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</si>
  <si>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</si>
  <si>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</si>
  <si>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</si>
  <si>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</si>
  <si>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</si>
  <si>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</si>
  <si>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</si>
  <si>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</si>
  <si>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</si>
  <si>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</si>
  <si>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</si>
  <si>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</si>
  <si>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</si>
  <si>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</si>
  <si>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</si>
  <si>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</si>
  <si>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</si>
  <si>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</si>
  <si>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</si>
  <si>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</si>
  <si>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</si>
  <si>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</si>
  <si>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</si>
  <si>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</si>
  <si>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</si>
  <si>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</si>
  <si>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</si>
  <si>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</si>
  <si>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</si>
  <si>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</si>
  <si>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</si>
  <si>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</si>
  <si>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</si>
  <si>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</si>
  <si>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</si>
  <si>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</si>
  <si>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</si>
  <si>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</si>
  <si>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</si>
  <si>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</si>
  <si>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</si>
  <si>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</si>
  <si>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</si>
  <si>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</si>
  <si>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</si>
  <si>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</si>
  <si>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</si>
  <si>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</si>
  <si>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</si>
  <si>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</si>
  <si>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</si>
  <si>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</si>
  <si>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</si>
  <si>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</si>
  <si>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</si>
  <si>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</si>
  <si>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</si>
  <si>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</si>
  <si>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</si>
  <si>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</si>
  <si>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</si>
  <si>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</si>
  <si>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</si>
  <si>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</si>
  <si>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</si>
  <si>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</si>
  <si>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</si>
  <si>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</si>
  <si>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</si>
  <si>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</si>
  <si>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</si>
  <si>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</si>
  <si>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</si>
  <si>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</si>
  <si>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</si>
  <si>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</si>
  <si>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</si>
  <si>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</si>
  <si>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</si>
  <si>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</si>
  <si>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</si>
  <si>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</si>
  <si>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</si>
  <si>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</si>
  <si>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</si>
  <si>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</si>
  <si>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</si>
  <si>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</si>
  <si>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</si>
  <si>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</si>
  <si>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</si>
  <si>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</si>
  <si>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</si>
  <si>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</si>
  <si>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</si>
  <si>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</si>
  <si>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</si>
  <si>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</si>
  <si>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</si>
  <si>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</si>
  <si>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</si>
  <si>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</si>
  <si>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</si>
  <si>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</si>
  <si>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</si>
  <si>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</si>
  <si>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</si>
  <si>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</si>
  <si>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</si>
  <si>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</si>
  <si>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</si>
  <si>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</si>
  <si>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</si>
  <si>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</si>
  <si>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</si>
  <si>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</si>
  <si>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</si>
  <si>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</si>
  <si>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</si>
  <si>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</si>
  <si>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</si>
  <si>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</si>
  <si>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</si>
  <si>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</si>
  <si>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</si>
  <si>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</si>
  <si>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</si>
  <si>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</si>
  <si>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</si>
  <si>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</si>
  <si>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</si>
  <si>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</si>
  <si>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</si>
  <si>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</si>
  <si>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</si>
  <si>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</si>
  <si>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</si>
  <si>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</si>
  <si>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</si>
  <si>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</si>
  <si>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</si>
  <si>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</si>
  <si>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</si>
  <si>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</si>
  <si>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</si>
  <si>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</si>
  <si>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</si>
  <si>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</si>
  <si>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</si>
  <si>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</si>
  <si>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</si>
  <si>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</si>
  <si>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</si>
  <si>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</si>
  <si>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</si>
  <si>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</si>
  <si>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</si>
  <si>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</si>
  <si>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</si>
  <si>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</si>
  <si>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</si>
  <si>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</si>
  <si>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</si>
  <si>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</si>
  <si>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</si>
  <si>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</si>
  <si>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</si>
  <si>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</si>
  <si>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</si>
  <si>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</si>
  <si>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</si>
  <si>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</si>
  <si>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</si>
  <si>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</si>
  <si>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</si>
  <si>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</si>
  <si>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</si>
  <si>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</si>
  <si>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</si>
  <si>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</si>
  <si>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</si>
  <si>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</si>
  <si>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</si>
  <si>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</si>
  <si>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</si>
  <si>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</si>
  <si>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</si>
  <si>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</si>
  <si>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</si>
  <si>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</si>
  <si>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</si>
  <si>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</si>
  <si>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</si>
  <si>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</si>
  <si>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</si>
  <si>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</si>
  <si>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</si>
  <si>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</si>
  <si>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</si>
  <si>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</si>
  <si>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</si>
  <si>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</si>
  <si>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</si>
  <si>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</si>
  <si>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</si>
  <si>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</si>
  <si>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</si>
  <si>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</si>
  <si>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</si>
  <si>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</si>
  <si>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</si>
  <si>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</si>
  <si>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</si>
  <si>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</si>
  <si>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</si>
  <si>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</si>
  <si>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</si>
  <si>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</si>
  <si>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</si>
  <si>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</si>
  <si>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</si>
  <si>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</si>
  <si>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</si>
  <si>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</si>
  <si>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</si>
  <si>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</si>
  <si>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</si>
  <si>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</si>
  <si>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</si>
  <si>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</si>
  <si>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</si>
  <si>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</si>
  <si>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</si>
  <si>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</si>
  <si>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</si>
  <si>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</si>
  <si>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</si>
  <si>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</si>
  <si>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</si>
  <si>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</si>
  <si>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</si>
  <si>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</si>
  <si>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</si>
  <si>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</si>
  <si>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</si>
  <si>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</si>
  <si>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</si>
  <si>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</si>
  <si>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</si>
  <si>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</si>
  <si>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</si>
  <si>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</si>
  <si>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</si>
  <si>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</si>
  <si>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</si>
  <si>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</si>
  <si>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</si>
  <si>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</si>
  <si>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</si>
  <si>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</si>
  <si>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</si>
  <si>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</si>
  <si>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</si>
  <si>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</si>
  <si>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</si>
  <si>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</si>
  <si>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</si>
  <si>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</si>
  <si>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</si>
  <si>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</si>
  <si>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</si>
  <si>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</si>
  <si>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</si>
  <si>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</si>
  <si>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</si>
  <si>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</si>
  <si>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</si>
  <si>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</si>
  <si>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</si>
  <si>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</si>
  <si>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</si>
  <si>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</si>
  <si>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</si>
  <si>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</si>
  <si>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</si>
  <si>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</si>
  <si>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</si>
  <si>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</si>
  <si>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</si>
  <si>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</si>
  <si>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</si>
  <si>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</si>
  <si>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</si>
  <si>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</si>
  <si>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</si>
  <si>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</si>
  <si>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</si>
  <si>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</si>
  <si>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</si>
  <si>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</si>
  <si>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</si>
  <si>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</si>
  <si>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</si>
  <si>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</si>
  <si>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</si>
  <si>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</si>
  <si>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</si>
  <si>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</si>
  <si>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</si>
  <si>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</si>
  <si>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</si>
  <si>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</si>
  <si>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</si>
  <si>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</si>
  <si>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</si>
  <si>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</si>
  <si>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</si>
  <si>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</si>
  <si>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</si>
  <si>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</si>
  <si>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</si>
  <si>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</si>
  <si>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</si>
  <si>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</si>
  <si>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</si>
  <si>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</si>
  <si>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</si>
  <si>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</si>
  <si>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</si>
  <si>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</si>
  <si>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</si>
  <si>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</si>
  <si>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</si>
  <si>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</si>
  <si>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</si>
  <si>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</si>
  <si>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</si>
  <si>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</si>
  <si>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</si>
  <si>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</si>
  <si>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</si>
  <si>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</si>
  <si>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</si>
  <si>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</si>
  <si>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</si>
  <si>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</si>
  <si>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</si>
  <si>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</si>
  <si>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</si>
  <si>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</si>
  <si>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</si>
  <si>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</si>
  <si>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</si>
  <si>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</si>
  <si>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</si>
  <si>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</si>
  <si>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</si>
  <si>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</si>
  <si>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</si>
  <si>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</si>
  <si>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</si>
  <si>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</si>
  <si>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</si>
  <si>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</si>
  <si>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</si>
  <si>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</si>
  <si>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</si>
  <si>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</si>
  <si>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</si>
  <si>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</si>
  <si>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</si>
  <si>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</si>
  <si>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</si>
  <si>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</si>
  <si>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</si>
  <si>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</si>
  <si>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</si>
  <si>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</si>
  <si>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</si>
  <si>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</si>
  <si>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</si>
  <si>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</si>
  <si>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</si>
  <si>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</si>
  <si>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</si>
  <si>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</si>
  <si>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</si>
  <si>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</si>
  <si>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</si>
  <si>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</si>
  <si>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</si>
  <si>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</si>
  <si>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</si>
  <si>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</si>
  <si>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</si>
  <si>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</si>
  <si>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</si>
  <si>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</si>
  <si>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</si>
  <si>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</si>
  <si>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</si>
  <si>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</si>
  <si>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</si>
  <si>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</si>
  <si>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</si>
  <si>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</si>
  <si>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</si>
  <si>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</si>
  <si>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</si>
  <si>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</si>
  <si>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</si>
  <si>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</si>
  <si>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</si>
  <si>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</si>
  <si>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</si>
  <si>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</si>
  <si>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</si>
  <si>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</si>
  <si>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</si>
  <si>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</si>
  <si>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</si>
  <si>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</si>
  <si>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</si>
  <si>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</si>
  <si>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</si>
  <si>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</si>
  <si>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</si>
  <si>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</si>
  <si>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</si>
  <si>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</si>
  <si>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</si>
  <si>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</si>
  <si>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</si>
  <si>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</si>
  <si>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</si>
  <si>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</si>
  <si>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</si>
  <si>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</si>
  <si>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</si>
  <si>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</si>
  <si>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</si>
  <si>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</si>
  <si>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</si>
  <si>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</si>
  <si>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</si>
  <si>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</si>
  <si>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</si>
  <si>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</si>
  <si>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</si>
  <si>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</si>
  <si>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</si>
  <si>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</si>
  <si>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</si>
  <si>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</si>
  <si>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</si>
  <si>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</si>
  <si>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</si>
  <si>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</si>
  <si>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</si>
  <si>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</si>
  <si>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</si>
  <si>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</si>
  <si>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</si>
  <si>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</si>
  <si>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</si>
  <si>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</si>
  <si>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</si>
  <si>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</si>
  <si>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</si>
  <si>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</si>
  <si>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</si>
  <si>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</si>
  <si>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</si>
  <si>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</si>
  <si>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</si>
  <si>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</si>
  <si>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</si>
  <si>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</si>
  <si>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</si>
  <si>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</si>
  <si>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</si>
  <si>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</si>
  <si>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</si>
  <si>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</si>
  <si>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</si>
  <si>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</si>
  <si>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</si>
  <si>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</si>
  <si>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</si>
  <si>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</si>
  <si>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</si>
  <si>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</si>
  <si>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</si>
  <si>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</si>
  <si>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</si>
  <si>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</si>
  <si>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</si>
  <si>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</si>
  <si>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</si>
  <si>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</si>
  <si>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</si>
  <si>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</si>
  <si>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</si>
  <si>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</si>
  <si>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</si>
  <si>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</si>
  <si>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</si>
  <si>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</si>
  <si>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</si>
  <si>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</si>
  <si>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</si>
  <si>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</si>
  <si>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</si>
  <si>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</si>
  <si>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</si>
  <si>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</si>
  <si>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</si>
  <si>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</si>
  <si>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</si>
  <si>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</si>
  <si>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</si>
  <si>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</si>
  <si>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</si>
  <si>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</si>
  <si>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</si>
  <si>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</si>
  <si>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</si>
  <si>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</si>
  <si>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</si>
  <si>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</si>
  <si>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</si>
  <si>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</si>
  <si>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</si>
  <si>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</si>
  <si>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</si>
  <si>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</si>
  <si>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</si>
  <si>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</si>
  <si>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</si>
  <si>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</si>
  <si>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</si>
  <si>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</si>
  <si>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</si>
  <si>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</si>
  <si>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</si>
  <si>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</si>
  <si>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</si>
  <si>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</si>
  <si>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</si>
  <si>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</si>
  <si>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</si>
  <si>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</si>
  <si>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</si>
  <si>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</si>
  <si>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</si>
  <si>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</si>
  <si>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</si>
  <si>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</si>
  <si>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</si>
  <si>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</si>
  <si>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</si>
  <si>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</si>
  <si>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</si>
  <si>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</si>
  <si>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</si>
  <si>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</si>
  <si>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</si>
  <si>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</si>
  <si>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</si>
  <si>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</si>
  <si>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</si>
  <si>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</si>
  <si>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</si>
  <si>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</si>
  <si>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</si>
  <si>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</si>
  <si>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</si>
  <si>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</si>
  <si>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</si>
  <si>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</si>
  <si>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</si>
  <si>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</si>
  <si>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</si>
  <si>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</si>
  <si>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</si>
  <si>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</si>
  <si>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</si>
  <si>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</si>
  <si>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</si>
  <si>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</si>
  <si>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</si>
  <si>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</si>
  <si>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</si>
  <si>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</si>
  <si>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</si>
  <si>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</si>
  <si>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</si>
  <si>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</si>
  <si>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</si>
  <si>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</si>
  <si>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</si>
  <si>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</si>
  <si>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</si>
  <si>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</si>
  <si>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</si>
  <si>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</si>
  <si>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</si>
  <si>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</si>
  <si>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</si>
  <si>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</si>
  <si>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</si>
  <si>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</si>
  <si>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</si>
  <si>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</si>
  <si>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</si>
  <si>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</si>
  <si>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</si>
  <si>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</si>
  <si>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</si>
  <si>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</si>
  <si>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</si>
  <si>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</si>
  <si>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</si>
  <si>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</si>
  <si>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</si>
  <si>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</si>
  <si>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</si>
  <si>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</si>
  <si>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</si>
  <si>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</si>
  <si>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</si>
  <si>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</si>
  <si>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</si>
  <si>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</si>
  <si>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</si>
  <si>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</si>
  <si>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</si>
  <si>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</si>
  <si>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</si>
  <si>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</si>
  <si>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</si>
  <si>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</si>
  <si>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</si>
  <si>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</si>
  <si>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</si>
  <si>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</si>
  <si>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</si>
  <si>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</si>
  <si>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</si>
  <si>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</si>
  <si>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</si>
  <si>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</si>
  <si>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</si>
  <si>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</si>
  <si>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</si>
  <si>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</si>
  <si>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</si>
  <si>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</si>
  <si>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</si>
  <si>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</si>
  <si>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</si>
  <si>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</si>
  <si>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</si>
  <si>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</si>
  <si>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</si>
  <si>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</si>
  <si>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</si>
  <si>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</si>
  <si>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</si>
  <si>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</si>
  <si>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</si>
  <si>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</si>
  <si>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</si>
  <si>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</si>
  <si>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</si>
  <si>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</si>
  <si>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</si>
  <si>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</si>
  <si>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</si>
  <si>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</si>
  <si>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</si>
  <si>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</si>
  <si>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</si>
  <si>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</si>
  <si>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</si>
  <si>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</si>
  <si>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</si>
  <si>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</si>
  <si>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</si>
  <si>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</si>
  <si>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</si>
  <si>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</si>
  <si>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</si>
  <si>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</si>
  <si>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</si>
  <si>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</si>
  <si>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</si>
  <si>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</si>
  <si>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</si>
  <si>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</si>
  <si>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</si>
  <si>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</si>
  <si>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</si>
  <si>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</si>
  <si>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</si>
  <si>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</si>
  <si>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</si>
  <si>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</si>
  <si>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</si>
  <si>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</si>
  <si>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</si>
  <si>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</si>
  <si>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</si>
  <si>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</si>
  <si>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</si>
  <si>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</si>
  <si>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</si>
  <si>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</si>
  <si>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</si>
  <si>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</si>
  <si>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</si>
  <si>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</si>
  <si>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</si>
  <si>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</si>
  <si>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</si>
  <si>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</si>
  <si>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</si>
  <si>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</si>
  <si>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</si>
  <si>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</si>
  <si>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</si>
  <si>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</si>
  <si>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</si>
  <si>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</si>
  <si>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</si>
  <si>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</si>
  <si>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</si>
  <si>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</si>
  <si>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</si>
  <si>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</si>
  <si>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</si>
  <si>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</si>
  <si>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</si>
  <si>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</si>
  <si>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</si>
  <si>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</si>
  <si>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</si>
  <si>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</si>
  <si>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</si>
  <si>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</si>
  <si>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</si>
  <si>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</si>
  <si>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</si>
  <si>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</si>
  <si>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</si>
  <si>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</si>
  <si>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</si>
  <si>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</si>
  <si>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</si>
  <si>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</si>
  <si>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</si>
  <si>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</si>
  <si>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</si>
  <si>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</si>
  <si>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</si>
  <si>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</si>
  <si>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</si>
  <si>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</si>
  <si>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</si>
  <si>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</si>
  <si>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</si>
  <si>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</si>
  <si>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</si>
  <si>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</si>
  <si>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</si>
  <si>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</si>
  <si>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</si>
  <si>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</si>
  <si>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</si>
  <si>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</si>
  <si>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</si>
  <si>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</si>
  <si>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</si>
  <si>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</si>
  <si>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</si>
  <si>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</si>
  <si>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</si>
  <si>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</si>
  <si>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</si>
  <si>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</si>
  <si>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</si>
  <si>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</si>
  <si>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</si>
  <si>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</si>
  <si>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</si>
  <si>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</si>
  <si>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</si>
  <si>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</si>
  <si>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</si>
  <si>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</si>
  <si>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</si>
  <si>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</si>
  <si>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</si>
  <si>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</si>
  <si>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</si>
  <si>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</si>
  <si>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</si>
  <si>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</si>
  <si>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</si>
  <si>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</si>
  <si>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</si>
  <si>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</si>
  <si>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</si>
  <si>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</si>
  <si>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</si>
  <si>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</si>
  <si>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</si>
  <si>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</si>
  <si>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</si>
  <si>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</si>
  <si>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</si>
  <si>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</si>
  <si>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</si>
  <si>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</si>
  <si>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</si>
  <si>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</si>
  <si>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</si>
  <si>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</si>
  <si>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</si>
  <si>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</si>
  <si>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</si>
  <si>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</si>
  <si>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</si>
  <si>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</si>
  <si>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</si>
  <si>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</si>
  <si>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</si>
  <si>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</si>
  <si>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</si>
  <si>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</si>
  <si>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</si>
  <si>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</si>
  <si>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</si>
  <si>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</si>
  <si>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</si>
  <si>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</si>
  <si>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</si>
  <si>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</si>
  <si>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</si>
  <si>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</si>
  <si>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</si>
  <si>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</si>
  <si>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</si>
  <si>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</si>
  <si>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</si>
  <si>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</si>
  <si>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</si>
  <si>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</si>
  <si>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</si>
  <si>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</si>
  <si>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</si>
  <si>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</si>
  <si>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</si>
  <si>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</si>
  <si>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</si>
  <si>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</si>
  <si>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</si>
  <si>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</si>
  <si>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</si>
  <si>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</si>
  <si>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</si>
  <si>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</si>
  <si>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</si>
  <si>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</si>
  <si>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</si>
  <si>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</si>
  <si>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</si>
  <si>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</si>
  <si>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</si>
  <si>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</si>
  <si>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</si>
  <si>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</si>
  <si>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</si>
  <si>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</si>
  <si>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</si>
  <si>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</si>
  <si>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</si>
  <si>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</si>
  <si>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</si>
  <si>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</si>
  <si>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</si>
  <si>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</si>
  <si>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</si>
  <si>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</si>
  <si>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</si>
  <si>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</si>
  <si>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</si>
  <si>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</si>
  <si>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</si>
  <si>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</si>
  <si>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</si>
  <si>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</si>
  <si>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</si>
  <si>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</si>
  <si>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</si>
  <si>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</si>
  <si>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</si>
  <si>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</si>
  <si>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</si>
  <si>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</si>
  <si>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</si>
  <si>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</si>
  <si>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</si>
  <si>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</si>
  <si>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</si>
  <si>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</si>
  <si>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</si>
  <si>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</si>
  <si>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</si>
  <si>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</si>
  <si>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</si>
  <si>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</si>
  <si>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</si>
  <si>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</si>
  <si>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</si>
  <si>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</si>
  <si>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</si>
  <si>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</si>
  <si>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</si>
  <si>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</si>
  <si>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</si>
  <si>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</si>
  <si>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</si>
  <si>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</si>
  <si>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</si>
  <si>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</si>
  <si>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</si>
  <si>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</si>
  <si>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</si>
  <si>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</si>
  <si>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</si>
  <si>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</si>
  <si>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</si>
  <si>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</si>
  <si>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</si>
  <si>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</si>
  <si>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</si>
  <si>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</si>
  <si>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</si>
  <si>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</si>
  <si>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</si>
  <si>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</si>
  <si>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</si>
  <si>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</si>
  <si>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</si>
  <si>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</si>
  <si>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</si>
  <si>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</si>
  <si>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</si>
  <si>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</si>
  <si>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</si>
  <si>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</si>
  <si>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</si>
  <si>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</si>
  <si>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</si>
  <si>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</si>
  <si>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</si>
  <si>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</si>
  <si>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</si>
  <si>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</si>
  <si>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</si>
  <si>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</si>
  <si>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</si>
  <si>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</si>
  <si>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</si>
  <si>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</si>
  <si>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</si>
  <si>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</si>
  <si>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</si>
  <si>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</si>
  <si>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</si>
  <si>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</si>
  <si>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</si>
  <si>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</si>
  <si>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</si>
  <si>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</si>
  <si>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</si>
  <si>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</si>
  <si>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</si>
  <si>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</si>
  <si>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</si>
  <si>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</si>
  <si>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</si>
  <si>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</si>
  <si>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</si>
  <si>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</si>
  <si>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</si>
  <si>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</si>
  <si>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</si>
  <si>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</si>
  <si>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</si>
  <si>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</si>
  <si>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</si>
  <si>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</si>
  <si>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</si>
  <si>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</si>
  <si>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</si>
  <si>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</si>
  <si>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</si>
  <si>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</si>
  <si>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</si>
  <si>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</si>
  <si>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</si>
  <si>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</si>
  <si>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</si>
  <si>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</si>
  <si>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</si>
  <si>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</si>
  <si>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</si>
  <si>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</si>
  <si>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</si>
  <si>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</si>
  <si>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</si>
  <si>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</si>
  <si>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</si>
  <si>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</si>
  <si>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</si>
  <si>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</si>
  <si>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</si>
  <si>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</si>
  <si>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</si>
  <si>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</si>
  <si>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</si>
  <si>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</si>
  <si>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</si>
  <si>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</si>
  <si>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</si>
  <si>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</si>
  <si>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</si>
  <si>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</si>
  <si>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</si>
  <si>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</si>
  <si>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</si>
  <si>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</si>
  <si>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</si>
  <si>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</si>
  <si>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</si>
  <si>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</si>
  <si>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</si>
  <si>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</si>
  <si>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</si>
  <si>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</si>
  <si>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</si>
  <si>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</si>
  <si>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</si>
  <si>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</si>
  <si>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</si>
  <si>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</si>
  <si>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</si>
  <si>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</si>
  <si>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</si>
  <si>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</si>
  <si>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</si>
  <si>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</si>
  <si>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</si>
  <si>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</si>
  <si>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</si>
  <si>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</si>
  <si>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</si>
  <si>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</si>
  <si>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</si>
  <si>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</si>
  <si>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</si>
  <si>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</si>
  <si>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</si>
  <si>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</si>
  <si>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</si>
  <si>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</si>
  <si>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</si>
  <si>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</si>
  <si>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</si>
  <si>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</si>
  <si>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</si>
  <si>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</si>
  <si>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</si>
  <si>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</si>
  <si>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</si>
  <si>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</si>
  <si>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</si>
  <si>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</si>
  <si>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</si>
  <si>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</si>
  <si>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</si>
  <si>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</si>
  <si>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</si>
  <si>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</si>
  <si>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</si>
  <si>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</si>
  <si>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</si>
  <si>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</si>
  <si>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</si>
  <si>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</si>
  <si>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</si>
  <si>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</si>
  <si>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</si>
  <si>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</si>
  <si>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</si>
  <si>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</si>
  <si>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</si>
  <si>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</si>
  <si>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</si>
  <si>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</si>
  <si>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</si>
  <si>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</si>
  <si>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</si>
  <si>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</si>
  <si>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</si>
  <si>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</si>
  <si>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</si>
  <si>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</si>
  <si>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</si>
  <si>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</si>
  <si>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</si>
  <si>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</si>
  <si>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</si>
  <si>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</si>
  <si>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</si>
  <si>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</si>
  <si>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</si>
  <si>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</si>
  <si>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</si>
  <si>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</si>
  <si>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</si>
  <si>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</si>
  <si>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</si>
  <si>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</si>
  <si>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</si>
  <si>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</si>
  <si>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</si>
  <si>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</si>
  <si>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</si>
  <si>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</si>
  <si>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</si>
  <si>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</si>
  <si>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</si>
  <si>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</si>
  <si>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</si>
  <si>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</si>
  <si>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</si>
  <si>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</si>
  <si>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</si>
  <si>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</si>
  <si>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</si>
  <si>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</si>
  <si>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</si>
  <si>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</si>
  <si>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</si>
  <si>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</si>
  <si>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</si>
  <si>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</si>
  <si>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</si>
  <si>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</si>
  <si>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</si>
  <si>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</si>
  <si>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</si>
  <si>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</si>
  <si>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</si>
  <si>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</si>
  <si>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</si>
  <si>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</si>
  <si>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</si>
  <si>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</si>
  <si>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</si>
  <si>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</si>
  <si>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</si>
  <si>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</si>
  <si>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</si>
  <si>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</si>
  <si>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</si>
  <si>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</si>
  <si>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</si>
  <si>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</si>
  <si>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</si>
  <si>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</si>
  <si>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</si>
  <si>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</si>
  <si>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</si>
  <si>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</si>
  <si>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</si>
  <si>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</si>
  <si>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</si>
  <si>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</si>
  <si>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</si>
  <si>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</si>
  <si>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</si>
  <si>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</si>
  <si>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</si>
  <si>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</si>
  <si>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</si>
  <si>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</si>
  <si>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</si>
  <si>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</si>
  <si>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</si>
  <si>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</si>
  <si>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</si>
  <si>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</si>
  <si>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</si>
  <si>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</si>
  <si>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</si>
  <si>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</si>
  <si>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</si>
  <si>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</si>
  <si>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</si>
  <si>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</si>
  <si>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</si>
  <si>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</si>
  <si>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</si>
  <si>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</si>
  <si>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</si>
  <si>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</si>
  <si>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</si>
  <si>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</si>
  <si>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</si>
  <si>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</si>
  <si>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</si>
  <si>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</si>
  <si>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</si>
  <si>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</si>
  <si>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</si>
  <si>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</si>
  <si>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</si>
  <si>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</si>
  <si>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</si>
  <si>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</si>
  <si>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</si>
  <si>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</si>
  <si>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</si>
  <si>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</si>
  <si>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</si>
  <si>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</si>
  <si>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</si>
  <si>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</si>
  <si>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</si>
  <si>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</si>
  <si>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</si>
  <si>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</si>
  <si>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</si>
  <si>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</si>
  <si>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</si>
  <si>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</si>
  <si>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</si>
  <si>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</si>
  <si>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</si>
  <si>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</si>
  <si>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</si>
  <si>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</si>
  <si>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</si>
  <si>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</si>
  <si>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</si>
  <si>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</si>
  <si>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</si>
  <si>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</si>
  <si>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</si>
  <si>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</si>
  <si>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</si>
  <si>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</si>
  <si>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</si>
  <si>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</si>
  <si>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</si>
  <si>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</si>
  <si>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</si>
  <si>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</si>
  <si>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</si>
  <si>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</si>
  <si>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</si>
  <si>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</si>
  <si>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</si>
  <si>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</si>
  <si>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</si>
  <si>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</si>
  <si>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</si>
  <si>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</si>
  <si>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</si>
  <si>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</si>
  <si>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</si>
  <si>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</si>
  <si>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</si>
  <si>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</si>
  <si>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</si>
  <si>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</si>
  <si>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</si>
  <si>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</si>
  <si>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</si>
  <si>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</si>
  <si>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</si>
  <si>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</si>
  <si>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</si>
  <si>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</si>
  <si>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</si>
  <si>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</si>
  <si>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</si>
  <si>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</si>
  <si>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</si>
  <si>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</si>
  <si>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</si>
  <si>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</si>
  <si>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</si>
  <si>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</si>
  <si>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</si>
  <si>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</si>
  <si>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</si>
  <si>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</si>
  <si>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</si>
  <si>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</si>
  <si>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</si>
  <si>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</si>
  <si>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</si>
  <si>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</si>
  <si>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</si>
  <si>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</si>
  <si>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</si>
  <si>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</si>
  <si>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</si>
  <si>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</si>
  <si>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</si>
  <si>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</si>
  <si>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</si>
  <si>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</si>
  <si>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</si>
  <si>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</si>
  <si>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</si>
  <si>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</si>
  <si>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</si>
  <si>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</si>
  <si>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</si>
  <si>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</si>
  <si>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</si>
  <si>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</si>
  <si>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</si>
  <si>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</si>
  <si>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</si>
  <si>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</si>
  <si>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</si>
  <si>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</si>
  <si>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</si>
  <si>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</si>
  <si>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</si>
  <si>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</si>
  <si>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</si>
  <si>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</si>
  <si>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</si>
  <si>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</si>
  <si>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</si>
  <si>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</si>
  <si>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</si>
  <si>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</si>
  <si>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</si>
  <si>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</si>
  <si>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</si>
  <si>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</si>
  <si>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</si>
  <si>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</si>
  <si>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</si>
  <si>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</si>
  <si>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</si>
  <si>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</si>
  <si>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</si>
  <si>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</si>
  <si>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</si>
  <si>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</si>
  <si>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</si>
  <si>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</si>
  <si>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</si>
  <si>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</si>
  <si>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</si>
  <si>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</si>
  <si>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</si>
  <si>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</si>
  <si>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</si>
  <si>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</si>
  <si>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</si>
  <si>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</si>
  <si>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</si>
  <si>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</si>
  <si>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</si>
  <si>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</si>
  <si>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</si>
  <si>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</si>
  <si>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</si>
  <si>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</si>
  <si>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</si>
  <si>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</si>
  <si>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</si>
  <si>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</si>
  <si>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</si>
  <si>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</si>
  <si>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</si>
  <si>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</si>
  <si>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</si>
  <si>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</si>
  <si>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</si>
  <si>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</si>
  <si>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</si>
  <si>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</si>
  <si>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</si>
  <si>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</si>
  <si>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</si>
  <si>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</si>
  <si>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</si>
  <si>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</si>
  <si>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</si>
  <si>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</si>
  <si>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</si>
  <si>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</si>
  <si>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</si>
  <si>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</si>
  <si>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</si>
  <si>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</si>
  <si>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</si>
  <si>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</si>
  <si>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</si>
  <si>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</si>
  <si>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</si>
  <si>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</si>
  <si>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</si>
  <si>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</si>
  <si>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</si>
  <si>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</si>
  <si>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</si>
  <si>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</si>
  <si>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</si>
  <si>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</si>
  <si>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</si>
  <si>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</si>
  <si>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</si>
  <si>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</si>
  <si>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</si>
  <si>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</si>
  <si>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</si>
  <si>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</si>
  <si>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</si>
  <si>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</si>
  <si>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</si>
  <si>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</si>
  <si>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</si>
  <si>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</si>
  <si>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</si>
  <si>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</si>
  <si>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</si>
  <si>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</si>
  <si>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</si>
  <si>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</si>
  <si>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</si>
  <si>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</si>
  <si>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</si>
  <si>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</si>
  <si>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</si>
  <si>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</si>
  <si>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</si>
  <si>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</si>
  <si>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</si>
  <si>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</si>
  <si>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</si>
  <si>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</si>
  <si>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</si>
  <si>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</si>
  <si>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</si>
  <si>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</si>
  <si>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</si>
  <si>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</si>
  <si>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</si>
  <si>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</si>
  <si>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</si>
  <si>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</si>
  <si>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</si>
  <si>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</si>
  <si>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</si>
  <si>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</si>
  <si>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</si>
  <si>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</si>
  <si>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</si>
  <si>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</si>
  <si>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</si>
  <si>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</si>
  <si>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</si>
  <si>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</si>
  <si>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</si>
  <si>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</si>
  <si>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</si>
  <si>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</si>
  <si>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</si>
  <si>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</si>
  <si>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</si>
  <si>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</si>
  <si>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</si>
  <si>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</si>
  <si>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</si>
  <si>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</si>
  <si>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</si>
  <si>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</si>
  <si>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</si>
  <si>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</si>
  <si>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</si>
  <si>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</si>
  <si>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</si>
  <si>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</si>
  <si>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</si>
  <si>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</si>
  <si>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</si>
  <si>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</si>
  <si>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</si>
  <si>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</si>
  <si>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</si>
  <si>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</si>
  <si>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</si>
  <si>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</si>
  <si>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</si>
  <si>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</si>
  <si>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</si>
  <si>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</si>
  <si>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</si>
  <si>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</si>
  <si>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</si>
  <si>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</si>
  <si>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</si>
  <si>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</si>
  <si>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</si>
  <si>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</si>
  <si>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</si>
  <si>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</si>
  <si>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</si>
  <si>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</si>
  <si>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</si>
  <si>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</si>
  <si>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</si>
  <si>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</si>
  <si>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</si>
  <si>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</si>
  <si>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</si>
  <si>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</si>
  <si>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</si>
  <si>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</si>
  <si>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</si>
  <si>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</si>
  <si>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</si>
  <si>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</si>
  <si>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</si>
  <si>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</si>
  <si>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</si>
  <si>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</si>
  <si>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</si>
  <si>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</si>
  <si>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</si>
  <si>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</si>
  <si>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</si>
  <si>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</si>
  <si>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</si>
  <si>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</si>
  <si>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</si>
  <si>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</si>
  <si>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</si>
  <si>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</si>
  <si>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</si>
  <si>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</si>
  <si>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</si>
  <si>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</si>
  <si>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</si>
  <si>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</si>
  <si>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</si>
  <si>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</si>
  <si>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</si>
  <si>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</si>
  <si>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</si>
  <si>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</si>
  <si>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</si>
  <si>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</si>
  <si>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</si>
  <si>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</si>
  <si>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</si>
  <si>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</si>
  <si>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</si>
  <si>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</si>
  <si>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</si>
  <si>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</si>
  <si>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</si>
  <si>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</si>
  <si>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</si>
  <si>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</si>
  <si>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</si>
  <si>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</si>
  <si>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</si>
  <si>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</si>
  <si>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</si>
  <si>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</si>
  <si>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</si>
  <si>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</si>
  <si>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</si>
  <si>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</si>
  <si>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</si>
  <si>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</si>
  <si>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</si>
  <si>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</si>
  <si>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</si>
  <si>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</si>
  <si>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</si>
  <si>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</si>
  <si>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</si>
  <si>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</si>
  <si>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</si>
  <si>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</si>
  <si>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</si>
  <si>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</si>
  <si>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</si>
  <si>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</si>
  <si>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</si>
  <si>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</si>
  <si>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</si>
  <si>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</si>
  <si>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</si>
  <si>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</si>
  <si>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</si>
  <si>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</si>
  <si>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</si>
  <si>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</si>
  <si>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</si>
  <si>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</si>
  <si>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</si>
  <si>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</si>
  <si>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</si>
  <si>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</si>
  <si>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</si>
  <si>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</si>
  <si>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</si>
  <si>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</si>
  <si>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</si>
  <si>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</si>
  <si>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</si>
  <si>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</si>
  <si>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</si>
  <si>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</si>
  <si>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</si>
  <si>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</si>
  <si>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</si>
  <si>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</si>
  <si>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</si>
  <si>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</si>
  <si>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</si>
  <si>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</si>
  <si>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</si>
  <si>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</si>
  <si>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</si>
  <si>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</si>
  <si>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</si>
  <si>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</si>
  <si>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</si>
  <si>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</si>
  <si>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</si>
  <si>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</si>
  <si>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</si>
  <si>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</si>
  <si>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</si>
  <si>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</si>
  <si>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</si>
  <si>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</si>
  <si>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</si>
  <si>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</si>
  <si>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</si>
  <si>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</si>
  <si>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</si>
  <si>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</si>
  <si>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</si>
  <si>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</si>
  <si>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</si>
  <si>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</si>
  <si>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</si>
  <si>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</si>
  <si>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</si>
  <si>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</si>
  <si>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</si>
  <si>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</si>
  <si>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Count of state</t>
  </si>
  <si>
    <t>(All)</t>
  </si>
  <si>
    <t>Column Labels</t>
  </si>
  <si>
    <t>Grand Total</t>
  </si>
  <si>
    <t>Row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</si>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</sst>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rgb="FFF999B7"/>
        </patternFill>
      </fill>
    </dxf>
    <dxf>
      <fill>
        <patternFill>
          <bgColor rgb="FFF8785E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999B7"/>
      <color rgb="FFF8785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[StarterBook_Serna.xlsx]PivotTable_State Status!PivotTable2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State Rating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'PivotTable_State Status'!$B$3:$B$4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'PivotTable_State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'PivotTable_State Status'!$B$5:$B$14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B-4E25-A822-1C4A1B3541F5}"/>
            </c:ext>
          </c:extLst>
        </c:ser>
        <c:ser>
          <c:idx val="1"/>
          <c:order val="1"/>
          <c:tx>
            <c:strRef>
              <c:f>'PivotTable_State Status'!$C$3:$C$4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'PivotTable_State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'PivotTable_State Status'!$C$5:$C$14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EB-4E25-A822-1C4A1B3541F5}"/>
            </c:ext>
          </c:extLst>
        </c:ser>
        <c:ser>
          <c:idx val="2"/>
          <c:order val="2"/>
          <c:tx>
            <c:strRef>
              <c:f>'PivotTable_State Status'!$D$3:$D$4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'PivotTable_State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'PivotTable_State Status'!$D$5:$D$14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EB-4E25-A822-1C4A1B3541F5}"/>
            </c:ext>
          </c:extLst>
        </c:ser>
        <c:ser>
          <c:idx val="3"/>
          <c:order val="3"/>
          <c:tx>
            <c:strRef>
              <c:f>'PivotTable_State Status'!$E$3:$E$4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'PivotTable_State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'PivotTable_State Status'!$E$5:$E$14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EB-4E25-A822-1C4A1B354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667684144"/>
        <c:axId val="558035728"/>
      </c:barChart>
      <c:catAx>
        <c:axId val="667684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35728"/>
        <c:crosses val="autoZero"/>
        <c:auto val="1"/>
        <c:lblAlgn val="ctr"/>
        <c:lblOffset val="100"/>
        <c:noMultiLvlLbl val="0"/>
      </c:catAx>
      <c:valAx>
        <c:axId val="55803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8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[StarterBook_Serna.xlsx]PivotTable_Country!PivotTable3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Projects per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PivotTable_Country!$B$4:$B$5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PivotTable_Country!$B$6:$B$47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E-4832-8D63-92D381B20207}"/>
            </c:ext>
          </c:extLst>
        </c:ser>
        <c:ser>
          <c:idx val="1"/>
          <c:order val="1"/>
          <c:tx>
            <c:strRef>
              <c:f>PivotTable_Country!$C$4:$C$5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PivotTable_Country!$C$6:$C$47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5E-4832-8D63-92D381B20207}"/>
            </c:ext>
          </c:extLst>
        </c:ser>
        <c:ser>
          <c:idx val="2"/>
          <c:order val="2"/>
          <c:tx>
            <c:strRef>
              <c:f>PivotTable_Country!$D$4:$D$5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PivotTable_Country!$D$6:$D$47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5E-4832-8D63-92D381B20207}"/>
            </c:ext>
          </c:extLst>
        </c:ser>
        <c:ser>
          <c:idx val="3"/>
          <c:order val="3"/>
          <c:tx>
            <c:strRef>
              <c:f>PivotTable_Country!$E$4:$E$5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PivotTable_Country!$E$6:$E$47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6-4EA0-A9EF-CFBD07823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34250320"/>
        <c:axId val="668733360"/>
      </c:barChart>
      <c:catAx>
        <c:axId val="534250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733360"/>
        <c:crosses val="autoZero"/>
        <c:auto val="1"/>
        <c:lblAlgn val="ctr"/>
        <c:lblOffset val="100"/>
        <c:noMultiLvlLbl val="0"/>
      </c:catAx>
      <c:valAx>
        <c:axId val="66873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[StarterBook_Serna.xlsx]PivotTable_DateCreated!PivotTable4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E-4BB5-9156-45873B6F38AF}"/>
            </c:ext>
          </c:extLst>
        </c:ser>
        <c:ser>
          <c:idx val="1"/>
          <c:order val="1"/>
          <c:tx>
            <c:strRef>
              <c:f>PivotTable_DateCreated!$C$4:$C$5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F9-4E28-98A4-A3C56A8E5DDC}"/>
            </c:ext>
          </c:extLst>
        </c:ser>
        <c:ser>
          <c:idx val="2"/>
          <c:order val="2"/>
          <c:tx>
            <c:strRef>
              <c:f>PivotTable_DateCreated!$D$4:$D$5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PivotTable_DateCreated!$D$6:$D$18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4F9-4E28-98A4-A3C56A8E5DDC}"/>
            </c:ext>
          </c:extLst>
        </c:ser>
        <c:ser>
          <c:idx val="3"/>
          <c:order val="3"/>
          <c:tx>
            <c:strRef>
              <c:f>PivotTable_DateCreated!$E$4:$E$5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PivotTable_DateCreated!$A$6:$A$18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PivotTable_DateCreated!$E$6:$E$18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B-464E-93F8-80917AA6D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256720"/>
        <c:axId val="668729200"/>
      </c:lineChart>
      <c:catAx>
        <c:axId val="53425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729200"/>
        <c:crosses val="autoZero"/>
        <c:auto val="1"/>
        <c:lblAlgn val="ctr"/>
        <c:lblOffset val="100"/>
        <c:noMultiLvlLbl val="0"/>
      </c:catAx>
      <c:valAx>
        <c:axId val="6687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 of Success, Failure,</a:t>
            </a:r>
            <a:r>
              <a:rPr lang="en-US" baseline="0"/>
              <a:t>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0.6908821349147517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E-4960-AFE5-EE14DD478F3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0.26464047442550037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E-4960-AFE5-EE14DD478F3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4.4477390659747963E-2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E-4960-AFE5-EE14DD478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461232"/>
        <c:axId val="601787504"/>
      </c:lineChart>
      <c:catAx>
        <c:axId val="600461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Amomunt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87504"/>
        <c:crosses val="autoZero"/>
        <c:auto val="1"/>
        <c:lblAlgn val="ctr"/>
        <c:lblOffset val="100"/>
        <c:noMultiLvlLbl val="0"/>
      </c:catAx>
      <c:valAx>
        <c:axId val="60178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46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504826</xdr:colOff>
      <xdr:row>0</xdr:row>
      <xdr:rowOff>176211</xdr:rowOff>
    </xdr:from>
    <xdr:to>
      <xdr:col>16</xdr:col>
      <xdr:colOff>219075</xdr:colOff>
      <xdr:row>27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DCBA68-6742-4180-919C-B32079AF3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342906</xdr:colOff>
      <xdr:row>1</xdr:row>
      <xdr:rowOff>176212</xdr:rowOff>
    </xdr:from>
    <xdr:to>
      <xdr:col>17</xdr:col>
      <xdr:colOff>323850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2DF46-D845-4EF9-9DE8-228DBAB23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314331</xdr:colOff>
      <xdr:row>3</xdr:row>
      <xdr:rowOff>157162</xdr:rowOff>
    </xdr:from>
    <xdr:to>
      <xdr:col>15</xdr:col>
      <xdr:colOff>9531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4C02A-40E1-4D54-98DD-476B2FCFA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919161</xdr:colOff>
      <xdr:row>15</xdr:row>
      <xdr:rowOff>100011</xdr:rowOff>
    </xdr:from>
    <xdr:to>
      <xdr:col>8</xdr:col>
      <xdr:colOff>457200</xdr:colOff>
      <xdr:row>33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2D0B7-ECD1-4964-804B-3BC2728BD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na Serna" refreshedDate="43296.780004398148" createdVersion="6" refreshedVersion="6" minRefreshableVersion="3" recordCount="4115" xr:uid="{7A254C04-624F-4E0C-B051-5AF610671B5D}">
  <cacheSource type="worksheet">
    <worksheetSource ref="A1:R1048576" sheet="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na Serna" refreshedDate="43296.807300347224" createdVersion="6" refreshedVersion="6" minRefreshableVersion="3" recordCount="4115" xr:uid="{CE6B51EB-D3FC-4D3E-A212-744C413668D2}">
  <cacheSource type="worksheet">
    <worksheetSource ref="A1:T1048576" sheet="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164">
      <sharedItems containsString="0" containsBlank="1" containsNumber="1" minValue="0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x v="0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x v="1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x v="2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x v="3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x v="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x v="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x v="6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x v="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x v="8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x v="9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10"/>
    <x v="10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1"/>
    <x v="1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2"/>
    <x v="12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3"/>
    <x v="13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14"/>
    <x v="1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5"/>
    <x v="1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16"/>
    <x v="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17"/>
    <x v="17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18"/>
    <x v="18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9"/>
    <x v="19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20"/>
    <x v="2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21"/>
    <x v="21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22"/>
    <x v="2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23"/>
    <x v="23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24"/>
    <x v="2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25"/>
    <x v="25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26"/>
    <x v="26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7"/>
    <x v="2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28"/>
    <x v="28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29"/>
    <x v="29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0"/>
    <x v="30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31"/>
    <x v="31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32"/>
    <x v="32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33"/>
    <x v="33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4"/>
    <x v="34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35"/>
    <x v="3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36"/>
    <x v="36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37"/>
    <x v="3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38"/>
    <x v="3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9"/>
    <x v="3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40"/>
    <x v="40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31"/>
    <x v="41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41"/>
    <x v="42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42"/>
    <x v="4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31"/>
    <x v="4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43"/>
    <x v="45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44"/>
    <x v="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45"/>
    <x v="4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46"/>
    <x v="48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31"/>
    <x v="49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31"/>
    <x v="50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47"/>
    <x v="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48"/>
    <x v="52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49"/>
    <x v="5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50"/>
    <x v="5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51"/>
    <x v="55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52"/>
    <x v="56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53"/>
    <x v="57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54"/>
    <x v="58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55"/>
    <x v="59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56"/>
    <x v="60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57"/>
    <x v="61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58"/>
    <x v="62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59"/>
    <x v="63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60"/>
    <x v="64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61"/>
    <x v="65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62"/>
    <x v="6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63"/>
    <x v="67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64"/>
    <x v="68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5"/>
    <x v="69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66"/>
    <x v="70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67"/>
    <x v="71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68"/>
    <x v="72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31"/>
    <x v="73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69"/>
    <x v="74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70"/>
    <x v="7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71"/>
    <x v="76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72"/>
    <x v="7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73"/>
    <x v="78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74"/>
    <x v="79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75"/>
    <x v="80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76"/>
    <x v="81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77"/>
    <x v="82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78"/>
    <x v="83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31"/>
    <x v="84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79"/>
    <x v="8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80"/>
    <x v="8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81"/>
    <x v="87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82"/>
    <x v="88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83"/>
    <x v="8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4"/>
    <x v="90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43"/>
    <x v="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85"/>
    <x v="9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86"/>
    <x v="9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87"/>
    <x v="94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88"/>
    <x v="9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89"/>
    <x v="96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90"/>
    <x v="97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90"/>
    <x v="98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91"/>
    <x v="99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31"/>
    <x v="100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31"/>
    <x v="101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92"/>
    <x v="10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93"/>
    <x v="103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43"/>
    <x v="88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94"/>
    <x v="104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10"/>
    <x v="105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95"/>
    <x v="10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96"/>
    <x v="107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97"/>
    <x v="108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98"/>
    <x v="109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99"/>
    <x v="110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87"/>
    <x v="111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100"/>
    <x v="112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101"/>
    <x v="113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102"/>
    <x v="114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103"/>
    <x v="115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104"/>
    <x v="116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105"/>
    <x v="117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106"/>
    <x v="118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107"/>
    <x v="119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108"/>
    <x v="120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109"/>
    <x v="121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110"/>
    <x v="122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109"/>
    <x v="121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111"/>
    <x v="123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112"/>
    <x v="124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113"/>
    <x v="12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114"/>
    <x v="126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109"/>
    <x v="121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109"/>
    <x v="121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109"/>
    <x v="121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115"/>
    <x v="127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109"/>
    <x v="121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109"/>
    <x v="121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116"/>
    <x v="128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109"/>
    <x v="121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109"/>
    <x v="121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117"/>
    <x v="129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31"/>
    <x v="13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109"/>
    <x v="121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118"/>
    <x v="1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119"/>
    <x v="119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109"/>
    <x v="121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120"/>
    <x v="132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121"/>
    <x v="133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122"/>
    <x v="134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109"/>
    <x v="121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123"/>
    <x v="135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124"/>
    <x v="13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125"/>
    <x v="137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126"/>
    <x v="13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127"/>
    <x v="2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128"/>
    <x v="13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129"/>
    <x v="140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130"/>
    <x v="141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131"/>
    <x v="142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132"/>
    <x v="143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109"/>
    <x v="121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133"/>
    <x v="119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109"/>
    <x v="121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134"/>
    <x v="144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135"/>
    <x v="14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109"/>
    <x v="121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136"/>
    <x v="146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109"/>
    <x v="121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137"/>
    <x v="147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134"/>
    <x v="148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138"/>
    <x v="149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139"/>
    <x v="15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140"/>
    <x v="151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133"/>
    <x v="120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109"/>
    <x v="121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109"/>
    <x v="121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109"/>
    <x v="121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141"/>
    <x v="152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109"/>
    <x v="121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142"/>
    <x v="153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109"/>
    <x v="121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143"/>
    <x v="1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144"/>
    <x v="154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145"/>
    <x v="15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109"/>
    <x v="121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146"/>
    <x v="156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147"/>
    <x v="157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148"/>
    <x v="158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09"/>
    <x v="121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149"/>
    <x v="159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109"/>
    <x v="121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150"/>
    <x v="160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151"/>
    <x v="73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152"/>
    <x v="161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153"/>
    <x v="162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109"/>
    <x v="121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154"/>
    <x v="120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109"/>
    <x v="121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155"/>
    <x v="163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56"/>
    <x v="164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157"/>
    <x v="16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109"/>
    <x v="121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158"/>
    <x v="166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159"/>
    <x v="167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109"/>
    <x v="121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160"/>
    <x v="168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161"/>
    <x v="169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162"/>
    <x v="170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109"/>
    <x v="121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163"/>
    <x v="171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109"/>
    <x v="121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109"/>
    <x v="121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164"/>
    <x v="17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165"/>
    <x v="17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166"/>
    <x v="12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167"/>
    <x v="13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168"/>
    <x v="12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169"/>
    <x v="119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170"/>
    <x v="174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171"/>
    <x v="17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172"/>
    <x v="101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173"/>
    <x v="17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174"/>
    <x v="177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109"/>
    <x v="121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175"/>
    <x v="178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109"/>
    <x v="121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109"/>
    <x v="121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109"/>
    <x v="121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176"/>
    <x v="179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109"/>
    <x v="121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109"/>
    <x v="121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109"/>
    <x v="121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177"/>
    <x v="18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109"/>
    <x v="121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178"/>
    <x v="18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109"/>
    <x v="121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179"/>
    <x v="18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109"/>
    <x v="121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109"/>
    <x v="121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119"/>
    <x v="73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109"/>
    <x v="121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180"/>
    <x v="73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181"/>
    <x v="183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182"/>
    <x v="18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183"/>
    <x v="18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184"/>
    <x v="186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185"/>
    <x v="18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186"/>
    <x v="188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187"/>
    <x v="18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188"/>
    <x v="190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189"/>
    <x v="191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190"/>
    <x v="19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191"/>
    <x v="193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192"/>
    <x v="194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193"/>
    <x v="19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194"/>
    <x v="19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95"/>
    <x v="197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96"/>
    <x v="198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197"/>
    <x v="199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98"/>
    <x v="200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199"/>
    <x v="201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200"/>
    <x v="2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201"/>
    <x v="203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202"/>
    <x v="20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203"/>
    <x v="205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204"/>
    <x v="206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205"/>
    <x v="207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206"/>
    <x v="20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207"/>
    <x v="209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208"/>
    <x v="210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209"/>
    <x v="211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210"/>
    <x v="21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211"/>
    <x v="213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12"/>
    <x v="214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213"/>
    <x v="215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14"/>
    <x v="21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215"/>
    <x v="217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16"/>
    <x v="218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217"/>
    <x v="219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218"/>
    <x v="220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219"/>
    <x v="221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220"/>
    <x v="222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221"/>
    <x v="223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222"/>
    <x v="22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223"/>
    <x v="225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224"/>
    <x v="226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25"/>
    <x v="22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226"/>
    <x v="228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227"/>
    <x v="229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228"/>
    <x v="230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229"/>
    <x v="231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30"/>
    <x v="232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231"/>
    <x v="233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32"/>
    <x v="234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33"/>
    <x v="235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234"/>
    <x v="236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31"/>
    <x v="10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235"/>
    <x v="237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236"/>
    <x v="238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237"/>
    <x v="239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238"/>
    <x v="240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239"/>
    <x v="241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40"/>
    <x v="242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241"/>
    <x v="243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242"/>
    <x v="244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243"/>
    <x v="24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244"/>
    <x v="246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45"/>
    <x v="247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246"/>
    <x v="248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247"/>
    <x v="249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248"/>
    <x v="250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249"/>
    <x v="251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250"/>
    <x v="25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251"/>
    <x v="253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52"/>
    <x v="254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53"/>
    <x v="255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254"/>
    <x v="256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255"/>
    <x v="257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256"/>
    <x v="25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257"/>
    <x v="259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258"/>
    <x v="26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259"/>
    <x v="261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260"/>
    <x v="262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261"/>
    <x v="263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62"/>
    <x v="26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263"/>
    <x v="26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64"/>
    <x v="26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265"/>
    <x v="26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266"/>
    <x v="26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267"/>
    <x v="269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268"/>
    <x v="270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269"/>
    <x v="271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70"/>
    <x v="27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271"/>
    <x v="273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272"/>
    <x v="27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273"/>
    <x v="27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274"/>
    <x v="27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275"/>
    <x v="277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276"/>
    <x v="278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277"/>
    <x v="27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278"/>
    <x v="28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79"/>
    <x v="281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280"/>
    <x v="282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281"/>
    <x v="283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282"/>
    <x v="284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83"/>
    <x v="285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84"/>
    <x v="286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285"/>
    <x v="287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286"/>
    <x v="28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87"/>
    <x v="28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288"/>
    <x v="290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289"/>
    <x v="29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290"/>
    <x v="29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291"/>
    <x v="293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292"/>
    <x v="294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293"/>
    <x v="29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294"/>
    <x v="296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295"/>
    <x v="297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296"/>
    <x v="298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297"/>
    <x v="299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298"/>
    <x v="300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99"/>
    <x v="301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300"/>
    <x v="302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01"/>
    <x v="303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02"/>
    <x v="304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303"/>
    <x v="30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04"/>
    <x v="306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05"/>
    <x v="307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306"/>
    <x v="308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07"/>
    <x v="309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08"/>
    <x v="310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309"/>
    <x v="31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310"/>
    <x v="31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11"/>
    <x v="313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312"/>
    <x v="314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313"/>
    <x v="315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314"/>
    <x v="316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43"/>
    <x v="317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315"/>
    <x v="31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16"/>
    <x v="319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317"/>
    <x v="32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8"/>
    <x v="321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319"/>
    <x v="322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320"/>
    <x v="323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321"/>
    <x v="324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22"/>
    <x v="32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23"/>
    <x v="326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24"/>
    <x v="327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325"/>
    <x v="328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326"/>
    <x v="32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327"/>
    <x v="330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28"/>
    <x v="33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31"/>
    <x v="84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329"/>
    <x v="332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330"/>
    <x v="333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331"/>
    <x v="334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332"/>
    <x v="33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333"/>
    <x v="33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313"/>
    <x v="337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34"/>
    <x v="338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335"/>
    <x v="339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336"/>
    <x v="340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337"/>
    <x v="34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38"/>
    <x v="342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339"/>
    <x v="343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340"/>
    <x v="344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41"/>
    <x v="345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342"/>
    <x v="34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343"/>
    <x v="347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344"/>
    <x v="348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345"/>
    <x v="349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346"/>
    <x v="350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47"/>
    <x v="351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348"/>
    <x v="352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49"/>
    <x v="35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350"/>
    <x v="354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51"/>
    <x v="355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352"/>
    <x v="35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353"/>
    <x v="357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354"/>
    <x v="358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355"/>
    <x v="359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356"/>
    <x v="36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357"/>
    <x v="361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358"/>
    <x v="362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359"/>
    <x v="36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360"/>
    <x v="364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361"/>
    <x v="36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362"/>
    <x v="366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363"/>
    <x v="36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109"/>
    <x v="121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364"/>
    <x v="368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109"/>
    <x v="121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365"/>
    <x v="369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366"/>
    <x v="370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367"/>
    <x v="3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109"/>
    <x v="121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152"/>
    <x v="372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368"/>
    <x v="120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109"/>
    <x v="121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109"/>
    <x v="121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369"/>
    <x v="37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109"/>
    <x v="121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370"/>
    <x v="144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109"/>
    <x v="121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371"/>
    <x v="37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370"/>
    <x v="144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152"/>
    <x v="73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372"/>
    <x v="12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373"/>
    <x v="3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374"/>
    <x v="144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375"/>
    <x v="376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376"/>
    <x v="377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377"/>
    <x v="378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109"/>
    <x v="121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378"/>
    <x v="379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379"/>
    <x v="31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380"/>
    <x v="380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381"/>
    <x v="381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382"/>
    <x v="38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109"/>
    <x v="121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383"/>
    <x v="383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384"/>
    <x v="384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385"/>
    <x v="38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109"/>
    <x v="121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109"/>
    <x v="121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386"/>
    <x v="386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387"/>
    <x v="120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388"/>
    <x v="38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389"/>
    <x v="388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390"/>
    <x v="389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109"/>
    <x v="121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109"/>
    <x v="121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391"/>
    <x v="157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392"/>
    <x v="390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393"/>
    <x v="391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394"/>
    <x v="39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395"/>
    <x v="12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109"/>
    <x v="121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396"/>
    <x v="393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109"/>
    <x v="121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109"/>
    <x v="121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397"/>
    <x v="394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398"/>
    <x v="39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399"/>
    <x v="396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370"/>
    <x v="119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400"/>
    <x v="397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401"/>
    <x v="398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02"/>
    <x v="399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403"/>
    <x v="73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109"/>
    <x v="121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109"/>
    <x v="121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404"/>
    <x v="400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109"/>
    <x v="121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109"/>
    <x v="121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109"/>
    <x v="121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109"/>
    <x v="121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405"/>
    <x v="401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109"/>
    <x v="121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06"/>
    <x v="120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407"/>
    <x v="119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408"/>
    <x v="402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409"/>
    <x v="40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410"/>
    <x v="40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109"/>
    <x v="121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411"/>
    <x v="40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412"/>
    <x v="40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413"/>
    <x v="40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414"/>
    <x v="408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415"/>
    <x v="409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416"/>
    <x v="41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417"/>
    <x v="4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418"/>
    <x v="119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109"/>
    <x v="121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419"/>
    <x v="18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420"/>
    <x v="148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421"/>
    <x v="411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422"/>
    <x v="41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423"/>
    <x v="413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109"/>
    <x v="121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424"/>
    <x v="41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109"/>
    <x v="121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425"/>
    <x v="415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426"/>
    <x v="416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427"/>
    <x v="417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89"/>
    <x v="418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428"/>
    <x v="419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429"/>
    <x v="420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31"/>
    <x v="421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430"/>
    <x v="422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431"/>
    <x v="423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432"/>
    <x v="42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433"/>
    <x v="42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434"/>
    <x v="426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31"/>
    <x v="427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35"/>
    <x v="428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20"/>
    <x v="429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436"/>
    <x v="430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78"/>
    <x v="431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437"/>
    <x v="432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1"/>
    <x v="433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438"/>
    <x v="434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439"/>
    <x v="43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440"/>
    <x v="120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441"/>
    <x v="384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442"/>
    <x v="120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443"/>
    <x v="43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444"/>
    <x v="366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445"/>
    <x v="437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446"/>
    <x v="438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109"/>
    <x v="121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447"/>
    <x v="377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448"/>
    <x v="43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449"/>
    <x v="440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450"/>
    <x v="441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109"/>
    <x v="121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451"/>
    <x v="442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452"/>
    <x v="443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109"/>
    <x v="121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453"/>
    <x v="444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454"/>
    <x v="445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109"/>
    <x v="121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455"/>
    <x v="73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362"/>
    <x v="143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456"/>
    <x v="446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109"/>
    <x v="121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457"/>
    <x v="447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458"/>
    <x v="120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109"/>
    <x v="121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459"/>
    <x v="120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109"/>
    <x v="121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460"/>
    <x v="448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417"/>
    <x v="135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461"/>
    <x v="449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462"/>
    <x v="450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109"/>
    <x v="121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463"/>
    <x v="451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464"/>
    <x v="13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465"/>
    <x v="452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466"/>
    <x v="120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418"/>
    <x v="119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467"/>
    <x v="453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468"/>
    <x v="436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108"/>
    <x v="120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109"/>
    <x v="121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109"/>
    <x v="121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469"/>
    <x v="120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460"/>
    <x v="144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109"/>
    <x v="121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470"/>
    <x v="45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471"/>
    <x v="455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472"/>
    <x v="456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473"/>
    <x v="120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474"/>
    <x v="457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475"/>
    <x v="458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422"/>
    <x v="409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476"/>
    <x v="459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477"/>
    <x v="31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478"/>
    <x v="460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479"/>
    <x v="366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480"/>
    <x v="119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481"/>
    <x v="46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482"/>
    <x v="462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172"/>
    <x v="101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483"/>
    <x v="46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109"/>
    <x v="121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484"/>
    <x v="464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109"/>
    <x v="121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485"/>
    <x v="46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418"/>
    <x v="119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109"/>
    <x v="121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486"/>
    <x v="466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487"/>
    <x v="144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109"/>
    <x v="121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109"/>
    <x v="121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109"/>
    <x v="121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488"/>
    <x v="467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109"/>
    <x v="121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109"/>
    <x v="121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109"/>
    <x v="121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419"/>
    <x v="13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109"/>
    <x v="121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489"/>
    <x v="120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460"/>
    <x v="468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490"/>
    <x v="469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491"/>
    <x v="470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109"/>
    <x v="121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109"/>
    <x v="121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109"/>
    <x v="121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492"/>
    <x v="47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459"/>
    <x v="472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109"/>
    <x v="121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493"/>
    <x v="473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494"/>
    <x v="119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495"/>
    <x v="474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109"/>
    <x v="121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496"/>
    <x v="475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459"/>
    <x v="120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168"/>
    <x v="453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418"/>
    <x v="143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109"/>
    <x v="121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497"/>
    <x v="366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498"/>
    <x v="120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499"/>
    <x v="476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500"/>
    <x v="477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501"/>
    <x v="47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502"/>
    <x v="479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503"/>
    <x v="480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504"/>
    <x v="481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505"/>
    <x v="482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506"/>
    <x v="48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507"/>
    <x v="48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508"/>
    <x v="485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509"/>
    <x v="48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510"/>
    <x v="487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511"/>
    <x v="48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512"/>
    <x v="489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513"/>
    <x v="490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514"/>
    <x v="491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515"/>
    <x v="492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516"/>
    <x v="493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517"/>
    <x v="494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518"/>
    <x v="495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19"/>
    <x v="496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520"/>
    <x v="497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177"/>
    <x v="498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21"/>
    <x v="101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22"/>
    <x v="499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523"/>
    <x v="500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24"/>
    <x v="453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25"/>
    <x v="501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526"/>
    <x v="502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527"/>
    <x v="503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528"/>
    <x v="504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529"/>
    <x v="50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530"/>
    <x v="506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31"/>
    <x v="414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479"/>
    <x v="507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532"/>
    <x v="508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533"/>
    <x v="50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534"/>
    <x v="510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535"/>
    <x v="511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536"/>
    <x v="512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537"/>
    <x v="513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167"/>
    <x v="120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38"/>
    <x v="514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539"/>
    <x v="515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540"/>
    <x v="516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41"/>
    <x v="517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109"/>
    <x v="121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542"/>
    <x v="518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543"/>
    <x v="519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544"/>
    <x v="520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545"/>
    <x v="521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546"/>
    <x v="438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547"/>
    <x v="52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548"/>
    <x v="52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49"/>
    <x v="52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550"/>
    <x v="525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51"/>
    <x v="120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552"/>
    <x v="526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553"/>
    <x v="527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554"/>
    <x v="528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55"/>
    <x v="31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556"/>
    <x v="529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557"/>
    <x v="530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58"/>
    <x v="531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559"/>
    <x v="532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560"/>
    <x v="533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109"/>
    <x v="121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561"/>
    <x v="534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562"/>
    <x v="535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63"/>
    <x v="458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109"/>
    <x v="121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564"/>
    <x v="536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65"/>
    <x v="537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566"/>
    <x v="538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567"/>
    <x v="53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568"/>
    <x v="540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69"/>
    <x v="541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70"/>
    <x v="542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571"/>
    <x v="381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572"/>
    <x v="543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573"/>
    <x v="54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574"/>
    <x v="54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575"/>
    <x v="546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576"/>
    <x v="547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577"/>
    <x v="548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28"/>
    <x v="549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578"/>
    <x v="550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579"/>
    <x v="551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580"/>
    <x v="552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314"/>
    <x v="553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581"/>
    <x v="5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582"/>
    <x v="555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583"/>
    <x v="556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584"/>
    <x v="557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585"/>
    <x v="558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586"/>
    <x v="559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587"/>
    <x v="560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588"/>
    <x v="98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589"/>
    <x v="561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590"/>
    <x v="56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202"/>
    <x v="563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591"/>
    <x v="564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592"/>
    <x v="56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593"/>
    <x v="5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594"/>
    <x v="567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595"/>
    <x v="568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596"/>
    <x v="56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597"/>
    <x v="570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598"/>
    <x v="571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599"/>
    <x v="572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600"/>
    <x v="573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23"/>
    <x v="57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601"/>
    <x v="57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602"/>
    <x v="576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603"/>
    <x v="577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604"/>
    <x v="57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605"/>
    <x v="579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606"/>
    <x v="580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607"/>
    <x v="58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608"/>
    <x v="582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109"/>
    <x v="121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09"/>
    <x v="583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109"/>
    <x v="121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610"/>
    <x v="144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109"/>
    <x v="121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611"/>
    <x v="584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109"/>
    <x v="121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12"/>
    <x v="585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109"/>
    <x v="121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613"/>
    <x v="586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109"/>
    <x v="121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614"/>
    <x v="119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422"/>
    <x v="73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15"/>
    <x v="587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616"/>
    <x v="498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617"/>
    <x v="447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618"/>
    <x v="588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449"/>
    <x v="589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177"/>
    <x v="453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129"/>
    <x v="590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87"/>
    <x v="591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619"/>
    <x v="59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31"/>
    <x v="73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620"/>
    <x v="59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78"/>
    <x v="594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621"/>
    <x v="59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622"/>
    <x v="596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623"/>
    <x v="597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624"/>
    <x v="59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625"/>
    <x v="599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626"/>
    <x v="600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627"/>
    <x v="601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628"/>
    <x v="60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629"/>
    <x v="60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630"/>
    <x v="604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631"/>
    <x v="6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40"/>
    <x v="606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632"/>
    <x v="607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633"/>
    <x v="608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634"/>
    <x v="609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635"/>
    <x v="610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636"/>
    <x v="611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303"/>
    <x v="612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637"/>
    <x v="613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31"/>
    <x v="61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x v="615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638"/>
    <x v="616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639"/>
    <x v="61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31"/>
    <x v="618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640"/>
    <x v="619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x v="615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87"/>
    <x v="64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641"/>
    <x v="620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642"/>
    <x v="62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643"/>
    <x v="622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644"/>
    <x v="62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645"/>
    <x v="624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646"/>
    <x v="625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647"/>
    <x v="626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648"/>
    <x v="62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649"/>
    <x v="628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31"/>
    <x v="629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650"/>
    <x v="630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651"/>
    <x v="631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652"/>
    <x v="632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653"/>
    <x v="633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654"/>
    <x v="63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101"/>
    <x v="63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644"/>
    <x v="636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87"/>
    <x v="151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655"/>
    <x v="637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656"/>
    <x v="638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657"/>
    <x v="639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658"/>
    <x v="640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659"/>
    <x v="641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660"/>
    <x v="642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661"/>
    <x v="64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662"/>
    <x v="644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663"/>
    <x v="64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664"/>
    <x v="64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665"/>
    <x v="647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666"/>
    <x v="648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667"/>
    <x v="649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668"/>
    <x v="650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669"/>
    <x v="651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670"/>
    <x v="652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671"/>
    <x v="653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31"/>
    <x v="119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31"/>
    <x v="654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672"/>
    <x v="65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673"/>
    <x v="65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674"/>
    <x v="65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675"/>
    <x v="65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31"/>
    <x v="18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676"/>
    <x v="659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677"/>
    <x v="660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678"/>
    <x v="661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31"/>
    <x v="73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679"/>
    <x v="662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680"/>
    <x v="66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681"/>
    <x v="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682"/>
    <x v="476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683"/>
    <x v="66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84"/>
    <x v="666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685"/>
    <x v="667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686"/>
    <x v="381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687"/>
    <x v="66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688"/>
    <x v="66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689"/>
    <x v="73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690"/>
    <x v="670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691"/>
    <x v="671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92"/>
    <x v="67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93"/>
    <x v="151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94"/>
    <x v="377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695"/>
    <x v="673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109"/>
    <x v="121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696"/>
    <x v="674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697"/>
    <x v="675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98"/>
    <x v="151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699"/>
    <x v="676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700"/>
    <x v="677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417"/>
    <x v="18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701"/>
    <x v="678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702"/>
    <x v="679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460"/>
    <x v="119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703"/>
    <x v="680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704"/>
    <x v="681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109"/>
    <x v="121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705"/>
    <x v="66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706"/>
    <x v="682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707"/>
    <x v="683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140"/>
    <x v="684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708"/>
    <x v="685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709"/>
    <x v="379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710"/>
    <x v="686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711"/>
    <x v="687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142"/>
    <x v="688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109"/>
    <x v="121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712"/>
    <x v="43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713"/>
    <x v="436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714"/>
    <x v="689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109"/>
    <x v="121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715"/>
    <x v="18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416"/>
    <x v="379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716"/>
    <x v="690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717"/>
    <x v="691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109"/>
    <x v="121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109"/>
    <x v="121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109"/>
    <x v="121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140"/>
    <x v="178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718"/>
    <x v="692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109"/>
    <x v="121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719"/>
    <x v="2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720"/>
    <x v="69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109"/>
    <x v="121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721"/>
    <x v="69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109"/>
    <x v="121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722"/>
    <x v="18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723"/>
    <x v="695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724"/>
    <x v="101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109"/>
    <x v="121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725"/>
    <x v="696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26"/>
    <x v="697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727"/>
    <x v="698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728"/>
    <x v="699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129"/>
    <x v="70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109"/>
    <x v="121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109"/>
    <x v="121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729"/>
    <x v="701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109"/>
    <x v="121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730"/>
    <x v="160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731"/>
    <x v="702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32"/>
    <x v="7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733"/>
    <x v="88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34"/>
    <x v="70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735"/>
    <x v="384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109"/>
    <x v="121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736"/>
    <x v="135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737"/>
    <x v="384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738"/>
    <x v="13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739"/>
    <x v="705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740"/>
    <x v="70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741"/>
    <x v="707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742"/>
    <x v="7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743"/>
    <x v="709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744"/>
    <x v="710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745"/>
    <x v="711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109"/>
    <x v="121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746"/>
    <x v="88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747"/>
    <x v="498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748"/>
    <x v="712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749"/>
    <x v="71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750"/>
    <x v="71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751"/>
    <x v="71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752"/>
    <x v="716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753"/>
    <x v="717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754"/>
    <x v="718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755"/>
    <x v="71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756"/>
    <x v="720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757"/>
    <x v="721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758"/>
    <x v="722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59"/>
    <x v="723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760"/>
    <x v="724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761"/>
    <x v="725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762"/>
    <x v="72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763"/>
    <x v="72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64"/>
    <x v="728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765"/>
    <x v="729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766"/>
    <x v="730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767"/>
    <x v="731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768"/>
    <x v="732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769"/>
    <x v="733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770"/>
    <x v="73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771"/>
    <x v="73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470"/>
    <x v="736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772"/>
    <x v="737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773"/>
    <x v="738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774"/>
    <x v="739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775"/>
    <x v="740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776"/>
    <x v="741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7"/>
    <x v="742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778"/>
    <x v="743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779"/>
    <x v="120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80"/>
    <x v="744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550"/>
    <x v="74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781"/>
    <x v="746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782"/>
    <x v="74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783"/>
    <x v="748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109"/>
    <x v="121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784"/>
    <x v="749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477"/>
    <x v="31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785"/>
    <x v="750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786"/>
    <x v="751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7"/>
    <x v="752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788"/>
    <x v="753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789"/>
    <x v="754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790"/>
    <x v="31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98"/>
    <x v="75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791"/>
    <x v="756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792"/>
    <x v="757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793"/>
    <x v="758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87"/>
    <x v="759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94"/>
    <x v="760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795"/>
    <x v="761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796"/>
    <x v="762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797"/>
    <x v="763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798"/>
    <x v="764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799"/>
    <x v="76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800"/>
    <x v="409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801"/>
    <x v="178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802"/>
    <x v="698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803"/>
    <x v="766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804"/>
    <x v="767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805"/>
    <x v="768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806"/>
    <x v="769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129"/>
    <x v="379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807"/>
    <x v="770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808"/>
    <x v="771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809"/>
    <x v="772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810"/>
    <x v="460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811"/>
    <x v="773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812"/>
    <x v="77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813"/>
    <x v="77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814"/>
    <x v="77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815"/>
    <x v="77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816"/>
    <x v="778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17"/>
    <x v="779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818"/>
    <x v="78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819"/>
    <x v="781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820"/>
    <x v="782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821"/>
    <x v="78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202"/>
    <x v="784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822"/>
    <x v="78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823"/>
    <x v="786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824"/>
    <x v="78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825"/>
    <x v="788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826"/>
    <x v="78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426"/>
    <x v="790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827"/>
    <x v="791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828"/>
    <x v="79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385"/>
    <x v="409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109"/>
    <x v="121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829"/>
    <x v="119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830"/>
    <x v="793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831"/>
    <x v="366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832"/>
    <x v="794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109"/>
    <x v="121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833"/>
    <x v="12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834"/>
    <x v="450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109"/>
    <x v="121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109"/>
    <x v="121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109"/>
    <x v="121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109"/>
    <x v="121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460"/>
    <x v="2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109"/>
    <x v="121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109"/>
    <x v="121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109"/>
    <x v="121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109"/>
    <x v="121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109"/>
    <x v="121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109"/>
    <x v="121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460"/>
    <x v="73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109"/>
    <x v="121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835"/>
    <x v="12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109"/>
    <x v="121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836"/>
    <x v="795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837"/>
    <x v="79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838"/>
    <x v="797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839"/>
    <x v="31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840"/>
    <x v="798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841"/>
    <x v="799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449"/>
    <x v="43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109"/>
    <x v="121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842"/>
    <x v="800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843"/>
    <x v="119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844"/>
    <x v="801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84"/>
    <x v="2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845"/>
    <x v="802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846"/>
    <x v="803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847"/>
    <x v="377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848"/>
    <x v="80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849"/>
    <x v="80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850"/>
    <x v="366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470"/>
    <x v="806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380"/>
    <x v="807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109"/>
    <x v="121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851"/>
    <x v="808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852"/>
    <x v="507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109"/>
    <x v="121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853"/>
    <x v="809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854"/>
    <x v="810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855"/>
    <x v="144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856"/>
    <x v="38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857"/>
    <x v="366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858"/>
    <x v="8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59"/>
    <x v="81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860"/>
    <x v="813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61"/>
    <x v="81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862"/>
    <x v="815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863"/>
    <x v="816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724"/>
    <x v="384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453"/>
    <x v="119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864"/>
    <x v="81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865"/>
    <x v="8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866"/>
    <x v="79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867"/>
    <x v="819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868"/>
    <x v="820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869"/>
    <x v="821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109"/>
    <x v="121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870"/>
    <x v="822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871"/>
    <x v="2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872"/>
    <x v="8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167"/>
    <x v="12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873"/>
    <x v="82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724"/>
    <x v="144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874"/>
    <x v="82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875"/>
    <x v="514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876"/>
    <x v="82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877"/>
    <x v="827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878"/>
    <x v="828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879"/>
    <x v="144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109"/>
    <x v="121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880"/>
    <x v="829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109"/>
    <x v="121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881"/>
    <x v="830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882"/>
    <x v="83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109"/>
    <x v="121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724"/>
    <x v="144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883"/>
    <x v="832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370"/>
    <x v="12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884"/>
    <x v="689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881"/>
    <x v="830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109"/>
    <x v="121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885"/>
    <x v="833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886"/>
    <x v="13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24"/>
    <x v="12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152"/>
    <x v="73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887"/>
    <x v="834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888"/>
    <x v="835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737"/>
    <x v="683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889"/>
    <x v="144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109"/>
    <x v="121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109"/>
    <x v="121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109"/>
    <x v="121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890"/>
    <x v="836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109"/>
    <x v="121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415"/>
    <x v="101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891"/>
    <x v="83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109"/>
    <x v="121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892"/>
    <x v="838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840"/>
    <x v="839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893"/>
    <x v="840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109"/>
    <x v="121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894"/>
    <x v="841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895"/>
    <x v="73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896"/>
    <x v="149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897"/>
    <x v="842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109"/>
    <x v="121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898"/>
    <x v="69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899"/>
    <x v="123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109"/>
    <x v="121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900"/>
    <x v="843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109"/>
    <x v="121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901"/>
    <x v="844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109"/>
    <x v="121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109"/>
    <x v="121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902"/>
    <x v="84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903"/>
    <x v="846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904"/>
    <x v="847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905"/>
    <x v="848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906"/>
    <x v="162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177"/>
    <x v="73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370"/>
    <x v="384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109"/>
    <x v="121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907"/>
    <x v="18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908"/>
    <x v="849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909"/>
    <x v="178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910"/>
    <x v="119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109"/>
    <x v="121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440"/>
    <x v="144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911"/>
    <x v="85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912"/>
    <x v="851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168"/>
    <x v="85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913"/>
    <x v="689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914"/>
    <x v="85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915"/>
    <x v="854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916"/>
    <x v="855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589"/>
    <x v="856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917"/>
    <x v="857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918"/>
    <x v="85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919"/>
    <x v="85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920"/>
    <x v="860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921"/>
    <x v="861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922"/>
    <x v="86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923"/>
    <x v="863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924"/>
    <x v="864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920"/>
    <x v="86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925"/>
    <x v="86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926"/>
    <x v="867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927"/>
    <x v="868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928"/>
    <x v="86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29"/>
    <x v="870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930"/>
    <x v="871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931"/>
    <x v="872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932"/>
    <x v="873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933"/>
    <x v="874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934"/>
    <x v="875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935"/>
    <x v="876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936"/>
    <x v="877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937"/>
    <x v="878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938"/>
    <x v="879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939"/>
    <x v="880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940"/>
    <x v="881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941"/>
    <x v="882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942"/>
    <x v="88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943"/>
    <x v="88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944"/>
    <x v="885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45"/>
    <x v="886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946"/>
    <x v="88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947"/>
    <x v="888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948"/>
    <x v="88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949"/>
    <x v="890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950"/>
    <x v="891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951"/>
    <x v="892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952"/>
    <x v="893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953"/>
    <x v="894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954"/>
    <x v="895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955"/>
    <x v="896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109"/>
    <x v="121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956"/>
    <x v="897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957"/>
    <x v="384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109"/>
    <x v="121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109"/>
    <x v="121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417"/>
    <x v="379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958"/>
    <x v="86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109"/>
    <x v="121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959"/>
    <x v="436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109"/>
    <x v="121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109"/>
    <x v="121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960"/>
    <x v="898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109"/>
    <x v="121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961"/>
    <x v="899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962"/>
    <x v="900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963"/>
    <x v="144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964"/>
    <x v="901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965"/>
    <x v="902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966"/>
    <x v="903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967"/>
    <x v="904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968"/>
    <x v="90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969"/>
    <x v="906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970"/>
    <x v="90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971"/>
    <x v="90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972"/>
    <x v="909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973"/>
    <x v="910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974"/>
    <x v="911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975"/>
    <x v="91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976"/>
    <x v="913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77"/>
    <x v="91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978"/>
    <x v="915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979"/>
    <x v="916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980"/>
    <x v="91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981"/>
    <x v="918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982"/>
    <x v="91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983"/>
    <x v="920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984"/>
    <x v="92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985"/>
    <x v="92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986"/>
    <x v="923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987"/>
    <x v="924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972"/>
    <x v="92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988"/>
    <x v="926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989"/>
    <x v="927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990"/>
    <x v="92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972"/>
    <x v="9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938"/>
    <x v="930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991"/>
    <x v="474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992"/>
    <x v="931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993"/>
    <x v="932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994"/>
    <x v="933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995"/>
    <x v="93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996"/>
    <x v="935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997"/>
    <x v="9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998"/>
    <x v="937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592"/>
    <x v="938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999"/>
    <x v="939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000"/>
    <x v="940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50"/>
    <x v="9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001"/>
    <x v="94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002"/>
    <x v="943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003"/>
    <x v="94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004"/>
    <x v="94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05"/>
    <x v="946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006"/>
    <x v="94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45"/>
    <x v="948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007"/>
    <x v="949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008"/>
    <x v="950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09"/>
    <x v="951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010"/>
    <x v="952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011"/>
    <x v="95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012"/>
    <x v="95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013"/>
    <x v="95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014"/>
    <x v="95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920"/>
    <x v="957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015"/>
    <x v="95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31"/>
    <x v="73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1016"/>
    <x v="959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017"/>
    <x v="960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1018"/>
    <x v="96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019"/>
    <x v="962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1020"/>
    <x v="963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1021"/>
    <x v="9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1022"/>
    <x v="965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1023"/>
    <x v="9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024"/>
    <x v="96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1025"/>
    <x v="13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026"/>
    <x v="968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1027"/>
    <x v="969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1028"/>
    <x v="970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1029"/>
    <x v="120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1030"/>
    <x v="971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1031"/>
    <x v="972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1032"/>
    <x v="97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1033"/>
    <x v="974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1034"/>
    <x v="975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1035"/>
    <x v="730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036"/>
    <x v="976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1037"/>
    <x v="97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1038"/>
    <x v="978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1039"/>
    <x v="979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1040"/>
    <x v="980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1041"/>
    <x v="981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1042"/>
    <x v="982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1043"/>
    <x v="983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1044"/>
    <x v="984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109"/>
    <x v="121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109"/>
    <x v="121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1045"/>
    <x v="98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1046"/>
    <x v="986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047"/>
    <x v="987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048"/>
    <x v="988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1049"/>
    <x v="989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050"/>
    <x v="9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109"/>
    <x v="121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051"/>
    <x v="991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418"/>
    <x v="101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1052"/>
    <x v="992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053"/>
    <x v="993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4"/>
    <x v="99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1055"/>
    <x v="99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1056"/>
    <x v="996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1057"/>
    <x v="997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058"/>
    <x v="998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1059"/>
    <x v="999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1060"/>
    <x v="1000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61"/>
    <x v="1001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1062"/>
    <x v="100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1063"/>
    <x v="1003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1064"/>
    <x v="100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1065"/>
    <x v="1005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66"/>
    <x v="1006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1067"/>
    <x v="100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1068"/>
    <x v="1008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1069"/>
    <x v="1009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1070"/>
    <x v="1010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071"/>
    <x v="1011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31"/>
    <x v="379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072"/>
    <x v="1012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1073"/>
    <x v="1013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1074"/>
    <x v="1014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1075"/>
    <x v="1015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1076"/>
    <x v="1016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1077"/>
    <x v="1017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1078"/>
    <x v="101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079"/>
    <x v="1019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1014"/>
    <x v="1020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1080"/>
    <x v="1021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081"/>
    <x v="102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082"/>
    <x v="10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083"/>
    <x v="102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084"/>
    <x v="1025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085"/>
    <x v="1026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1086"/>
    <x v="1027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087"/>
    <x v="1028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088"/>
    <x v="1029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1089"/>
    <x v="1030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090"/>
    <x v="1031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1091"/>
    <x v="1032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1092"/>
    <x v="103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093"/>
    <x v="372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1094"/>
    <x v="1034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095"/>
    <x v="1035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663"/>
    <x v="1036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096"/>
    <x v="1037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1097"/>
    <x v="10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1098"/>
    <x v="1039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1099"/>
    <x v="1040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100"/>
    <x v="1041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1101"/>
    <x v="1042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102"/>
    <x v="104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1103"/>
    <x v="1044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1104"/>
    <x v="10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1105"/>
    <x v="1046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1106"/>
    <x v="104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107"/>
    <x v="1048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108"/>
    <x v="1049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1109"/>
    <x v="1050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1110"/>
    <x v="1051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714"/>
    <x v="1052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415"/>
    <x v="144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724"/>
    <x v="507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705"/>
    <x v="1053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109"/>
    <x v="121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374"/>
    <x v="12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1111"/>
    <x v="1054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1112"/>
    <x v="105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152"/>
    <x v="101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418"/>
    <x v="12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1113"/>
    <x v="105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109"/>
    <x v="121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1114"/>
    <x v="446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418"/>
    <x v="1057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15"/>
    <x v="901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1116"/>
    <x v="120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370"/>
    <x v="1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477"/>
    <x v="31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119"/>
    <x v="101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1117"/>
    <x v="1058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109"/>
    <x v="121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109"/>
    <x v="121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1118"/>
    <x v="1059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84"/>
    <x v="2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109"/>
    <x v="121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1119"/>
    <x v="128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120"/>
    <x v="1060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109"/>
    <x v="121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21"/>
    <x v="106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1122"/>
    <x v="1062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370"/>
    <x v="507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1123"/>
    <x v="1063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24"/>
    <x v="1064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419"/>
    <x v="766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25"/>
    <x v="18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1126"/>
    <x v="12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1127"/>
    <x v="1065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109"/>
    <x v="121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109"/>
    <x v="121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109"/>
    <x v="121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109"/>
    <x v="121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109"/>
    <x v="121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1128"/>
    <x v="384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109"/>
    <x v="121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109"/>
    <x v="121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1129"/>
    <x v="12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1130"/>
    <x v="120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109"/>
    <x v="121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09"/>
    <x v="121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719"/>
    <x v="2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1131"/>
    <x v="1066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1132"/>
    <x v="1067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109"/>
    <x v="121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109"/>
    <x v="121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109"/>
    <x v="121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109"/>
    <x v="121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1133"/>
    <x v="1068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134"/>
    <x v="106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1135"/>
    <x v="1070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1136"/>
    <x v="1071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1137"/>
    <x v="107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1138"/>
    <x v="1073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1139"/>
    <x v="1074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1140"/>
    <x v="1075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1141"/>
    <x v="107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142"/>
    <x v="107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1143"/>
    <x v="107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1144"/>
    <x v="1079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145"/>
    <x v="1080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1146"/>
    <x v="1081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147"/>
    <x v="1082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1148"/>
    <x v="108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1149"/>
    <x v="1084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1150"/>
    <x v="1085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1151"/>
    <x v="108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152"/>
    <x v="1087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1153"/>
    <x v="844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370"/>
    <x v="144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1154"/>
    <x v="384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109"/>
    <x v="121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1155"/>
    <x v="73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1156"/>
    <x v="587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109"/>
    <x v="121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365"/>
    <x v="88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109"/>
    <x v="121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157"/>
    <x v="1088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1158"/>
    <x v="101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571"/>
    <x v="2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109"/>
    <x v="121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59"/>
    <x v="1089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109"/>
    <x v="121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109"/>
    <x v="121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440"/>
    <x v="12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1160"/>
    <x v="109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1161"/>
    <x v="144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1162"/>
    <x v="1091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163"/>
    <x v="1092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1164"/>
    <x v="1093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1165"/>
    <x v="1094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1166"/>
    <x v="1095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1167"/>
    <x v="1096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209"/>
    <x v="1097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1168"/>
    <x v="109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1169"/>
    <x v="1099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170"/>
    <x v="110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1171"/>
    <x v="1101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1172"/>
    <x v="1102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173"/>
    <x v="1103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1174"/>
    <x v="110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1175"/>
    <x v="110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1176"/>
    <x v="1106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177"/>
    <x v="1107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178"/>
    <x v="1108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1179"/>
    <x v="1109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1180"/>
    <x v="1110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1181"/>
    <x v="1111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182"/>
    <x v="1112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1183"/>
    <x v="111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184"/>
    <x v="1114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85"/>
    <x v="1115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186"/>
    <x v="1116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1187"/>
    <x v="1117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188"/>
    <x v="1118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189"/>
    <x v="111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1190"/>
    <x v="1120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191"/>
    <x v="1121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1192"/>
    <x v="1122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1193"/>
    <x v="112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194"/>
    <x v="1124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1195"/>
    <x v="112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1196"/>
    <x v="112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1197"/>
    <x v="1127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198"/>
    <x v="112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1199"/>
    <x v="112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200"/>
    <x v="1130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1201"/>
    <x v="113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108"/>
    <x v="366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914"/>
    <x v="13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1202"/>
    <x v="119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109"/>
    <x v="121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108"/>
    <x v="12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03"/>
    <x v="1132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09"/>
    <x v="121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204"/>
    <x v="88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481"/>
    <x v="11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1205"/>
    <x v="113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109"/>
    <x v="121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206"/>
    <x v="113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109"/>
    <x v="121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109"/>
    <x v="121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109"/>
    <x v="121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1207"/>
    <x v="113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914"/>
    <x v="101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1208"/>
    <x v="123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119"/>
    <x v="73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1209"/>
    <x v="842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1210"/>
    <x v="40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109"/>
    <x v="121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1211"/>
    <x v="66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370"/>
    <x v="119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453"/>
    <x v="101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1212"/>
    <x v="1137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1213"/>
    <x v="1138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1214"/>
    <x v="1139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109"/>
    <x v="121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613"/>
    <x v="1140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1215"/>
    <x v="13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152"/>
    <x v="69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216"/>
    <x v="1141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1217"/>
    <x v="1142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1218"/>
    <x v="114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175"/>
    <x v="178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1219"/>
    <x v="446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1220"/>
    <x v="2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1221"/>
    <x v="45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109"/>
    <x v="121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724"/>
    <x v="144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222"/>
    <x v="1144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1223"/>
    <x v="2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109"/>
    <x v="121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224"/>
    <x v="1145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109"/>
    <x v="121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473"/>
    <x v="120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109"/>
    <x v="121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109"/>
    <x v="121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617"/>
    <x v="1146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25"/>
    <x v="1147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109"/>
    <x v="121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1226"/>
    <x v="120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1227"/>
    <x v="442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1228"/>
    <x v="379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1229"/>
    <x v="384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109"/>
    <x v="121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415"/>
    <x v="12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109"/>
    <x v="121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230"/>
    <x v="114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1231"/>
    <x v="1149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325"/>
    <x v="1150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1232"/>
    <x v="1151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233"/>
    <x v="115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1234"/>
    <x v="1153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1235"/>
    <x v="1154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236"/>
    <x v="1155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982"/>
    <x v="1156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1237"/>
    <x v="1157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1238"/>
    <x v="1158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239"/>
    <x v="1159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1007"/>
    <x v="73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1240"/>
    <x v="1160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1241"/>
    <x v="1161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1242"/>
    <x v="1162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1243"/>
    <x v="1163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1244"/>
    <x v="1164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1245"/>
    <x v="116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25"/>
    <x v="1166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1246"/>
    <x v="116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247"/>
    <x v="116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1248"/>
    <x v="1169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1249"/>
    <x v="1170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1250"/>
    <x v="1171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251"/>
    <x v="117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1252"/>
    <x v="1173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967"/>
    <x v="1174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1253"/>
    <x v="11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1078"/>
    <x v="11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1254"/>
    <x v="1177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1255"/>
    <x v="1178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1256"/>
    <x v="117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31"/>
    <x v="1180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10"/>
    <x v="11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66"/>
    <x v="118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1257"/>
    <x v="1183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965"/>
    <x v="1184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x v="118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31"/>
    <x v="1186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258"/>
    <x v="1187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578"/>
    <x v="118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31"/>
    <x v="317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259"/>
    <x v="118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1260"/>
    <x v="1190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1261"/>
    <x v="1191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1097"/>
    <x v="119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1262"/>
    <x v="119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263"/>
    <x v="1194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1264"/>
    <x v="119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1265"/>
    <x v="119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1266"/>
    <x v="1197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17"/>
    <x v="119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267"/>
    <x v="1199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1268"/>
    <x v="1200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269"/>
    <x v="1201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1270"/>
    <x v="1202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1271"/>
    <x v="120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1272"/>
    <x v="120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1273"/>
    <x v="120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1274"/>
    <x v="120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1275"/>
    <x v="12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1276"/>
    <x v="1208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1277"/>
    <x v="1209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278"/>
    <x v="1210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279"/>
    <x v="1211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280"/>
    <x v="1212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1281"/>
    <x v="121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1276"/>
    <x v="1214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1282"/>
    <x v="40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946"/>
    <x v="1215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1283"/>
    <x v="1216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1284"/>
    <x v="1217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1285"/>
    <x v="1218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286"/>
    <x v="121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1287"/>
    <x v="1220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1288"/>
    <x v="122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1067"/>
    <x v="122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1289"/>
    <x v="1223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1290"/>
    <x v="372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1291"/>
    <x v="1224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292"/>
    <x v="122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09"/>
    <x v="121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293"/>
    <x v="122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294"/>
    <x v="1227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82"/>
    <x v="1228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295"/>
    <x v="666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296"/>
    <x v="1229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297"/>
    <x v="1230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31"/>
    <x v="123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298"/>
    <x v="1232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299"/>
    <x v="1233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300"/>
    <x v="12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301"/>
    <x v="436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833"/>
    <x v="144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302"/>
    <x v="1235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09"/>
    <x v="121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303"/>
    <x v="1236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09"/>
    <x v="121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304"/>
    <x v="1237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305"/>
    <x v="1238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1306"/>
    <x v="144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1307"/>
    <x v="12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391"/>
    <x v="157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308"/>
    <x v="1239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109"/>
    <x v="121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109"/>
    <x v="121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1309"/>
    <x v="1240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109"/>
    <x v="121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1310"/>
    <x v="1241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1311"/>
    <x v="447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1131"/>
    <x v="1242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109"/>
    <x v="121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1312"/>
    <x v="73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1313"/>
    <x v="1243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881"/>
    <x v="148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847"/>
    <x v="73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314"/>
    <x v="1244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1315"/>
    <x v="839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1316"/>
    <x v="123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1317"/>
    <x v="124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109"/>
    <x v="121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1318"/>
    <x v="12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896"/>
    <x v="124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1319"/>
    <x v="440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1320"/>
    <x v="1247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321"/>
    <x v="1248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108"/>
    <x v="12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322"/>
    <x v="1249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109"/>
    <x v="121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109"/>
    <x v="121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109"/>
    <x v="121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109"/>
    <x v="121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109"/>
    <x v="121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1323"/>
    <x v="12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1324"/>
    <x v="698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1325"/>
    <x v="1250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1212"/>
    <x v="98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177"/>
    <x v="13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370"/>
    <x v="12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109"/>
    <x v="121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1326"/>
    <x v="1251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648"/>
    <x v="1252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1327"/>
    <x v="12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1328"/>
    <x v="1254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1329"/>
    <x v="125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1330"/>
    <x v="125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1331"/>
    <x v="1257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1332"/>
    <x v="1258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333"/>
    <x v="1259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334"/>
    <x v="1260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1335"/>
    <x v="1261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1336"/>
    <x v="1262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1277"/>
    <x v="12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1337"/>
    <x v="126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43"/>
    <x v="507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1338"/>
    <x v="1265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1339"/>
    <x v="1266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1340"/>
    <x v="1267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5"/>
    <x v="126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341"/>
    <x v="1269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342"/>
    <x v="1270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1343"/>
    <x v="1271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1344"/>
    <x v="1272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1345"/>
    <x v="1273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346"/>
    <x v="1274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109"/>
    <x v="121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47"/>
    <x v="1275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1348"/>
    <x v="1276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1349"/>
    <x v="1277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1350"/>
    <x v="456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1351"/>
    <x v="1278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1352"/>
    <x v="1279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1353"/>
    <x v="1280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768"/>
    <x v="128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354"/>
    <x v="1282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355"/>
    <x v="33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1356"/>
    <x v="1283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1357"/>
    <x v="1284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1358"/>
    <x v="128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1359"/>
    <x v="1286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1360"/>
    <x v="1287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1361"/>
    <x v="1288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362"/>
    <x v="1289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1363"/>
    <x v="129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1364"/>
    <x v="1291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1365"/>
    <x v="129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1366"/>
    <x v="1293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1367"/>
    <x v="109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724"/>
    <x v="119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1368"/>
    <x v="1294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1369"/>
    <x v="129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1370"/>
    <x v="1296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843"/>
    <x v="135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1371"/>
    <x v="1297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372"/>
    <x v="1298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1373"/>
    <x v="129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697"/>
    <x v="1300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1374"/>
    <x v="1301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1375"/>
    <x v="130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1376"/>
    <x v="1303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1377"/>
    <x v="1304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1378"/>
    <x v="130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79"/>
    <x v="130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80"/>
    <x v="1307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1381"/>
    <x v="1308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1382"/>
    <x v="1309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1383"/>
    <x v="1310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84"/>
    <x v="131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1385"/>
    <x v="1312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422"/>
    <x v="507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1386"/>
    <x v="131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1387"/>
    <x v="13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109"/>
    <x v="121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388"/>
    <x v="1315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109"/>
    <x v="121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1389"/>
    <x v="1316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1390"/>
    <x v="1317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109"/>
    <x v="121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1391"/>
    <x v="1318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392"/>
    <x v="1319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393"/>
    <x v="1320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31"/>
    <x v="50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1394"/>
    <x v="1321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1395"/>
    <x v="1322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1396"/>
    <x v="1323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50"/>
    <x v="1324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1397"/>
    <x v="132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1398"/>
    <x v="132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1399"/>
    <x v="132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1400"/>
    <x v="132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288"/>
    <x v="132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401"/>
    <x v="384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1402"/>
    <x v="840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1403"/>
    <x v="1330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87"/>
    <x v="1331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404"/>
    <x v="133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1405"/>
    <x v="1333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1406"/>
    <x v="1334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1407"/>
    <x v="1335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408"/>
    <x v="1336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1409"/>
    <x v="1337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410"/>
    <x v="1338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1411"/>
    <x v="1339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578"/>
    <x v="1340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31"/>
    <x v="1341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412"/>
    <x v="1342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413"/>
    <x v="134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414"/>
    <x v="134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1415"/>
    <x v="134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1416"/>
    <x v="1346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1417"/>
    <x v="1347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418"/>
    <x v="1348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1419"/>
    <x v="1349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1420"/>
    <x v="1350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1421"/>
    <x v="135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982"/>
    <x v="1352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31"/>
    <x v="1353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422"/>
    <x v="1354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1423"/>
    <x v="135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424"/>
    <x v="1356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109"/>
    <x v="121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425"/>
    <x v="1357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177"/>
    <x v="144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426"/>
    <x v="13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1427"/>
    <x v="453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724"/>
    <x v="372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833"/>
    <x v="119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1428"/>
    <x v="13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109"/>
    <x v="121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1429"/>
    <x v="1360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1430"/>
    <x v="136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550"/>
    <x v="1362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871"/>
    <x v="666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1431"/>
    <x v="31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872"/>
    <x v="1363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109"/>
    <x v="121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109"/>
    <x v="121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109"/>
    <x v="121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154"/>
    <x v="366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1432"/>
    <x v="136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1433"/>
    <x v="136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1434"/>
    <x v="1366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1435"/>
    <x v="1367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436"/>
    <x v="1368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1437"/>
    <x v="13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1438"/>
    <x v="1370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1439"/>
    <x v="1371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440"/>
    <x v="1372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5"/>
    <x v="137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41"/>
    <x v="1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1442"/>
    <x v="137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1443"/>
    <x v="137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87"/>
    <x v="1377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1444"/>
    <x v="1378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1445"/>
    <x v="137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1446"/>
    <x v="1380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1447"/>
    <x v="1381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48"/>
    <x v="1382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25"/>
    <x v="138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449"/>
    <x v="1384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1450"/>
    <x v="138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444"/>
    <x v="143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451"/>
    <x v="1386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370"/>
    <x v="384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1452"/>
    <x v="689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453"/>
    <x v="1387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1454"/>
    <x v="124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1455"/>
    <x v="138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1456"/>
    <x v="1389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457"/>
    <x v="1390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1458"/>
    <x v="119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459"/>
    <x v="1391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1460"/>
    <x v="139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461"/>
    <x v="18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1462"/>
    <x v="453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872"/>
    <x v="1363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463"/>
    <x v="13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1464"/>
    <x v="684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465"/>
    <x v="1394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466"/>
    <x v="1395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346"/>
    <x v="1237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1467"/>
    <x v="139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1468"/>
    <x v="139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16"/>
    <x v="1398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1469"/>
    <x v="1399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1470"/>
    <x v="1400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101"/>
    <x v="1401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1471"/>
    <x v="140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1472"/>
    <x v="140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74"/>
    <x v="1404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473"/>
    <x v="1405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474"/>
    <x v="14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475"/>
    <x v="1407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1476"/>
    <x v="1408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1477"/>
    <x v="1409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478"/>
    <x v="141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1479"/>
    <x v="1411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1480"/>
    <x v="141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1076"/>
    <x v="141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481"/>
    <x v="141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1482"/>
    <x v="141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483"/>
    <x v="1416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1484"/>
    <x v="1417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1485"/>
    <x v="1418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1486"/>
    <x v="141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1487"/>
    <x v="142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1488"/>
    <x v="142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1489"/>
    <x v="142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1490"/>
    <x v="1423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1491"/>
    <x v="1424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492"/>
    <x v="1425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1493"/>
    <x v="142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1494"/>
    <x v="1427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1495"/>
    <x v="1428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1496"/>
    <x v="1429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1497"/>
    <x v="1430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1498"/>
    <x v="1431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1499"/>
    <x v="1432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1500"/>
    <x v="1433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1501"/>
    <x v="1434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1502"/>
    <x v="1435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1503"/>
    <x v="1436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1504"/>
    <x v="1437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1505"/>
    <x v="1438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1506"/>
    <x v="1439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507"/>
    <x v="1440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1508"/>
    <x v="1441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1509"/>
    <x v="144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1510"/>
    <x v="1443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1511"/>
    <x v="1444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1512"/>
    <x v="1445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1513"/>
    <x v="1446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1514"/>
    <x v="1447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1515"/>
    <x v="1448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1516"/>
    <x v="1449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1517"/>
    <x v="1450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1518"/>
    <x v="1451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1519"/>
    <x v="1452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1520"/>
    <x v="1453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1521"/>
    <x v="1454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1522"/>
    <x v="145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109"/>
    <x v="121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1523"/>
    <x v="1456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1524"/>
    <x v="145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1525"/>
    <x v="800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833"/>
    <x v="120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1526"/>
    <x v="1458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151"/>
    <x v="384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460"/>
    <x v="73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527"/>
    <x v="1459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528"/>
    <x v="1460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1529"/>
    <x v="12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109"/>
    <x v="121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109"/>
    <x v="121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1530"/>
    <x v="438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109"/>
    <x v="121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109"/>
    <x v="121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1531"/>
    <x v="1461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1532"/>
    <x v="1462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856"/>
    <x v="384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1533"/>
    <x v="1463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1534"/>
    <x v="1464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1535"/>
    <x v="1465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1536"/>
    <x v="146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1537"/>
    <x v="1467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1538"/>
    <x v="146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1539"/>
    <x v="1469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540"/>
    <x v="1470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1541"/>
    <x v="1471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1542"/>
    <x v="1472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1543"/>
    <x v="1473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1544"/>
    <x v="147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1545"/>
    <x v="1475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1546"/>
    <x v="147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1547"/>
    <x v="1477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1548"/>
    <x v="147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549"/>
    <x v="1479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1550"/>
    <x v="1480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1551"/>
    <x v="148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1552"/>
    <x v="1482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1553"/>
    <x v="148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554"/>
    <x v="148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555"/>
    <x v="1485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1556"/>
    <x v="1486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1557"/>
    <x v="1487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558"/>
    <x v="1488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1559"/>
    <x v="1489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1560"/>
    <x v="1490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1561"/>
    <x v="1491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1562"/>
    <x v="1492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1563"/>
    <x v="1493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1564"/>
    <x v="1494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1565"/>
    <x v="1495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1566"/>
    <x v="1496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567"/>
    <x v="1497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1568"/>
    <x v="149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569"/>
    <x v="1499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1570"/>
    <x v="1500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571"/>
    <x v="1501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1572"/>
    <x v="1502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573"/>
    <x v="1503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1574"/>
    <x v="150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1575"/>
    <x v="1505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1576"/>
    <x v="150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1577"/>
    <x v="1507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578"/>
    <x v="1508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1579"/>
    <x v="1509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1580"/>
    <x v="1510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1581"/>
    <x v="151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1582"/>
    <x v="1512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1583"/>
    <x v="151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1584"/>
    <x v="1514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1585"/>
    <x v="1515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1586"/>
    <x v="1516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1587"/>
    <x v="1517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1588"/>
    <x v="151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589"/>
    <x v="1519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1590"/>
    <x v="1520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591"/>
    <x v="1521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1592"/>
    <x v="1522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1593"/>
    <x v="1523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1594"/>
    <x v="1524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1595"/>
    <x v="1525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1596"/>
    <x v="152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597"/>
    <x v="1527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598"/>
    <x v="1528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1599"/>
    <x v="1529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1600"/>
    <x v="1530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1601"/>
    <x v="153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1602"/>
    <x v="1532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1603"/>
    <x v="1533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1604"/>
    <x v="1534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1605"/>
    <x v="153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78"/>
    <x v="1536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1606"/>
    <x v="1537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1607"/>
    <x v="1538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1608"/>
    <x v="1539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1609"/>
    <x v="1540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1610"/>
    <x v="1541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1611"/>
    <x v="154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1612"/>
    <x v="154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1613"/>
    <x v="15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1614"/>
    <x v="447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1002"/>
    <x v="1545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1615"/>
    <x v="1546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1616"/>
    <x v="1547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1617"/>
    <x v="1548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1618"/>
    <x v="154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1619"/>
    <x v="1550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1620"/>
    <x v="1551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1621"/>
    <x v="1552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1622"/>
    <x v="1553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95"/>
    <x v="1554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623"/>
    <x v="155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31"/>
    <x v="386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658"/>
    <x v="1556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31"/>
    <x v="1557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1415"/>
    <x v="1558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1624"/>
    <x v="1559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1625"/>
    <x v="156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1626"/>
    <x v="156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627"/>
    <x v="1562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1628"/>
    <x v="1563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1629"/>
    <x v="13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630"/>
    <x v="1564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631"/>
    <x v="156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1632"/>
    <x v="1566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633"/>
    <x v="1567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634"/>
    <x v="1568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28"/>
    <x v="1569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635"/>
    <x v="1570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31"/>
    <x v="50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1636"/>
    <x v="1571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1637"/>
    <x v="1572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1638"/>
    <x v="157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1639"/>
    <x v="1574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1640"/>
    <x v="1575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41"/>
    <x v="1576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1266"/>
    <x v="1577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1642"/>
    <x v="1578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1643"/>
    <x v="1579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1644"/>
    <x v="1580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709"/>
    <x v="119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1645"/>
    <x v="1581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1646"/>
    <x v="158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833"/>
    <x v="144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647"/>
    <x v="1583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874"/>
    <x v="384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1648"/>
    <x v="1584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1649"/>
    <x v="124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152"/>
    <x v="1585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1650"/>
    <x v="1586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1462"/>
    <x v="1587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1651"/>
    <x v="1588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1652"/>
    <x v="1589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1653"/>
    <x v="1590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1654"/>
    <x v="1591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1655"/>
    <x v="1592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1656"/>
    <x v="159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1657"/>
    <x v="1594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109"/>
    <x v="121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1658"/>
    <x v="159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1659"/>
    <x v="834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1660"/>
    <x v="159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1661"/>
    <x v="1597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459"/>
    <x v="120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1662"/>
    <x v="159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172"/>
    <x v="12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109"/>
    <x v="121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1663"/>
    <x v="1599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1664"/>
    <x v="1584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874"/>
    <x v="38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1665"/>
    <x v="43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417"/>
    <x v="120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1666"/>
    <x v="1581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1667"/>
    <x v="1600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1668"/>
    <x v="160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669"/>
    <x v="1602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1670"/>
    <x v="31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1671"/>
    <x v="1603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1672"/>
    <x v="1604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1146"/>
    <x v="1605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1673"/>
    <x v="160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1674"/>
    <x v="1607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1675"/>
    <x v="1608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1676"/>
    <x v="1609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43"/>
    <x v="381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677"/>
    <x v="1610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31"/>
    <x v="1611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678"/>
    <x v="16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1679"/>
    <x v="1613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31"/>
    <x v="926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1680"/>
    <x v="161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1681"/>
    <x v="161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1682"/>
    <x v="1616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1683"/>
    <x v="1617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1684"/>
    <x v="1618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1675"/>
    <x v="1619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85"/>
    <x v="1620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686"/>
    <x v="1621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1687"/>
    <x v="1622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1688"/>
    <x v="1623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1689"/>
    <x v="1624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1690"/>
    <x v="162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1691"/>
    <x v="162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1692"/>
    <x v="16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1693"/>
    <x v="162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1694"/>
    <x v="1629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1695"/>
    <x v="1630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1696"/>
    <x v="1631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1697"/>
    <x v="163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1698"/>
    <x v="1633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1699"/>
    <x v="163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1700"/>
    <x v="1635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1187"/>
    <x v="1636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1701"/>
    <x v="1637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1702"/>
    <x v="1638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703"/>
    <x v="1639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1704"/>
    <x v="1640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1705"/>
    <x v="16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1706"/>
    <x v="16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1707"/>
    <x v="1643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1708"/>
    <x v="16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709"/>
    <x v="1645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710"/>
    <x v="131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1711"/>
    <x v="1646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31"/>
    <x v="1647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64"/>
    <x v="1648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1712"/>
    <x v="1649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1713"/>
    <x v="1650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1714"/>
    <x v="610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1715"/>
    <x v="1651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16"/>
    <x v="119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717"/>
    <x v="1652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1718"/>
    <x v="1653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1719"/>
    <x v="165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1720"/>
    <x v="1655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1721"/>
    <x v="1656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1240"/>
    <x v="1657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1722"/>
    <x v="1658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1723"/>
    <x v="165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1724"/>
    <x v="1660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1725"/>
    <x v="166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1726"/>
    <x v="166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1727"/>
    <x v="166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1728"/>
    <x v="1664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1729"/>
    <x v="1665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1730"/>
    <x v="166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731"/>
    <x v="1667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1732"/>
    <x v="1668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1733"/>
    <x v="1669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1734"/>
    <x v="1670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1735"/>
    <x v="167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1736"/>
    <x v="167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1737"/>
    <x v="1673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1738"/>
    <x v="1674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1739"/>
    <x v="1675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1740"/>
    <x v="1676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1741"/>
    <x v="1677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1742"/>
    <x v="1678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1743"/>
    <x v="167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1744"/>
    <x v="1680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1745"/>
    <x v="1681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1746"/>
    <x v="1682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1747"/>
    <x v="168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1684"/>
    <x v="1684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1748"/>
    <x v="16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749"/>
    <x v="1686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1750"/>
    <x v="168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1751"/>
    <x v="1688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1752"/>
    <x v="168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1753"/>
    <x v="1690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1754"/>
    <x v="1691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1755"/>
    <x v="169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1756"/>
    <x v="1693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1757"/>
    <x v="1694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1758"/>
    <x v="169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1759"/>
    <x v="16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1760"/>
    <x v="1697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1761"/>
    <x v="1698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1762"/>
    <x v="1699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1763"/>
    <x v="1700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1764"/>
    <x v="1701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765"/>
    <x v="1702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1766"/>
    <x v="1703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1767"/>
    <x v="1704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1768"/>
    <x v="170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946"/>
    <x v="1706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1769"/>
    <x v="1707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1770"/>
    <x v="17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771"/>
    <x v="1709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1772"/>
    <x v="1710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1773"/>
    <x v="1711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1774"/>
    <x v="171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1775"/>
    <x v="1713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1776"/>
    <x v="1714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1777"/>
    <x v="1715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1778"/>
    <x v="1716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1779"/>
    <x v="1717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1780"/>
    <x v="1718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1781"/>
    <x v="1719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1782"/>
    <x v="1720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1783"/>
    <x v="1721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1784"/>
    <x v="172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785"/>
    <x v="1723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1395"/>
    <x v="1724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1786"/>
    <x v="1725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1787"/>
    <x v="1726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202"/>
    <x v="1727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1788"/>
    <x v="1728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1789"/>
    <x v="1729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790"/>
    <x v="1730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1791"/>
    <x v="1731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1792"/>
    <x v="173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410"/>
    <x v="1733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1793"/>
    <x v="1734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1794"/>
    <x v="173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1795"/>
    <x v="1736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1796"/>
    <x v="1737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982"/>
    <x v="1738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1797"/>
    <x v="1739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798"/>
    <x v="1740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799"/>
    <x v="1741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1800"/>
    <x v="1742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1801"/>
    <x v="174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802"/>
    <x v="1744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803"/>
    <x v="1745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1804"/>
    <x v="1746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805"/>
    <x v="1747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1806"/>
    <x v="1748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1807"/>
    <x v="1749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1808"/>
    <x v="1750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1809"/>
    <x v="175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1810"/>
    <x v="175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946"/>
    <x v="1753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1811"/>
    <x v="1754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87"/>
    <x v="1755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812"/>
    <x v="1756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1813"/>
    <x v="1757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814"/>
    <x v="1758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815"/>
    <x v="1759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1816"/>
    <x v="124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1817"/>
    <x v="18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1818"/>
    <x v="1760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1819"/>
    <x v="176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174"/>
    <x v="1762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1820"/>
    <x v="1763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821"/>
    <x v="1764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1822"/>
    <x v="1765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1823"/>
    <x v="1766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824"/>
    <x v="176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1825"/>
    <x v="1768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826"/>
    <x v="1769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1827"/>
    <x v="1770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1828"/>
    <x v="1771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1829"/>
    <x v="1772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1830"/>
    <x v="1773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1831"/>
    <x v="1774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1832"/>
    <x v="1775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1833"/>
    <x v="1776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109"/>
    <x v="121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109"/>
    <x v="121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419"/>
    <x v="468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370"/>
    <x v="120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109"/>
    <x v="121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1834"/>
    <x v="31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1835"/>
    <x v="2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1836"/>
    <x v="1237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109"/>
    <x v="121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109"/>
    <x v="121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1837"/>
    <x v="1777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109"/>
    <x v="121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109"/>
    <x v="121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1838"/>
    <x v="384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1839"/>
    <x v="446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109"/>
    <x v="121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109"/>
    <x v="121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109"/>
    <x v="121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1840"/>
    <x v="1778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167"/>
    <x v="453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109"/>
    <x v="121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841"/>
    <x v="88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109"/>
    <x v="121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109"/>
    <x v="121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109"/>
    <x v="121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1842"/>
    <x v="1779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1843"/>
    <x v="1780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1161"/>
    <x v="73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109"/>
    <x v="121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1844"/>
    <x v="442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109"/>
    <x v="121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1845"/>
    <x v="18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1846"/>
    <x v="73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1847"/>
    <x v="119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109"/>
    <x v="121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1848"/>
    <x v="1781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109"/>
    <x v="121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109"/>
    <x v="121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109"/>
    <x v="121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456"/>
    <x v="178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1849"/>
    <x v="178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453"/>
    <x v="839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1850"/>
    <x v="1784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417"/>
    <x v="120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1851"/>
    <x v="1785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109"/>
    <x v="121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1852"/>
    <x v="1786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1853"/>
    <x v="1787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1854"/>
    <x v="18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109"/>
    <x v="121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415"/>
    <x v="384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109"/>
    <x v="121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833"/>
    <x v="73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1855"/>
    <x v="1788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109"/>
    <x v="121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418"/>
    <x v="119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109"/>
    <x v="121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109"/>
    <x v="121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109"/>
    <x v="121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109"/>
    <x v="121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1856"/>
    <x v="1789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414"/>
    <x v="368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857"/>
    <x v="1790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109"/>
    <x v="121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1858"/>
    <x v="1791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859"/>
    <x v="1792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1860"/>
    <x v="1793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418"/>
    <x v="2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1861"/>
    <x v="474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109"/>
    <x v="121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1862"/>
    <x v="69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109"/>
    <x v="121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1863"/>
    <x v="1585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1864"/>
    <x v="1794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1865"/>
    <x v="179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1866"/>
    <x v="144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109"/>
    <x v="121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459"/>
    <x v="12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109"/>
    <x v="121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1867"/>
    <x v="1796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374"/>
    <x v="120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418"/>
    <x v="120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473"/>
    <x v="1797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1868"/>
    <x v="1798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1869"/>
    <x v="12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109"/>
    <x v="121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133"/>
    <x v="120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1870"/>
    <x v="12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1871"/>
    <x v="1799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449"/>
    <x v="689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133"/>
    <x v="12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107"/>
    <x v="12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109"/>
    <x v="121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1872"/>
    <x v="31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1873"/>
    <x v="1800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1874"/>
    <x v="381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109"/>
    <x v="121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119"/>
    <x v="73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109"/>
    <x v="121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418"/>
    <x v="144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1875"/>
    <x v="1801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1876"/>
    <x v="1802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877"/>
    <x v="1803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878"/>
    <x v="1804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1789"/>
    <x v="180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1879"/>
    <x v="180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1880"/>
    <x v="1807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1881"/>
    <x v="180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1277"/>
    <x v="472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1882"/>
    <x v="180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1883"/>
    <x v="1810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1884"/>
    <x v="1811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885"/>
    <x v="1812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1886"/>
    <x v="181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887"/>
    <x v="181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888"/>
    <x v="1815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1889"/>
    <x v="181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1890"/>
    <x v="181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1891"/>
    <x v="181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1892"/>
    <x v="181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965"/>
    <x v="1820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1893"/>
    <x v="1821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63"/>
    <x v="1144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206"/>
    <x v="182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894"/>
    <x v="1823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31"/>
    <x v="1824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23"/>
    <x v="1825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895"/>
    <x v="1826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981"/>
    <x v="1827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1896"/>
    <x v="1828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602"/>
    <x v="1829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897"/>
    <x v="1830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31"/>
    <x v="183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1898"/>
    <x v="18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1262"/>
    <x v="1833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1899"/>
    <x v="1834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00"/>
    <x v="183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1901"/>
    <x v="1836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902"/>
    <x v="1837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31"/>
    <x v="409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1903"/>
    <x v="183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1787"/>
    <x v="1726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1904"/>
    <x v="183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905"/>
    <x v="1840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1906"/>
    <x v="1841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1907"/>
    <x v="1842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1908"/>
    <x v="1843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909"/>
    <x v="1844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1910"/>
    <x v="1845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911"/>
    <x v="1846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1912"/>
    <x v="1847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4"/>
    <x v="184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1913"/>
    <x v="184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1914"/>
    <x v="1850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1915"/>
    <x v="1851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31"/>
    <x v="1852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1916"/>
    <x v="1853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1917"/>
    <x v="1854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18"/>
    <x v="1855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1614"/>
    <x v="1856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1919"/>
    <x v="1857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1920"/>
    <x v="1858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109"/>
    <x v="121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109"/>
    <x v="121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109"/>
    <x v="121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722"/>
    <x v="2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109"/>
    <x v="121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109"/>
    <x v="121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1921"/>
    <x v="680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840"/>
    <x v="839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109"/>
    <x v="121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109"/>
    <x v="121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109"/>
    <x v="121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1922"/>
    <x v="1859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923"/>
    <x v="1860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109"/>
    <x v="121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1924"/>
    <x v="1861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109"/>
    <x v="121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1925"/>
    <x v="1862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109"/>
    <x v="121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926"/>
    <x v="186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31"/>
    <x v="1864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1927"/>
    <x v="186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64"/>
    <x v="1866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1928"/>
    <x v="1867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1929"/>
    <x v="1868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1930"/>
    <x v="1869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931"/>
    <x v="1870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1932"/>
    <x v="1871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31"/>
    <x v="1872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4"/>
    <x v="187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1933"/>
    <x v="187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1934"/>
    <x v="1875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x v="1876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640"/>
    <x v="187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1339"/>
    <x v="1878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1007"/>
    <x v="101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1935"/>
    <x v="1879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598"/>
    <x v="188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1936"/>
    <x v="1881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937"/>
    <x v="188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1938"/>
    <x v="1883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1939"/>
    <x v="1884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1940"/>
    <x v="1885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1941"/>
    <x v="1886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1942"/>
    <x v="1887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1943"/>
    <x v="1888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1944"/>
    <x v="1889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1945"/>
    <x v="1890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1946"/>
    <x v="1891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1947"/>
    <x v="189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635"/>
    <x v="1893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1948"/>
    <x v="1894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1949"/>
    <x v="189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950"/>
    <x v="1896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1951"/>
    <x v="1897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1952"/>
    <x v="1898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953"/>
    <x v="1899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1954"/>
    <x v="1900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1787"/>
    <x v="1901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109"/>
    <x v="121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571"/>
    <x v="384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109"/>
    <x v="121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109"/>
    <x v="121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460"/>
    <x v="10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109"/>
    <x v="121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480"/>
    <x v="88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724"/>
    <x v="73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1955"/>
    <x v="1902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1956"/>
    <x v="1903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1161"/>
    <x v="372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109"/>
    <x v="121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109"/>
    <x v="121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109"/>
    <x v="121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109"/>
    <x v="121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109"/>
    <x v="121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109"/>
    <x v="121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109"/>
    <x v="121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1957"/>
    <x v="1904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722"/>
    <x v="157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1958"/>
    <x v="1905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1959"/>
    <x v="12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724"/>
    <x v="12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109"/>
    <x v="121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874"/>
    <x v="73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874"/>
    <x v="144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1960"/>
    <x v="1906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1961"/>
    <x v="1907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134"/>
    <x v="144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109"/>
    <x v="121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1651"/>
    <x v="31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874"/>
    <x v="73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109"/>
    <x v="121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466"/>
    <x v="120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1962"/>
    <x v="1908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963"/>
    <x v="1909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905"/>
    <x v="1910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964"/>
    <x v="1911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1965"/>
    <x v="666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966"/>
    <x v="1912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1967"/>
    <x v="1913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1968"/>
    <x v="1914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1969"/>
    <x v="1915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1970"/>
    <x v="1916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971"/>
    <x v="191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1972"/>
    <x v="1918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1973"/>
    <x v="1919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1974"/>
    <x v="1920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1975"/>
    <x v="1921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1976"/>
    <x v="1922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1977"/>
    <x v="1923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978"/>
    <x v="1924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1979"/>
    <x v="1925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607"/>
    <x v="1926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980"/>
    <x v="192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1981"/>
    <x v="1928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1982"/>
    <x v="1929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1983"/>
    <x v="1930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1984"/>
    <x v="1931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985"/>
    <x v="1932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1986"/>
    <x v="1933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1987"/>
    <x v="1934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430"/>
    <x v="1935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1988"/>
    <x v="1936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1989"/>
    <x v="193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1990"/>
    <x v="15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1991"/>
    <x v="1938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1992"/>
    <x v="1939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1993"/>
    <x v="1940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994"/>
    <x v="1941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1995"/>
    <x v="1942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1996"/>
    <x v="1943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1997"/>
    <x v="1944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1998"/>
    <x v="1945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31"/>
    <x v="1946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1999"/>
    <x v="194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000"/>
    <x v="1948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001"/>
    <x v="1949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002"/>
    <x v="195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1719"/>
    <x v="1951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460"/>
    <x v="2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109"/>
    <x v="121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003"/>
    <x v="1952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004"/>
    <x v="1953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1131"/>
    <x v="1954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005"/>
    <x v="1955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006"/>
    <x v="1053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007"/>
    <x v="1956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2008"/>
    <x v="1957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009"/>
    <x v="1958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010"/>
    <x v="1959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011"/>
    <x v="196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012"/>
    <x v="1961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013"/>
    <x v="439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2014"/>
    <x v="1962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015"/>
    <x v="196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016"/>
    <x v="1964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017"/>
    <x v="1965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2018"/>
    <x v="1966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019"/>
    <x v="1967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1335"/>
    <x v="1968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020"/>
    <x v="1969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021"/>
    <x v="1970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022"/>
    <x v="1971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023"/>
    <x v="1972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024"/>
    <x v="197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1934"/>
    <x v="1974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025"/>
    <x v="197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239"/>
    <x v="1976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026"/>
    <x v="1977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027"/>
    <x v="1978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028"/>
    <x v="1979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029"/>
    <x v="1980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030"/>
    <x v="1981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031"/>
    <x v="1982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032"/>
    <x v="1983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033"/>
    <x v="1984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034"/>
    <x v="1985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035"/>
    <x v="895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2036"/>
    <x v="16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1839"/>
    <x v="446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2037"/>
    <x v="1986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1156"/>
    <x v="1053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736"/>
    <x v="444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459"/>
    <x v="119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109"/>
    <x v="121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109"/>
    <x v="121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2038"/>
    <x v="1987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1870"/>
    <x v="12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2039"/>
    <x v="1988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2040"/>
    <x v="844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1154"/>
    <x v="384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417"/>
    <x v="140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372"/>
    <x v="120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2041"/>
    <x v="1989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2042"/>
    <x v="1990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2043"/>
    <x v="199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2044"/>
    <x v="1992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109"/>
    <x v="121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2045"/>
    <x v="844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2046"/>
    <x v="199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2047"/>
    <x v="199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603"/>
    <x v="1995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2048"/>
    <x v="1996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2049"/>
    <x v="199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50"/>
    <x v="1998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2051"/>
    <x v="1999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052"/>
    <x v="2000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053"/>
    <x v="2001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054"/>
    <x v="2002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2055"/>
    <x v="2003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056"/>
    <x v="2004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057"/>
    <x v="2005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058"/>
    <x v="200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059"/>
    <x v="2007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060"/>
    <x v="2008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061"/>
    <x v="200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062"/>
    <x v="2010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063"/>
    <x v="2011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064"/>
    <x v="201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065"/>
    <x v="2013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066"/>
    <x v="2014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067"/>
    <x v="201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068"/>
    <x v="2016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069"/>
    <x v="2017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2070"/>
    <x v="2018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071"/>
    <x v="2019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072"/>
    <x v="2020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970"/>
    <x v="202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073"/>
    <x v="202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074"/>
    <x v="2023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075"/>
    <x v="2024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076"/>
    <x v="2025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077"/>
    <x v="2026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078"/>
    <x v="2027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079"/>
    <x v="2028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080"/>
    <x v="2029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081"/>
    <x v="2030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082"/>
    <x v="2031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101"/>
    <x v="2032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2083"/>
    <x v="440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2084"/>
    <x v="2033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109"/>
    <x v="121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2085"/>
    <x v="2034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2086"/>
    <x v="2035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2087"/>
    <x v="203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2088"/>
    <x v="436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550"/>
    <x v="514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2089"/>
    <x v="698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109"/>
    <x v="121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109"/>
    <x v="121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2090"/>
    <x v="2037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2091"/>
    <x v="12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109"/>
    <x v="121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092"/>
    <x v="203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156"/>
    <x v="2039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886"/>
    <x v="144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093"/>
    <x v="498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1131"/>
    <x v="1859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109"/>
    <x v="121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174"/>
    <x v="377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2094"/>
    <x v="384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2095"/>
    <x v="18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2096"/>
    <x v="798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109"/>
    <x v="121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172"/>
    <x v="384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1671"/>
    <x v="2040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2097"/>
    <x v="2041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1161"/>
    <x v="12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2098"/>
    <x v="2042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109"/>
    <x v="121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109"/>
    <x v="121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099"/>
    <x v="12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2100"/>
    <x v="2043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419"/>
    <x v="76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2101"/>
    <x v="2044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119"/>
    <x v="119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2102"/>
    <x v="2045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2103"/>
    <x v="450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109"/>
    <x v="121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104"/>
    <x v="1224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43"/>
    <x v="590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1444"/>
    <x v="2046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984"/>
    <x v="2047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12"/>
    <x v="2048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2105"/>
    <x v="2049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106"/>
    <x v="2050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78"/>
    <x v="594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2107"/>
    <x v="2051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108"/>
    <x v="2052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78"/>
    <x v="205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109"/>
    <x v="2054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2110"/>
    <x v="205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111"/>
    <x v="384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2112"/>
    <x v="2056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2113"/>
    <x v="89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2114"/>
    <x v="205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578"/>
    <x v="2058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115"/>
    <x v="2059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2116"/>
    <x v="2060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2117"/>
    <x v="206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18"/>
    <x v="2062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2119"/>
    <x v="206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935"/>
    <x v="73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1007"/>
    <x v="206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120"/>
    <x v="2065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582"/>
    <x v="206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2121"/>
    <x v="2067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22"/>
    <x v="2068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123"/>
    <x v="2069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2124"/>
    <x v="2070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2125"/>
    <x v="2071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126"/>
    <x v="2072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127"/>
    <x v="2073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003"/>
    <x v="2074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128"/>
    <x v="207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129"/>
    <x v="2076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2130"/>
    <x v="2077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131"/>
    <x v="207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627"/>
    <x v="2079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31"/>
    <x v="138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31"/>
    <x v="2080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1014"/>
    <x v="2081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2132"/>
    <x v="70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101"/>
    <x v="2082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133"/>
    <x v="208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966"/>
    <x v="208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2134"/>
    <x v="2085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135"/>
    <x v="2086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31"/>
    <x v="2087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1934"/>
    <x v="2088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2136"/>
    <x v="2089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137"/>
    <x v="2090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2138"/>
    <x v="2091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139"/>
    <x v="209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919"/>
    <x v="2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31"/>
    <x v="799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966"/>
    <x v="209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2140"/>
    <x v="2095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87"/>
    <x v="209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460"/>
    <x v="119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109"/>
    <x v="121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109"/>
    <x v="121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141"/>
    <x v="18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2142"/>
    <x v="209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109"/>
    <x v="121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109"/>
    <x v="121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418"/>
    <x v="46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460"/>
    <x v="144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2143"/>
    <x v="2098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109"/>
    <x v="121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1160"/>
    <x v="2099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109"/>
    <x v="121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2144"/>
    <x v="210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145"/>
    <x v="88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2146"/>
    <x v="838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147"/>
    <x v="13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109"/>
    <x v="121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1922"/>
    <x v="436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148"/>
    <x v="2101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2149"/>
    <x v="2102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2150"/>
    <x v="178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167"/>
    <x v="135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1462"/>
    <x v="140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109"/>
    <x v="121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151"/>
    <x v="381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152"/>
    <x v="2103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153"/>
    <x v="210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011"/>
    <x v="1271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2154"/>
    <x v="161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2155"/>
    <x v="2105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109"/>
    <x v="121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2156"/>
    <x v="2106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1656"/>
    <x v="2107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157"/>
    <x v="1054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109"/>
    <x v="121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158"/>
    <x v="149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1153"/>
    <x v="2108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2159"/>
    <x v="210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2160"/>
    <x v="2110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109"/>
    <x v="121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161"/>
    <x v="2111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162"/>
    <x v="2112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2163"/>
    <x v="2113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2164"/>
    <x v="438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152"/>
    <x v="119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874"/>
    <x v="144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109"/>
    <x v="121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2165"/>
    <x v="2114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857"/>
    <x v="589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166"/>
    <x v="211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2167"/>
    <x v="2116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724"/>
    <x v="38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109"/>
    <x v="121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2168"/>
    <x v="2117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169"/>
    <x v="211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2170"/>
    <x v="2119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2171"/>
    <x v="2120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109"/>
    <x v="121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2172"/>
    <x v="2121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417"/>
    <x v="366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374"/>
    <x v="384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2173"/>
    <x v="2122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152"/>
    <x v="654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174"/>
    <x v="212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2175"/>
    <x v="212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123"/>
    <x v="120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178"/>
    <x v="1854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469"/>
    <x v="13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372"/>
    <x v="120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2176"/>
    <x v="2125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2177"/>
    <x v="2126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459"/>
    <x v="120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24"/>
    <x v="120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178"/>
    <x v="212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2179"/>
    <x v="2128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2180"/>
    <x v="212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2181"/>
    <x v="2130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2182"/>
    <x v="43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2183"/>
    <x v="2131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2184"/>
    <x v="1380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31"/>
    <x v="161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31"/>
    <x v="18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1912"/>
    <x v="2132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85"/>
    <x v="2133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4"/>
    <x v="766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186"/>
    <x v="213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31"/>
    <x v="69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87"/>
    <x v="213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2188"/>
    <x v="2136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938"/>
    <x v="2137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189"/>
    <x v="2138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190"/>
    <x v="2139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1277"/>
    <x v="2140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191"/>
    <x v="214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602"/>
    <x v="1829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25"/>
    <x v="2142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300"/>
    <x v="2143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2192"/>
    <x v="2144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2193"/>
    <x v="214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24"/>
    <x v="120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2194"/>
    <x v="214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109"/>
    <x v="121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460"/>
    <x v="101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109"/>
    <x v="121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370"/>
    <x v="120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195"/>
    <x v="214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2196"/>
    <x v="2148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453"/>
    <x v="38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109"/>
    <x v="121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2197"/>
    <x v="214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198"/>
    <x v="2150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2199"/>
    <x v="2151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109"/>
    <x v="121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2200"/>
    <x v="178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201"/>
    <x v="2152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2202"/>
    <x v="736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109"/>
    <x v="121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109"/>
    <x v="121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109"/>
    <x v="121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2203"/>
    <x v="2153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662"/>
    <x v="2154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2204"/>
    <x v="215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2205"/>
    <x v="215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2206"/>
    <x v="2157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2207"/>
    <x v="2158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2208"/>
    <x v="2159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938"/>
    <x v="2160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209"/>
    <x v="2161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938"/>
    <x v="2162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2210"/>
    <x v="2163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211"/>
    <x v="216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212"/>
    <x v="21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607"/>
    <x v="2166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2213"/>
    <x v="2167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214"/>
    <x v="2168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2215"/>
    <x v="801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2216"/>
    <x v="21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578"/>
    <x v="217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2217"/>
    <x v="2171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2218"/>
    <x v="2172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219"/>
    <x v="2173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2220"/>
    <x v="21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221"/>
    <x v="217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222"/>
    <x v="217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69"/>
    <x v="2177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223"/>
    <x v="2178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31"/>
    <x v="680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2224"/>
    <x v="2179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31"/>
    <x v="218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2225"/>
    <x v="218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226"/>
    <x v="2182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2227"/>
    <x v="218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2228"/>
    <x v="218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229"/>
    <x v="2185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2230"/>
    <x v="218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2231"/>
    <x v="2187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2232"/>
    <x v="2188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2233"/>
    <x v="2189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31"/>
    <x v="372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2234"/>
    <x v="2190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2235"/>
    <x v="2191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2107"/>
    <x v="2192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2236"/>
    <x v="219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237"/>
    <x v="2194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133"/>
    <x v="2195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2238"/>
    <x v="1237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2107"/>
    <x v="2196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239"/>
    <x v="2197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2240"/>
    <x v="219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2241"/>
    <x v="2199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2242"/>
    <x v="2200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2243"/>
    <x v="2201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2244"/>
    <x v="2202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2245"/>
    <x v="2203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2246"/>
    <x v="2204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2247"/>
    <x v="2205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2248"/>
    <x v="2206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2249"/>
    <x v="2207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2250"/>
    <x v="2208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2251"/>
    <x v="220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2252"/>
    <x v="2210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288"/>
    <x v="2211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2253"/>
    <x v="2212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2254"/>
    <x v="2213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2255"/>
    <x v="1847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256"/>
    <x v="2214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257"/>
    <x v="221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2258"/>
    <x v="2216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2259"/>
    <x v="2217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31"/>
    <x v="2218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66"/>
    <x v="2219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2260"/>
    <x v="2220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2261"/>
    <x v="2221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2262"/>
    <x v="2222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2263"/>
    <x v="222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2264"/>
    <x v="2224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10"/>
    <x v="2225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2265"/>
    <x v="2226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1881"/>
    <x v="2227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2266"/>
    <x v="2228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602"/>
    <x v="222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2267"/>
    <x v="2230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2268"/>
    <x v="223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2269"/>
    <x v="2232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2270"/>
    <x v="2233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2271"/>
    <x v="2234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2272"/>
    <x v="2235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313"/>
    <x v="223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938"/>
    <x v="223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2273"/>
    <x v="2238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840"/>
    <x v="839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177"/>
    <x v="140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109"/>
    <x v="121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2274"/>
    <x v="120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109"/>
    <x v="121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109"/>
    <x v="121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374"/>
    <x v="120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2275"/>
    <x v="2239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2276"/>
    <x v="1795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109"/>
    <x v="121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2277"/>
    <x v="2240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2278"/>
    <x v="224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2279"/>
    <x v="2242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167"/>
    <x v="144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2280"/>
    <x v="2243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453"/>
    <x v="444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2281"/>
    <x v="2244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2282"/>
    <x v="2245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2283"/>
    <x v="2246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2284"/>
    <x v="224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374"/>
    <x v="120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2285"/>
    <x v="2248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2286"/>
    <x v="2249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2287"/>
    <x v="2250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2288"/>
    <x v="2251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2289"/>
    <x v="1859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2290"/>
    <x v="1989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2291"/>
    <x v="2252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2292"/>
    <x v="2253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2293"/>
    <x v="2254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109"/>
    <x v="121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1228"/>
    <x v="806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2294"/>
    <x v="2255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2295"/>
    <x v="2256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1161"/>
    <x v="41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895"/>
    <x v="372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2296"/>
    <x v="840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2297"/>
    <x v="2257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2298"/>
    <x v="2258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2299"/>
    <x v="2259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2300"/>
    <x v="2260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2301"/>
    <x v="2261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1866"/>
    <x v="384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2302"/>
    <x v="73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2303"/>
    <x v="2262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2304"/>
    <x v="226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2305"/>
    <x v="226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2306"/>
    <x v="2265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2307"/>
    <x v="2266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746"/>
    <x v="384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2308"/>
    <x v="2267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2309"/>
    <x v="148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2310"/>
    <x v="2268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2311"/>
    <x v="2269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2312"/>
    <x v="227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2313"/>
    <x v="2271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2314"/>
    <x v="31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2315"/>
    <x v="2272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167"/>
    <x v="119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2316"/>
    <x v="2273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2317"/>
    <x v="2274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2318"/>
    <x v="227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109"/>
    <x v="121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419"/>
    <x v="468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319"/>
    <x v="138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370"/>
    <x v="120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691"/>
    <x v="2276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833"/>
    <x v="144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2320"/>
    <x v="2277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886"/>
    <x v="119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2321"/>
    <x v="227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2322"/>
    <x v="2279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2323"/>
    <x v="2280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109"/>
    <x v="121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2324"/>
    <x v="228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109"/>
    <x v="121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2325"/>
    <x v="2282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417"/>
    <x v="119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2326"/>
    <x v="2283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2327"/>
    <x v="404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108"/>
    <x v="119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1277"/>
    <x v="1209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2328"/>
    <x v="654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2329"/>
    <x v="228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2330"/>
    <x v="228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422"/>
    <x v="73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109"/>
    <x v="121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2331"/>
    <x v="2286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2332"/>
    <x v="1228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333"/>
    <x v="2287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2334"/>
    <x v="2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109"/>
    <x v="121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2335"/>
    <x v="2288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109"/>
    <x v="121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1131"/>
    <x v="2289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2336"/>
    <x v="2290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337"/>
    <x v="229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87"/>
    <x v="368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50"/>
    <x v="2292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4"/>
    <x v="229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2338"/>
    <x v="2294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2339"/>
    <x v="229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2340"/>
    <x v="2296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2341"/>
    <x v="2297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342"/>
    <x v="2298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50"/>
    <x v="2299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430"/>
    <x v="2300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2343"/>
    <x v="2301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1400"/>
    <x v="2302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344"/>
    <x v="2303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2345"/>
    <x v="2304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2346"/>
    <x v="2305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2347"/>
    <x v="2306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348"/>
    <x v="2307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2349"/>
    <x v="2308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2350"/>
    <x v="2309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2351"/>
    <x v="2310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2352"/>
    <x v="984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353"/>
    <x v="2311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2354"/>
    <x v="231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935"/>
    <x v="2313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288"/>
    <x v="2314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2355"/>
    <x v="2315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2356"/>
    <x v="2316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2357"/>
    <x v="231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2358"/>
    <x v="231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2359"/>
    <x v="231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2360"/>
    <x v="2320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361"/>
    <x v="2321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2206"/>
    <x v="828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2191"/>
    <x v="2322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2206"/>
    <x v="232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2362"/>
    <x v="2324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1"/>
    <x v="69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363"/>
    <x v="232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2364"/>
    <x v="2326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2365"/>
    <x v="2327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2366"/>
    <x v="2328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109"/>
    <x v="121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2367"/>
    <x v="2329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391"/>
    <x v="800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2368"/>
    <x v="2330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109"/>
    <x v="121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2369"/>
    <x v="2331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1855"/>
    <x v="468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2370"/>
    <x v="2332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456"/>
    <x v="2333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371"/>
    <x v="2334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133"/>
    <x v="120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2372"/>
    <x v="38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2373"/>
    <x v="2335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180"/>
    <x v="69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109"/>
    <x v="121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2374"/>
    <x v="196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109"/>
    <x v="121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2375"/>
    <x v="2336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991"/>
    <x v="2337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2376"/>
    <x v="2338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2377"/>
    <x v="2339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378"/>
    <x v="2340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2379"/>
    <x v="2341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2380"/>
    <x v="2342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381"/>
    <x v="2343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2382"/>
    <x v="2344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2383"/>
    <x v="2345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2251"/>
    <x v="2346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426"/>
    <x v="234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2384"/>
    <x v="2348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2385"/>
    <x v="2349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2386"/>
    <x v="2350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2387"/>
    <x v="2351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2388"/>
    <x v="2352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389"/>
    <x v="235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1099"/>
    <x v="2354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44"/>
    <x v="2355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4"/>
    <x v="73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390"/>
    <x v="2356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391"/>
    <x v="235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2392"/>
    <x v="2358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2393"/>
    <x v="40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394"/>
    <x v="2359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2395"/>
    <x v="2360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2396"/>
    <x v="2361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2397"/>
    <x v="2362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1794"/>
    <x v="236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2398"/>
    <x v="2364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399"/>
    <x v="2365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2400"/>
    <x v="2366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518"/>
    <x v="2367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2401"/>
    <x v="2368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2402"/>
    <x v="2369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2403"/>
    <x v="2370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2404"/>
    <x v="2371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2405"/>
    <x v="237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2406"/>
    <x v="237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2407"/>
    <x v="2374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2408"/>
    <x v="2375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409"/>
    <x v="237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410"/>
    <x v="2377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1613"/>
    <x v="2378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2411"/>
    <x v="2379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412"/>
    <x v="2380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2413"/>
    <x v="23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1290"/>
    <x v="2382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2414"/>
    <x v="238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2415"/>
    <x v="2384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416"/>
    <x v="2385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2417"/>
    <x v="2386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2418"/>
    <x v="2387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2419"/>
    <x v="2388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2420"/>
    <x v="23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421"/>
    <x v="2390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288"/>
    <x v="2391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2002"/>
    <x v="23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422"/>
    <x v="239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426"/>
    <x v="2394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602"/>
    <x v="23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1240"/>
    <x v="239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658"/>
    <x v="2397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2129"/>
    <x v="239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423"/>
    <x v="2399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202"/>
    <x v="2400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2424"/>
    <x v="240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2425"/>
    <x v="2402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2426"/>
    <x v="240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878"/>
    <x v="240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1936"/>
    <x v="2405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2427"/>
    <x v="240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288"/>
    <x v="240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2428"/>
    <x v="240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2429"/>
    <x v="2409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430"/>
    <x v="2410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64"/>
    <x v="2411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2431"/>
    <x v="241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432"/>
    <x v="24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31"/>
    <x v="241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2433"/>
    <x v="241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2434"/>
    <x v="2416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247"/>
    <x v="241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430"/>
    <x v="2418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2435"/>
    <x v="24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2436"/>
    <x v="52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1237"/>
    <x v="242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2437"/>
    <x v="2421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2438"/>
    <x v="2422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2439"/>
    <x v="2423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440"/>
    <x v="2424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2441"/>
    <x v="242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2442"/>
    <x v="242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424"/>
    <x v="711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2443"/>
    <x v="242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2444"/>
    <x v="2428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445"/>
    <x v="242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446"/>
    <x v="2430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447"/>
    <x v="2431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2448"/>
    <x v="2432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2449"/>
    <x v="2433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2450"/>
    <x v="666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1417"/>
    <x v="243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2451"/>
    <x v="2435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2452"/>
    <x v="2397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2453"/>
    <x v="2436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2454"/>
    <x v="243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1007"/>
    <x v="2438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2455"/>
    <x v="2439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2456"/>
    <x v="2440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2457"/>
    <x v="2441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1277"/>
    <x v="1209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50"/>
    <x v="2442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202"/>
    <x v="1278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458"/>
    <x v="2443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2459"/>
    <x v="2444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658"/>
    <x v="244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2460"/>
    <x v="18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300"/>
    <x v="2446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982"/>
    <x v="24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2461"/>
    <x v="2448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2462"/>
    <x v="2449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2463"/>
    <x v="2450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464"/>
    <x v="2451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1"/>
    <x v="245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465"/>
    <x v="245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2466"/>
    <x v="2454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2467"/>
    <x v="2455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31"/>
    <x v="184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1097"/>
    <x v="2456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468"/>
    <x v="245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2469"/>
    <x v="245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2470"/>
    <x v="245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31"/>
    <x v="246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658"/>
    <x v="2461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2214"/>
    <x v="953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2471"/>
    <x v="2462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129"/>
    <x v="73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1007"/>
    <x v="2463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2472"/>
    <x v="2464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2473"/>
    <x v="2465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2474"/>
    <x v="2466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2475"/>
    <x v="400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940"/>
    <x v="2467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476"/>
    <x v="246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2477"/>
    <x v="2469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478"/>
    <x v="2265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2479"/>
    <x v="2470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578"/>
    <x v="2471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50"/>
    <x v="2472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2480"/>
    <x v="2473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90"/>
    <x v="2474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2481"/>
    <x v="2475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2482"/>
    <x v="2476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678"/>
    <x v="2477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2483"/>
    <x v="2478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2484"/>
    <x v="2479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87"/>
    <x v="2480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2485"/>
    <x v="248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2486"/>
    <x v="2482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81"/>
    <x v="2483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x v="2484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2487"/>
    <x v="2485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2488"/>
    <x v="2486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991"/>
    <x v="134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598"/>
    <x v="248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2489"/>
    <x v="2488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1"/>
    <x v="2489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77"/>
    <x v="2490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348"/>
    <x v="2491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490"/>
    <x v="2492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2491"/>
    <x v="2493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2492"/>
    <x v="249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1891"/>
    <x v="249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2493"/>
    <x v="249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1942"/>
    <x v="249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2494"/>
    <x v="24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1"/>
    <x v="4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x v="2499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2495"/>
    <x v="25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965"/>
    <x v="1184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1444"/>
    <x v="2501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22"/>
    <x v="2502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2496"/>
    <x v="2440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31"/>
    <x v="69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1725"/>
    <x v="2503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97"/>
    <x v="210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2498"/>
    <x v="250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2499"/>
    <x v="250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1990"/>
    <x v="123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2500"/>
    <x v="2506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603"/>
    <x v="25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2501"/>
    <x v="250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502"/>
    <x v="2509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2503"/>
    <x v="251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31"/>
    <x v="251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09"/>
    <x v="2512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2504"/>
    <x v="2513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2505"/>
    <x v="2514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088"/>
    <x v="2515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2506"/>
    <x v="2516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2507"/>
    <x v="251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2508"/>
    <x v="251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2509"/>
    <x v="251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1"/>
    <x v="2520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129"/>
    <x v="252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991"/>
    <x v="2522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31"/>
    <x v="2523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1774"/>
    <x v="2524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2510"/>
    <x v="2525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2511"/>
    <x v="2526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2512"/>
    <x v="252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2513"/>
    <x v="25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2514"/>
    <x v="2529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071"/>
    <x v="2530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2515"/>
    <x v="436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2062"/>
    <x v="2531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2516"/>
    <x v="2532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517"/>
    <x v="2533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1"/>
    <x v="2218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1015"/>
    <x v="2534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129"/>
    <x v="1862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2518"/>
    <x v="253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1"/>
    <x v="2536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2519"/>
    <x v="2537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2520"/>
    <x v="253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1442"/>
    <x v="253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1990"/>
    <x v="2540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2521"/>
    <x v="254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50"/>
    <x v="2542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1243"/>
    <x v="2543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2522"/>
    <x v="2544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523"/>
    <x v="254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946"/>
    <x v="254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31"/>
    <x v="683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2524"/>
    <x v="2547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2525"/>
    <x v="2548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31"/>
    <x v="2549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123"/>
    <x v="2550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526"/>
    <x v="2551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2527"/>
    <x v="255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2528"/>
    <x v="2553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710"/>
    <x v="2554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2529"/>
    <x v="255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2530"/>
    <x v="2556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2531"/>
    <x v="446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2248"/>
    <x v="25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2532"/>
    <x v="2558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2533"/>
    <x v="2559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2534"/>
    <x v="2560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2535"/>
    <x v="2561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2536"/>
    <x v="2562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2537"/>
    <x v="73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2538"/>
    <x v="2563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2539"/>
    <x v="2564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2540"/>
    <x v="256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541"/>
    <x v="256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288"/>
    <x v="256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2542"/>
    <x v="2568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50"/>
    <x v="2569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2543"/>
    <x v="2570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2544"/>
    <x v="2571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2111"/>
    <x v="69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545"/>
    <x v="2572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546"/>
    <x v="2573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31"/>
    <x v="2574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50"/>
    <x v="2575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1614"/>
    <x v="13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87"/>
    <x v="368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1288"/>
    <x v="2576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2547"/>
    <x v="2577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2548"/>
    <x v="2578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2549"/>
    <x v="2579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2395"/>
    <x v="2580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2550"/>
    <x v="370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2551"/>
    <x v="2581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2552"/>
    <x v="2582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2553"/>
    <x v="242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26"/>
    <x v="25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92"/>
    <x v="2584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247"/>
    <x v="258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2554"/>
    <x v="25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1901"/>
    <x v="1655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2555"/>
    <x v="2587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556"/>
    <x v="2588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1"/>
    <x v="2218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31"/>
    <x v="2589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2557"/>
    <x v="2590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2558"/>
    <x v="2591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2559"/>
    <x v="259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560"/>
    <x v="2593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269"/>
    <x v="2594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2561"/>
    <x v="259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17"/>
    <x v="259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562"/>
    <x v="2597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563"/>
    <x v="2598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31"/>
    <x v="179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2564"/>
    <x v="2599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1240"/>
    <x v="2600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2565"/>
    <x v="1784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2238"/>
    <x v="1053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2566"/>
    <x v="260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2567"/>
    <x v="2602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2568"/>
    <x v="2603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31"/>
    <x v="2604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2569"/>
    <x v="260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1007"/>
    <x v="698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2570"/>
    <x v="260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1"/>
    <x v="260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1"/>
    <x v="26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2571"/>
    <x v="2609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40"/>
    <x v="2610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1266"/>
    <x v="2611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2572"/>
    <x v="261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31"/>
    <x v="261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2573"/>
    <x v="2614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574"/>
    <x v="2615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938"/>
    <x v="261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607"/>
    <x v="2617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2575"/>
    <x v="2618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2576"/>
    <x v="2619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2577"/>
    <x v="2333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31"/>
    <x v="179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602"/>
    <x v="2620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2578"/>
    <x v="2621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2536"/>
    <x v="2622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2579"/>
    <x v="262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2580"/>
    <x v="2624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71"/>
    <x v="2625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2581"/>
    <x v="14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2582"/>
    <x v="262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583"/>
    <x v="2627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2584"/>
    <x v="2628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x v="262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585"/>
    <x v="2630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436"/>
    <x v="2631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31"/>
    <x v="2632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4"/>
    <x v="90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586"/>
    <x v="263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2587"/>
    <x v="2634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588"/>
    <x v="2579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607"/>
    <x v="263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131"/>
    <x v="2636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18"/>
    <x v="2637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1"/>
    <x v="2638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2589"/>
    <x v="2639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2590"/>
    <x v="2640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31"/>
    <x v="123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2419"/>
    <x v="264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2591"/>
    <x v="26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2592"/>
    <x v="264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991"/>
    <x v="2644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593"/>
    <x v="264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22"/>
    <x v="2646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2594"/>
    <x v="2647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595"/>
    <x v="2648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10"/>
    <x v="264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596"/>
    <x v="2650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430"/>
    <x v="2651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2597"/>
    <x v="2652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2598"/>
    <x v="2653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2599"/>
    <x v="26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2600"/>
    <x v="265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2601"/>
    <x v="2656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31"/>
    <x v="26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2602"/>
    <x v="2658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2603"/>
    <x v="2659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2604"/>
    <x v="2660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31"/>
    <x v="13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129"/>
    <x v="684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2605"/>
    <x v="266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31"/>
    <x v="680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2606"/>
    <x v="26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1"/>
    <x v="853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2607"/>
    <x v="2663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2508"/>
    <x v="95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2113"/>
    <x v="266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2608"/>
    <x v="2665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2609"/>
    <x v="2666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2610"/>
    <x v="2667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10"/>
    <x v="266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1901"/>
    <x v="266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2611"/>
    <x v="2670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1290"/>
    <x v="2671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2612"/>
    <x v="2672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2613"/>
    <x v="2673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2614"/>
    <x v="2674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23"/>
    <x v="2675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615"/>
    <x v="2676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946"/>
    <x v="2677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2616"/>
    <x v="114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2539"/>
    <x v="2678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129"/>
    <x v="2679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2469"/>
    <x v="2680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2383"/>
    <x v="2681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2617"/>
    <x v="2682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2618"/>
    <x v="2683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2498"/>
    <x v="76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619"/>
    <x v="2684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620"/>
    <x v="210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31"/>
    <x v="2685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2621"/>
    <x v="2686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2622"/>
    <x v="2687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627"/>
    <x v="590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2623"/>
    <x v="2688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1"/>
    <x v="372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2624"/>
    <x v="268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2020"/>
    <x v="2690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2387"/>
    <x v="2691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2625"/>
    <x v="2692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50"/>
    <x v="2693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1246"/>
    <x v="116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626"/>
    <x v="269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2627"/>
    <x v="2695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2628"/>
    <x v="2696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43"/>
    <x v="2697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629"/>
    <x v="2698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2570"/>
    <x v="269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412"/>
    <x v="2700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31"/>
    <x v="2701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109"/>
    <x v="121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2630"/>
    <x v="120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108"/>
    <x v="120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2631"/>
    <x v="2702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143"/>
    <x v="101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2632"/>
    <x v="2703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2633"/>
    <x v="2704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2634"/>
    <x v="2705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109"/>
    <x v="121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2635"/>
    <x v="2706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2636"/>
    <x v="1762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24"/>
    <x v="120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148"/>
    <x v="178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109"/>
    <x v="121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2637"/>
    <x v="507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109"/>
    <x v="121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2638"/>
    <x v="2707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370"/>
    <x v="120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2639"/>
    <x v="2708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733"/>
    <x v="2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2640"/>
    <x v="2709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87"/>
    <x v="118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31"/>
    <x v="2116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87"/>
    <x v="1377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2641"/>
    <x v="2710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10"/>
    <x v="271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2642"/>
    <x v="2712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2643"/>
    <x v="2713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2644"/>
    <x v="2714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2645"/>
    <x v="271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17"/>
    <x v="271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389"/>
    <x v="2717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1"/>
    <x v="2718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2598"/>
    <x v="2719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2646"/>
    <x v="2720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87"/>
    <x v="438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2647"/>
    <x v="2721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2648"/>
    <x v="2722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1"/>
    <x v="2723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2649"/>
    <x v="2724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991"/>
    <x v="272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2650"/>
    <x v="27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2651"/>
    <x v="2727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2652"/>
    <x v="272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1400"/>
    <x v="2729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2653"/>
    <x v="273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31"/>
    <x v="2731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2515"/>
    <x v="46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2654"/>
    <x v="2732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2655"/>
    <x v="2733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78"/>
    <x v="2734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2616"/>
    <x v="2735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2656"/>
    <x v="2736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657"/>
    <x v="1050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2658"/>
    <x v="2737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2659"/>
    <x v="2738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2660"/>
    <x v="2739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2661"/>
    <x v="17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2662"/>
    <x v="2740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2663"/>
    <x v="2741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2217"/>
    <x v="2742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1237"/>
    <x v="2743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43"/>
    <x v="2744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2664"/>
    <x v="2745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582"/>
    <x v="274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2665"/>
    <x v="2747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2666"/>
    <x v="2748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2213"/>
    <x v="2749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342"/>
    <x v="275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1277"/>
    <x v="2751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2667"/>
    <x v="275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2624"/>
    <x v="2111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247"/>
    <x v="241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1415"/>
    <x v="275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2217"/>
    <x v="2754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2668"/>
    <x v="2755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2669"/>
    <x v="275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2670"/>
    <x v="1911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2671"/>
    <x v="2757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2672"/>
    <x v="275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2673"/>
    <x v="2759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674"/>
    <x v="2760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2675"/>
    <x v="2761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430"/>
    <x v="276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676"/>
    <x v="2763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1240"/>
    <x v="276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1099"/>
    <x v="2765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2677"/>
    <x v="276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2678"/>
    <x v="2767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1266"/>
    <x v="2768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2679"/>
    <x v="2769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2680"/>
    <x v="2600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681"/>
    <x v="2770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2624"/>
    <x v="2771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2682"/>
    <x v="2772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683"/>
    <x v="27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2684"/>
    <x v="2774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74"/>
    <x v="277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2685"/>
    <x v="2776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1266"/>
    <x v="2777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2686"/>
    <x v="2778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2687"/>
    <x v="2779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709"/>
    <x v="101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2688"/>
    <x v="1270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2689"/>
    <x v="164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109"/>
    <x v="121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2690"/>
    <x v="2397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2691"/>
    <x v="119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886"/>
    <x v="119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2692"/>
    <x v="839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2693"/>
    <x v="834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2694"/>
    <x v="2780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2695"/>
    <x v="2781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109"/>
    <x v="121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172"/>
    <x v="384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109"/>
    <x v="121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109"/>
    <x v="121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709"/>
    <x v="119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2696"/>
    <x v="278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460"/>
    <x v="384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2697"/>
    <x v="278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x v="76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1004"/>
    <x v="2784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2698"/>
    <x v="278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1246"/>
    <x v="80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2699"/>
    <x v="2786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43"/>
    <x v="2787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700"/>
    <x v="2788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2701"/>
    <x v="278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2702"/>
    <x v="2790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703"/>
    <x v="2791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2704"/>
    <x v="279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2705"/>
    <x v="2793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31"/>
    <x v="2794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2706"/>
    <x v="2795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31"/>
    <x v="2796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31"/>
    <x v="26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2707"/>
    <x v="279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2708"/>
    <x v="2798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2709"/>
    <x v="279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710"/>
    <x v="2800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31"/>
    <x v="2801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31"/>
    <x v="101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2711"/>
    <x v="280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1097"/>
    <x v="2803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123"/>
    <x v="2804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31"/>
    <x v="101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598"/>
    <x v="2805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2712"/>
    <x v="2806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2713"/>
    <x v="2807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714"/>
    <x v="2808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2715"/>
    <x v="2809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43"/>
    <x v="101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2716"/>
    <x v="2810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1409"/>
    <x v="281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2717"/>
    <x v="2812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935"/>
    <x v="2813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718"/>
    <x v="984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2719"/>
    <x v="281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2720"/>
    <x v="281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886"/>
    <x v="13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2721"/>
    <x v="210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109"/>
    <x v="121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109"/>
    <x v="121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1228"/>
    <x v="844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2722"/>
    <x v="2816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460"/>
    <x v="73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1312"/>
    <x v="144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2723"/>
    <x v="120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2724"/>
    <x v="2817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2725"/>
    <x v="1536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2726"/>
    <x v="984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2727"/>
    <x v="2818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2728"/>
    <x v="2819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109"/>
    <x v="121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2729"/>
    <x v="2820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109"/>
    <x v="121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133"/>
    <x v="1788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2730"/>
    <x v="144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2731"/>
    <x v="282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31"/>
    <x v="69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982"/>
    <x v="1352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2732"/>
    <x v="2822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2733"/>
    <x v="282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1708"/>
    <x v="2824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2734"/>
    <x v="2825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2735"/>
    <x v="2826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2736"/>
    <x v="2827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2737"/>
    <x v="282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75"/>
    <x v="2829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2738"/>
    <x v="283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201"/>
    <x v="283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2255"/>
    <x v="283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739"/>
    <x v="283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2740"/>
    <x v="2834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938"/>
    <x v="283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1277"/>
    <x v="2836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741"/>
    <x v="283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650"/>
    <x v="446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2742"/>
    <x v="2838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1"/>
    <x v="283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20"/>
    <x v="2840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2743"/>
    <x v="766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2744"/>
    <x v="2841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436"/>
    <x v="2842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988"/>
    <x v="2843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2745"/>
    <x v="2844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583"/>
    <x v="379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2460"/>
    <x v="2845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426"/>
    <x v="2846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2746"/>
    <x v="2847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982"/>
    <x v="284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2747"/>
    <x v="94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2748"/>
    <x v="2849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2749"/>
    <x v="2850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2750"/>
    <x v="2851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2751"/>
    <x v="285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2752"/>
    <x v="2853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837"/>
    <x v="285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2753"/>
    <x v="2855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2754"/>
    <x v="285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2755"/>
    <x v="2857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2756"/>
    <x v="2858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2757"/>
    <x v="2859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418"/>
    <x v="119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2758"/>
    <x v="31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2759"/>
    <x v="286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453"/>
    <x v="384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459"/>
    <x v="120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2760"/>
    <x v="178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172"/>
    <x v="119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167"/>
    <x v="120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2761"/>
    <x v="2861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152"/>
    <x v="101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473"/>
    <x v="120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109"/>
    <x v="121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444"/>
    <x v="13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2762"/>
    <x v="252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1219"/>
    <x v="148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2763"/>
    <x v="2862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418"/>
    <x v="119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2764"/>
    <x v="286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2154"/>
    <x v="1876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129"/>
    <x v="140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109"/>
    <x v="121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109"/>
    <x v="121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109"/>
    <x v="121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109"/>
    <x v="121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765"/>
    <x v="2864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2766"/>
    <x v="2865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2767"/>
    <x v="119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109"/>
    <x v="121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2768"/>
    <x v="2866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152"/>
    <x v="384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109"/>
    <x v="121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109"/>
    <x v="121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109"/>
    <x v="121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109"/>
    <x v="121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109"/>
    <x v="121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1922"/>
    <x v="844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2769"/>
    <x v="2867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2770"/>
    <x v="2868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2771"/>
    <x v="2869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2164"/>
    <x v="2351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109"/>
    <x v="121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2772"/>
    <x v="2870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2773"/>
    <x v="1331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152"/>
    <x v="73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2774"/>
    <x v="66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2775"/>
    <x v="895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397"/>
    <x v="1337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2372"/>
    <x v="372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2331"/>
    <x v="2871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1863"/>
    <x v="384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2776"/>
    <x v="287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109"/>
    <x v="121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479"/>
    <x v="1788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2777"/>
    <x v="2873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2778"/>
    <x v="2874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2779"/>
    <x v="287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2780"/>
    <x v="1862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2781"/>
    <x v="1209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2782"/>
    <x v="2876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2783"/>
    <x v="2877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440"/>
    <x v="120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709"/>
    <x v="2878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2784"/>
    <x v="241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119"/>
    <x v="144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109"/>
    <x v="121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2785"/>
    <x v="119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418"/>
    <x v="379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2786"/>
    <x v="18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2331"/>
    <x v="834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109"/>
    <x v="121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2787"/>
    <x v="2879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2788"/>
    <x v="2880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2789"/>
    <x v="1378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709"/>
    <x v="144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715"/>
    <x v="2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460"/>
    <x v="38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2790"/>
    <x v="2881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2791"/>
    <x v="288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109"/>
    <x v="121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109"/>
    <x v="121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2792"/>
    <x v="120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2793"/>
    <x v="28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1324"/>
    <x v="2884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2794"/>
    <x v="2885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109"/>
    <x v="121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2795"/>
    <x v="2886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2796"/>
    <x v="2887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70"/>
    <x v="144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881"/>
    <x v="148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957"/>
    <x v="384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109"/>
    <x v="121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2797"/>
    <x v="288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109"/>
    <x v="121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1161"/>
    <x v="144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140"/>
    <x v="498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2798"/>
    <x v="476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109"/>
    <x v="121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2799"/>
    <x v="288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895"/>
    <x v="384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2800"/>
    <x v="120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2801"/>
    <x v="384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109"/>
    <x v="121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109"/>
    <x v="121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2802"/>
    <x v="97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109"/>
    <x v="121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1866"/>
    <x v="589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2803"/>
    <x v="289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695"/>
    <x v="838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1835"/>
    <x v="798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714"/>
    <x v="689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2804"/>
    <x v="2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109"/>
    <x v="121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2805"/>
    <x v="840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2100"/>
    <x v="3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722"/>
    <x v="381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2806"/>
    <x v="2239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2807"/>
    <x v="28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2808"/>
    <x v="2892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2809"/>
    <x v="148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2810"/>
    <x v="2893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2811"/>
    <x v="2894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2812"/>
    <x v="289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2149"/>
    <x v="2896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109"/>
    <x v="121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813"/>
    <x v="2897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2814"/>
    <x v="289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2815"/>
    <x v="129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2816"/>
    <x v="178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2693"/>
    <x v="2845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2817"/>
    <x v="638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143"/>
    <x v="447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2818"/>
    <x v="2899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2819"/>
    <x v="2858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2803"/>
    <x v="2900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2820"/>
    <x v="2901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2821"/>
    <x v="2902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2822"/>
    <x v="1797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109"/>
    <x v="121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2823"/>
    <x v="1581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143"/>
    <x v="101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2824"/>
    <x v="2903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130"/>
    <x v="366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1161"/>
    <x v="144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2825"/>
    <x v="844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2826"/>
    <x v="290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109"/>
    <x v="121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827"/>
    <x v="290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2828"/>
    <x v="2906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415"/>
    <x v="119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2821"/>
    <x v="288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1861"/>
    <x v="2117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2829"/>
    <x v="984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418"/>
    <x v="120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843"/>
    <x v="135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440"/>
    <x v="453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1161"/>
    <x v="144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733"/>
    <x v="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2830"/>
    <x v="384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2831"/>
    <x v="290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2832"/>
    <x v="2908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109"/>
    <x v="121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98"/>
    <x v="31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109"/>
    <x v="121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107"/>
    <x v="120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111"/>
    <x v="119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857"/>
    <x v="1859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2780"/>
    <x v="151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2833"/>
    <x v="1878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2834"/>
    <x v="853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1863"/>
    <x v="372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2835"/>
    <x v="2909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109"/>
    <x v="121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2372"/>
    <x v="119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152"/>
    <x v="372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109"/>
    <x v="121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2836"/>
    <x v="2747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2837"/>
    <x v="2722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109"/>
    <x v="121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149"/>
    <x v="590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109"/>
    <x v="121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2838"/>
    <x v="585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2839"/>
    <x v="2910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2840"/>
    <x v="101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2841"/>
    <x v="2911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2842"/>
    <x v="2912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2843"/>
    <x v="379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2844"/>
    <x v="2913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137"/>
    <x v="88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296"/>
    <x v="2914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714"/>
    <x v="689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2845"/>
    <x v="589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109"/>
    <x v="121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2846"/>
    <x v="701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459"/>
    <x v="120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2847"/>
    <x v="134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727"/>
    <x v="446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2848"/>
    <x v="2915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123"/>
    <x v="587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2730"/>
    <x v="120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109"/>
    <x v="121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2849"/>
    <x v="2916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2850"/>
    <x v="698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109"/>
    <x v="121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2851"/>
    <x v="2917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852"/>
    <x v="2137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2853"/>
    <x v="9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2854"/>
    <x v="2918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453"/>
    <x v="680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2855"/>
    <x v="2830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109"/>
    <x v="121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2856"/>
    <x v="2919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2857"/>
    <x v="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2858"/>
    <x v="2920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2859"/>
    <x v="2921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874"/>
    <x v="384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860"/>
    <x v="292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460"/>
    <x v="292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2861"/>
    <x v="2924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2862"/>
    <x v="446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109"/>
    <x v="121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177"/>
    <x v="453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2863"/>
    <x v="292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2864"/>
    <x v="436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2865"/>
    <x v="2926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109"/>
    <x v="121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59"/>
    <x v="2927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109"/>
    <x v="121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874"/>
    <x v="144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109"/>
    <x v="121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2866"/>
    <x v="2382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172"/>
    <x v="1788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2867"/>
    <x v="2928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119"/>
    <x v="119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2785"/>
    <x v="119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09"/>
    <x v="2929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109"/>
    <x v="121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2868"/>
    <x v="2751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2869"/>
    <x v="18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416"/>
    <x v="1592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782"/>
    <x v="157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2870"/>
    <x v="13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365"/>
    <x v="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2176"/>
    <x v="2930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129"/>
    <x v="2931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2843"/>
    <x v="2932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109"/>
    <x v="121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109"/>
    <x v="121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2871"/>
    <x v="73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109"/>
    <x v="121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109"/>
    <x v="121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2872"/>
    <x v="293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709"/>
    <x v="41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2873"/>
    <x v="2934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2874"/>
    <x v="2935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2875"/>
    <x v="293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2876"/>
    <x v="227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2877"/>
    <x v="585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109"/>
    <x v="121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2878"/>
    <x v="2937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2879"/>
    <x v="2938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167"/>
    <x v="120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418"/>
    <x v="120"/>
    <x v="1"/>
    <s v="plays"/>
    <x v="4113"/>
    <d v="2016-01-08T01:34:00"/>
  </r>
  <r>
    <m/>
    <m/>
    <m/>
    <x v="445"/>
    <m/>
    <x v="4"/>
    <m/>
    <m/>
    <m/>
    <m/>
    <m/>
    <m/>
    <m/>
    <m/>
    <x v="2880"/>
    <x v="2939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52481-87B7-4C1D-B32F-2FCC879754F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 rowPageCount="1" colPageCount="1"/>
  <pivotFields count="22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Page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>
      <items count="2941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2939"/>
        <item t="default"/>
      </items>
    </pivotField>
    <pivotField showAll="0"/>
    <pivotField showAll="0"/>
    <pivotField showAll="0"/>
    <pivotField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5" item="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311F7-0313-45CB-8B8C-39C13BA4960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89626-0B5B-4C35-9434-ECFFBB45402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30A4B-161D-4366-BC9C-46FE3E7C7258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F5B19-32C1-4740-9D4F-A0BAC09CAF6C}">
  <dimension ref="A1:B13"/>
  <sheetViews>
    <sheetView tabSelected="1" workbookViewId="0">
      <selection activeCell="B1" sqref="B1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10" bestFit="1" customWidth="1"/>
    <col min="4" max="7" width="9" bestFit="1" customWidth="1"/>
    <col min="8" max="8" width="12" bestFit="1" customWidth="1"/>
    <col min="9" max="9" width="8" bestFit="1" customWidth="1"/>
    <col min="10" max="10" width="12" bestFit="1" customWidth="1"/>
    <col min="11" max="11" width="10" bestFit="1" customWidth="1"/>
    <col min="12" max="13" width="12" bestFit="1" customWidth="1"/>
    <col min="14" max="14" width="9" bestFit="1" customWidth="1"/>
    <col min="15" max="15" width="8" bestFit="1" customWidth="1"/>
    <col min="16" max="17" width="12" bestFit="1" customWidth="1"/>
    <col min="18" max="18" width="10" bestFit="1" customWidth="1"/>
    <col min="19" max="20" width="12" bestFit="1" customWidth="1"/>
    <col min="21" max="21" width="8" bestFit="1" customWidth="1"/>
    <col min="22" max="22" width="12" bestFit="1" customWidth="1"/>
    <col min="23" max="23" width="9" bestFit="1" customWidth="1"/>
    <col min="24" max="24" width="8" bestFit="1" customWidth="1"/>
    <col min="25" max="27" width="12" bestFit="1" customWidth="1"/>
    <col min="28" max="28" width="8" bestFit="1" customWidth="1"/>
    <col min="29" max="32" width="12" bestFit="1" customWidth="1"/>
    <col min="33" max="33" width="8" bestFit="1" customWidth="1"/>
    <col min="34" max="34" width="12" bestFit="1" customWidth="1"/>
    <col min="35" max="35" width="8" bestFit="1" customWidth="1"/>
    <col min="36" max="38" width="12" bestFit="1" customWidth="1"/>
    <col min="39" max="39" width="7" bestFit="1" customWidth="1"/>
    <col min="40" max="41" width="12" bestFit="1" customWidth="1"/>
    <col min="42" max="43" width="9" bestFit="1" customWidth="1"/>
    <col min="44" max="44" width="8" bestFit="1" customWidth="1"/>
    <col min="45" max="47" width="12" bestFit="1" customWidth="1"/>
    <col min="48" max="48" width="10" bestFit="1" customWidth="1"/>
    <col min="49" max="49" width="12" bestFit="1" customWidth="1"/>
    <col min="50" max="50" width="8" bestFit="1" customWidth="1"/>
    <col min="51" max="51" width="11" bestFit="1" customWidth="1"/>
    <col min="52" max="52" width="10" bestFit="1" customWidth="1"/>
    <col min="53" max="56" width="12" bestFit="1" customWidth="1"/>
    <col min="57" max="57" width="9" bestFit="1" customWidth="1"/>
    <col min="58" max="58" width="7" bestFit="1" customWidth="1"/>
    <col min="59" max="62" width="12" bestFit="1" customWidth="1"/>
    <col min="63" max="65" width="8" bestFit="1" customWidth="1"/>
    <col min="66" max="68" width="12" bestFit="1" customWidth="1"/>
    <col min="69" max="69" width="7" bestFit="1" customWidth="1"/>
    <col min="70" max="70" width="11" bestFit="1" customWidth="1"/>
    <col min="71" max="72" width="12" bestFit="1" customWidth="1"/>
    <col min="73" max="73" width="8" bestFit="1" customWidth="1"/>
    <col min="74" max="74" width="11" bestFit="1" customWidth="1"/>
    <col min="75" max="76" width="12" bestFit="1" customWidth="1"/>
    <col min="77" max="77" width="7" bestFit="1" customWidth="1"/>
    <col min="78" max="78" width="8" bestFit="1" customWidth="1"/>
    <col min="79" max="80" width="12" bestFit="1" customWidth="1"/>
    <col min="81" max="81" width="8" bestFit="1" customWidth="1"/>
    <col min="82" max="82" width="7" bestFit="1" customWidth="1"/>
    <col min="83" max="84" width="8" bestFit="1" customWidth="1"/>
    <col min="85" max="86" width="12" bestFit="1" customWidth="1"/>
    <col min="87" max="87" width="8" bestFit="1" customWidth="1"/>
    <col min="88" max="89" width="12" bestFit="1" customWidth="1"/>
    <col min="90" max="90" width="7" bestFit="1" customWidth="1"/>
    <col min="91" max="92" width="8" bestFit="1" customWidth="1"/>
    <col min="93" max="93" width="9" bestFit="1" customWidth="1"/>
    <col min="94" max="94" width="12" bestFit="1" customWidth="1"/>
    <col min="95" max="95" width="8" bestFit="1" customWidth="1"/>
    <col min="96" max="96" width="12" bestFit="1" customWidth="1"/>
    <col min="97" max="98" width="8" bestFit="1" customWidth="1"/>
    <col min="99" max="99" width="12" bestFit="1" customWidth="1"/>
    <col min="100" max="100" width="7" bestFit="1" customWidth="1"/>
    <col min="101" max="103" width="12" bestFit="1" customWidth="1"/>
    <col min="104" max="104" width="8" bestFit="1" customWidth="1"/>
    <col min="105" max="105" width="12" bestFit="1" customWidth="1"/>
    <col min="106" max="106" width="7" bestFit="1" customWidth="1"/>
    <col min="107" max="110" width="12" bestFit="1" customWidth="1"/>
    <col min="111" max="111" width="8" bestFit="1" customWidth="1"/>
    <col min="112" max="112" width="7" bestFit="1" customWidth="1"/>
    <col min="113" max="114" width="12" bestFit="1" customWidth="1"/>
    <col min="115" max="115" width="8" bestFit="1" customWidth="1"/>
    <col min="116" max="117" width="12" bestFit="1" customWidth="1"/>
    <col min="118" max="118" width="9" bestFit="1" customWidth="1"/>
    <col min="119" max="119" width="6" bestFit="1" customWidth="1"/>
    <col min="120" max="122" width="8" bestFit="1" customWidth="1"/>
    <col min="123" max="123" width="12" bestFit="1" customWidth="1"/>
    <col min="124" max="124" width="8" bestFit="1" customWidth="1"/>
    <col min="125" max="126" width="12" bestFit="1" customWidth="1"/>
    <col min="127" max="127" width="7" bestFit="1" customWidth="1"/>
    <col min="128" max="128" width="8" bestFit="1" customWidth="1"/>
    <col min="129" max="129" width="7" bestFit="1" customWidth="1"/>
    <col min="130" max="130" width="9" bestFit="1" customWidth="1"/>
    <col min="131" max="131" width="12" bestFit="1" customWidth="1"/>
    <col min="132" max="133" width="9" bestFit="1" customWidth="1"/>
    <col min="134" max="134" width="8" bestFit="1" customWidth="1"/>
    <col min="135" max="135" width="7" bestFit="1" customWidth="1"/>
    <col min="136" max="136" width="10" bestFit="1" customWidth="1"/>
    <col min="137" max="137" width="12" bestFit="1" customWidth="1"/>
    <col min="138" max="139" width="8" bestFit="1" customWidth="1"/>
    <col min="140" max="141" width="12" bestFit="1" customWidth="1"/>
    <col min="142" max="142" width="8" bestFit="1" customWidth="1"/>
    <col min="143" max="143" width="7" bestFit="1" customWidth="1"/>
    <col min="144" max="144" width="8" bestFit="1" customWidth="1"/>
    <col min="145" max="145" width="10" bestFit="1" customWidth="1"/>
    <col min="146" max="146" width="9" bestFit="1" customWidth="1"/>
    <col min="147" max="150" width="12" bestFit="1" customWidth="1"/>
    <col min="151" max="151" width="6" bestFit="1" customWidth="1"/>
    <col min="152" max="152" width="11" bestFit="1" customWidth="1"/>
    <col min="153" max="153" width="8" bestFit="1" customWidth="1"/>
    <col min="154" max="154" width="7" bestFit="1" customWidth="1"/>
    <col min="155" max="155" width="9" bestFit="1" customWidth="1"/>
    <col min="156" max="157" width="12" bestFit="1" customWidth="1"/>
    <col min="158" max="158" width="7" bestFit="1" customWidth="1"/>
    <col min="159" max="160" width="8" bestFit="1" customWidth="1"/>
    <col min="161" max="164" width="12" bestFit="1" customWidth="1"/>
    <col min="165" max="166" width="7" bestFit="1" customWidth="1"/>
    <col min="167" max="173" width="12" bestFit="1" customWidth="1"/>
    <col min="174" max="174" width="7" bestFit="1" customWidth="1"/>
    <col min="175" max="178" width="12" bestFit="1" customWidth="1"/>
    <col min="179" max="179" width="6" bestFit="1" customWidth="1"/>
    <col min="180" max="180" width="8" bestFit="1" customWidth="1"/>
    <col min="181" max="181" width="12" bestFit="1" customWidth="1"/>
    <col min="182" max="182" width="8" bestFit="1" customWidth="1"/>
    <col min="183" max="183" width="7" bestFit="1" customWidth="1"/>
    <col min="184" max="184" width="12" bestFit="1" customWidth="1"/>
    <col min="185" max="185" width="11" bestFit="1" customWidth="1"/>
    <col min="186" max="186" width="8" bestFit="1" customWidth="1"/>
    <col min="187" max="187" width="7" bestFit="1" customWidth="1"/>
    <col min="188" max="189" width="12" bestFit="1" customWidth="1"/>
    <col min="190" max="191" width="7" bestFit="1" customWidth="1"/>
    <col min="192" max="192" width="12" bestFit="1" customWidth="1"/>
    <col min="193" max="193" width="7" bestFit="1" customWidth="1"/>
    <col min="194" max="194" width="12" bestFit="1" customWidth="1"/>
    <col min="195" max="195" width="8" bestFit="1" customWidth="1"/>
    <col min="196" max="196" width="12" bestFit="1" customWidth="1"/>
    <col min="197" max="197" width="9" bestFit="1" customWidth="1"/>
    <col min="198" max="199" width="12" bestFit="1" customWidth="1"/>
    <col min="200" max="200" width="6" bestFit="1" customWidth="1"/>
    <col min="201" max="204" width="12" bestFit="1" customWidth="1"/>
    <col min="205" max="205" width="7" bestFit="1" customWidth="1"/>
    <col min="206" max="207" width="8" bestFit="1" customWidth="1"/>
    <col min="208" max="210" width="12" bestFit="1" customWidth="1"/>
    <col min="211" max="211" width="9" bestFit="1" customWidth="1"/>
    <col min="212" max="213" width="12" bestFit="1" customWidth="1"/>
    <col min="214" max="214" width="7" bestFit="1" customWidth="1"/>
    <col min="215" max="215" width="12" bestFit="1" customWidth="1"/>
    <col min="216" max="216" width="8" bestFit="1" customWidth="1"/>
    <col min="217" max="220" width="12" bestFit="1" customWidth="1"/>
    <col min="221" max="221" width="9" bestFit="1" customWidth="1"/>
    <col min="222" max="222" width="8" bestFit="1" customWidth="1"/>
    <col min="223" max="223" width="6" bestFit="1" customWidth="1"/>
    <col min="224" max="224" width="8" bestFit="1" customWidth="1"/>
    <col min="225" max="226" width="7" bestFit="1" customWidth="1"/>
    <col min="227" max="228" width="12" bestFit="1" customWidth="1"/>
    <col min="229" max="229" width="7" bestFit="1" customWidth="1"/>
    <col min="230" max="231" width="12" bestFit="1" customWidth="1"/>
    <col min="232" max="232" width="7" bestFit="1" customWidth="1"/>
    <col min="233" max="233" width="8" bestFit="1" customWidth="1"/>
    <col min="234" max="234" width="12" bestFit="1" customWidth="1"/>
    <col min="235" max="235" width="8" bestFit="1" customWidth="1"/>
    <col min="236" max="237" width="12" bestFit="1" customWidth="1"/>
    <col min="238" max="238" width="6" bestFit="1" customWidth="1"/>
    <col min="239" max="239" width="8" bestFit="1" customWidth="1"/>
    <col min="240" max="240" width="12" bestFit="1" customWidth="1"/>
    <col min="241" max="241" width="8" bestFit="1" customWidth="1"/>
    <col min="242" max="242" width="12" bestFit="1" customWidth="1"/>
    <col min="243" max="243" width="11" bestFit="1" customWidth="1"/>
    <col min="244" max="245" width="12" bestFit="1" customWidth="1"/>
    <col min="246" max="246" width="7" bestFit="1" customWidth="1"/>
    <col min="247" max="247" width="8" bestFit="1" customWidth="1"/>
    <col min="248" max="248" width="7" bestFit="1" customWidth="1"/>
    <col min="249" max="249" width="8" bestFit="1" customWidth="1"/>
    <col min="250" max="250" width="12" bestFit="1" customWidth="1"/>
    <col min="251" max="251" width="9" bestFit="1" customWidth="1"/>
    <col min="252" max="252" width="12" bestFit="1" customWidth="1"/>
    <col min="253" max="253" width="6" bestFit="1" customWidth="1"/>
    <col min="254" max="254" width="10" bestFit="1" customWidth="1"/>
    <col min="255" max="257" width="12" bestFit="1" customWidth="1"/>
    <col min="258" max="258" width="8" bestFit="1" customWidth="1"/>
    <col min="259" max="259" width="7" bestFit="1" customWidth="1"/>
    <col min="260" max="261" width="12" bestFit="1" customWidth="1"/>
    <col min="262" max="262" width="7" bestFit="1" customWidth="1"/>
    <col min="263" max="263" width="8" bestFit="1" customWidth="1"/>
    <col min="264" max="264" width="7" bestFit="1" customWidth="1"/>
    <col min="265" max="265" width="12" bestFit="1" customWidth="1"/>
    <col min="266" max="266" width="8" bestFit="1" customWidth="1"/>
    <col min="267" max="267" width="12" bestFit="1" customWidth="1"/>
    <col min="268" max="269" width="7" bestFit="1" customWidth="1"/>
    <col min="270" max="271" width="8" bestFit="1" customWidth="1"/>
    <col min="272" max="272" width="12" bestFit="1" customWidth="1"/>
    <col min="273" max="273" width="6" bestFit="1" customWidth="1"/>
    <col min="274" max="274" width="7" bestFit="1" customWidth="1"/>
    <col min="275" max="275" width="9" bestFit="1" customWidth="1"/>
    <col min="276" max="276" width="8" bestFit="1" customWidth="1"/>
    <col min="277" max="277" width="7" bestFit="1" customWidth="1"/>
    <col min="278" max="279" width="12" bestFit="1" customWidth="1"/>
    <col min="280" max="280" width="7" bestFit="1" customWidth="1"/>
    <col min="281" max="281" width="11" bestFit="1" customWidth="1"/>
    <col min="282" max="282" width="10" bestFit="1" customWidth="1"/>
    <col min="283" max="283" width="12" bestFit="1" customWidth="1"/>
    <col min="284" max="284" width="7" bestFit="1" customWidth="1"/>
    <col min="285" max="287" width="12" bestFit="1" customWidth="1"/>
    <col min="288" max="288" width="11" bestFit="1" customWidth="1"/>
    <col min="289" max="289" width="9" bestFit="1" customWidth="1"/>
    <col min="290" max="290" width="12" bestFit="1" customWidth="1"/>
    <col min="291" max="291" width="8" bestFit="1" customWidth="1"/>
    <col min="292" max="292" width="12" bestFit="1" customWidth="1"/>
    <col min="293" max="293" width="8" bestFit="1" customWidth="1"/>
    <col min="294" max="294" width="6" bestFit="1" customWidth="1"/>
    <col min="295" max="296" width="12" bestFit="1" customWidth="1"/>
    <col min="297" max="299" width="7" bestFit="1" customWidth="1"/>
    <col min="300" max="300" width="12" bestFit="1" customWidth="1"/>
    <col min="301" max="302" width="8" bestFit="1" customWidth="1"/>
    <col min="303" max="303" width="12" bestFit="1" customWidth="1"/>
    <col min="304" max="304" width="5" bestFit="1" customWidth="1"/>
    <col min="305" max="306" width="7" bestFit="1" customWidth="1"/>
    <col min="307" max="307" width="8" bestFit="1" customWidth="1"/>
    <col min="308" max="308" width="7" bestFit="1" customWidth="1"/>
    <col min="309" max="310" width="12" bestFit="1" customWidth="1"/>
    <col min="311" max="311" width="7" bestFit="1" customWidth="1"/>
    <col min="312" max="312" width="8" bestFit="1" customWidth="1"/>
    <col min="313" max="313" width="12" bestFit="1" customWidth="1"/>
    <col min="314" max="314" width="6" bestFit="1" customWidth="1"/>
    <col min="315" max="315" width="12" bestFit="1" customWidth="1"/>
    <col min="316" max="316" width="8" bestFit="1" customWidth="1"/>
    <col min="317" max="317" width="12" bestFit="1" customWidth="1"/>
    <col min="318" max="318" width="8" bestFit="1" customWidth="1"/>
    <col min="319" max="319" width="12" bestFit="1" customWidth="1"/>
    <col min="320" max="320" width="7" bestFit="1" customWidth="1"/>
    <col min="321" max="321" width="12" bestFit="1" customWidth="1"/>
    <col min="322" max="322" width="7" bestFit="1" customWidth="1"/>
    <col min="323" max="323" width="10" bestFit="1" customWidth="1"/>
    <col min="324" max="324" width="8" bestFit="1" customWidth="1"/>
    <col min="325" max="325" width="6" bestFit="1" customWidth="1"/>
    <col min="326" max="327" width="12" bestFit="1" customWidth="1"/>
    <col min="328" max="329" width="7" bestFit="1" customWidth="1"/>
    <col min="330" max="332" width="12" bestFit="1" customWidth="1"/>
    <col min="333" max="333" width="6" bestFit="1" customWidth="1"/>
    <col min="334" max="334" width="12" bestFit="1" customWidth="1"/>
    <col min="335" max="335" width="8" bestFit="1" customWidth="1"/>
    <col min="336" max="336" width="12" bestFit="1" customWidth="1"/>
    <col min="337" max="337" width="7" bestFit="1" customWidth="1"/>
    <col min="338" max="338" width="12" bestFit="1" customWidth="1"/>
    <col min="339" max="339" width="7" bestFit="1" customWidth="1"/>
    <col min="340" max="340" width="8" bestFit="1" customWidth="1"/>
    <col min="341" max="341" width="12" bestFit="1" customWidth="1"/>
    <col min="342" max="342" width="9" bestFit="1" customWidth="1"/>
    <col min="343" max="343" width="12" bestFit="1" customWidth="1"/>
    <col min="344" max="344" width="7" bestFit="1" customWidth="1"/>
    <col min="345" max="345" width="12" bestFit="1" customWidth="1"/>
    <col min="346" max="346" width="6" bestFit="1" customWidth="1"/>
    <col min="347" max="348" width="12" bestFit="1" customWidth="1"/>
    <col min="349" max="349" width="7" bestFit="1" customWidth="1"/>
    <col min="350" max="352" width="12" bestFit="1" customWidth="1"/>
    <col min="353" max="354" width="7" bestFit="1" customWidth="1"/>
    <col min="355" max="357" width="12" bestFit="1" customWidth="1"/>
    <col min="358" max="359" width="8" bestFit="1" customWidth="1"/>
    <col min="360" max="360" width="12" bestFit="1" customWidth="1"/>
    <col min="361" max="361" width="6" bestFit="1" customWidth="1"/>
    <col min="362" max="362" width="7" bestFit="1" customWidth="1"/>
    <col min="363" max="363" width="12" bestFit="1" customWidth="1"/>
    <col min="364" max="364" width="6" bestFit="1" customWidth="1"/>
    <col min="365" max="365" width="7" bestFit="1" customWidth="1"/>
    <col min="366" max="366" width="8" bestFit="1" customWidth="1"/>
    <col min="367" max="368" width="12" bestFit="1" customWidth="1"/>
    <col min="369" max="369" width="11" bestFit="1" customWidth="1"/>
    <col min="370" max="371" width="12" bestFit="1" customWidth="1"/>
    <col min="372" max="372" width="6" bestFit="1" customWidth="1"/>
    <col min="373" max="373" width="12" bestFit="1" customWidth="1"/>
    <col min="374" max="375" width="8" bestFit="1" customWidth="1"/>
    <col min="376" max="376" width="12" bestFit="1" customWidth="1"/>
    <col min="377" max="377" width="10" bestFit="1" customWidth="1"/>
    <col min="378" max="378" width="7" bestFit="1" customWidth="1"/>
    <col min="379" max="379" width="12" bestFit="1" customWidth="1"/>
    <col min="380" max="380" width="6" bestFit="1" customWidth="1"/>
    <col min="381" max="382" width="12" bestFit="1" customWidth="1"/>
    <col min="383" max="383" width="7" bestFit="1" customWidth="1"/>
    <col min="384" max="384" width="12" bestFit="1" customWidth="1"/>
    <col min="385" max="385" width="8" bestFit="1" customWidth="1"/>
    <col min="386" max="386" width="12" bestFit="1" customWidth="1"/>
    <col min="387" max="387" width="6" bestFit="1" customWidth="1"/>
    <col min="388" max="388" width="12" bestFit="1" customWidth="1"/>
    <col min="389" max="389" width="8" bestFit="1" customWidth="1"/>
    <col min="390" max="391" width="12" bestFit="1" customWidth="1"/>
    <col min="392" max="392" width="7" bestFit="1" customWidth="1"/>
    <col min="393" max="393" width="5" bestFit="1" customWidth="1"/>
    <col min="394" max="394" width="12" bestFit="1" customWidth="1"/>
    <col min="395" max="395" width="8" bestFit="1" customWidth="1"/>
    <col min="396" max="396" width="12" bestFit="1" customWidth="1"/>
    <col min="397" max="397" width="7" bestFit="1" customWidth="1"/>
    <col min="398" max="399" width="8" bestFit="1" customWidth="1"/>
    <col min="400" max="400" width="12" bestFit="1" customWidth="1"/>
    <col min="401" max="401" width="6" bestFit="1" customWidth="1"/>
    <col min="402" max="402" width="8" bestFit="1" customWidth="1"/>
    <col min="403" max="403" width="10" bestFit="1" customWidth="1"/>
    <col min="404" max="404" width="7" bestFit="1" customWidth="1"/>
    <col min="405" max="406" width="12" bestFit="1" customWidth="1"/>
    <col min="407" max="407" width="8" bestFit="1" customWidth="1"/>
    <col min="408" max="408" width="6" bestFit="1" customWidth="1"/>
    <col min="409" max="411" width="12" bestFit="1" customWidth="1"/>
    <col min="412" max="412" width="11" bestFit="1" customWidth="1"/>
    <col min="413" max="413" width="12" bestFit="1" customWidth="1"/>
    <col min="414" max="414" width="7" bestFit="1" customWidth="1"/>
    <col min="415" max="415" width="8" bestFit="1" customWidth="1"/>
    <col min="416" max="416" width="12" bestFit="1" customWidth="1"/>
    <col min="417" max="417" width="6" bestFit="1" customWidth="1"/>
    <col min="418" max="418" width="12" bestFit="1" customWidth="1"/>
    <col min="419" max="419" width="8" bestFit="1" customWidth="1"/>
    <col min="420" max="420" width="12" bestFit="1" customWidth="1"/>
    <col min="421" max="421" width="9" bestFit="1" customWidth="1"/>
    <col min="422" max="422" width="8" bestFit="1" customWidth="1"/>
    <col min="423" max="423" width="12" bestFit="1" customWidth="1"/>
    <col min="424" max="424" width="6" bestFit="1" customWidth="1"/>
    <col min="425" max="425" width="12" bestFit="1" customWidth="1"/>
    <col min="426" max="426" width="7" bestFit="1" customWidth="1"/>
    <col min="427" max="427" width="8" bestFit="1" customWidth="1"/>
    <col min="428" max="428" width="9" bestFit="1" customWidth="1"/>
    <col min="429" max="430" width="7" bestFit="1" customWidth="1"/>
    <col min="431" max="431" width="12" bestFit="1" customWidth="1"/>
    <col min="432" max="432" width="8" bestFit="1" customWidth="1"/>
    <col min="433" max="433" width="6" bestFit="1" customWidth="1"/>
    <col min="434" max="435" width="12" bestFit="1" customWidth="1"/>
    <col min="436" max="436" width="8" bestFit="1" customWidth="1"/>
    <col min="437" max="437" width="12" bestFit="1" customWidth="1"/>
    <col min="438" max="439" width="7" bestFit="1" customWidth="1"/>
    <col min="440" max="443" width="12" bestFit="1" customWidth="1"/>
    <col min="444" max="444" width="6" bestFit="1" customWidth="1"/>
    <col min="445" max="445" width="9" bestFit="1" customWidth="1"/>
    <col min="446" max="446" width="7" bestFit="1" customWidth="1"/>
    <col min="447" max="448" width="12" bestFit="1" customWidth="1"/>
    <col min="449" max="450" width="7" bestFit="1" customWidth="1"/>
    <col min="451" max="451" width="11" bestFit="1" customWidth="1"/>
    <col min="452" max="452" width="6" bestFit="1" customWidth="1"/>
    <col min="453" max="453" width="8" bestFit="1" customWidth="1"/>
    <col min="454" max="455" width="7" bestFit="1" customWidth="1"/>
    <col min="456" max="456" width="6" bestFit="1" customWidth="1"/>
    <col min="457" max="457" width="8" bestFit="1" customWidth="1"/>
    <col min="458" max="458" width="7" bestFit="1" customWidth="1"/>
    <col min="459" max="459" width="8" bestFit="1" customWidth="1"/>
    <col min="460" max="460" width="11" bestFit="1" customWidth="1"/>
    <col min="461" max="461" width="5" bestFit="1" customWidth="1"/>
    <col min="462" max="462" width="12" bestFit="1" customWidth="1"/>
    <col min="463" max="463" width="9" bestFit="1" customWidth="1"/>
    <col min="464" max="464" width="12" bestFit="1" customWidth="1"/>
    <col min="465" max="465" width="8" bestFit="1" customWidth="1"/>
    <col min="466" max="467" width="12" bestFit="1" customWidth="1"/>
    <col min="468" max="468" width="8" bestFit="1" customWidth="1"/>
    <col min="469" max="471" width="12" bestFit="1" customWidth="1"/>
    <col min="472" max="472" width="9" bestFit="1" customWidth="1"/>
    <col min="473" max="473" width="6" bestFit="1" customWidth="1"/>
    <col min="474" max="474" width="12" bestFit="1" customWidth="1"/>
    <col min="475" max="475" width="7" bestFit="1" customWidth="1"/>
    <col min="476" max="477" width="12" bestFit="1" customWidth="1"/>
    <col min="478" max="478" width="9" bestFit="1" customWidth="1"/>
    <col min="479" max="481" width="12" bestFit="1" customWidth="1"/>
    <col min="482" max="482" width="7" bestFit="1" customWidth="1"/>
    <col min="483" max="485" width="12" bestFit="1" customWidth="1"/>
    <col min="486" max="486" width="6" bestFit="1" customWidth="1"/>
    <col min="487" max="487" width="9" bestFit="1" customWidth="1"/>
    <col min="488" max="488" width="7" bestFit="1" customWidth="1"/>
    <col min="489" max="490" width="12" bestFit="1" customWidth="1"/>
    <col min="491" max="492" width="7" bestFit="1" customWidth="1"/>
    <col min="493" max="495" width="12" bestFit="1" customWidth="1"/>
    <col min="496" max="498" width="7" bestFit="1" customWidth="1"/>
    <col min="499" max="499" width="6" bestFit="1" customWidth="1"/>
    <col min="500" max="500" width="12" bestFit="1" customWidth="1"/>
    <col min="501" max="501" width="7" bestFit="1" customWidth="1"/>
    <col min="502" max="502" width="8" bestFit="1" customWidth="1"/>
    <col min="503" max="504" width="12" bestFit="1" customWidth="1"/>
    <col min="505" max="505" width="9" bestFit="1" customWidth="1"/>
    <col min="506" max="506" width="12" bestFit="1" customWidth="1"/>
    <col min="507" max="507" width="8" bestFit="1" customWidth="1"/>
    <col min="508" max="508" width="5" bestFit="1" customWidth="1"/>
    <col min="509" max="509" width="12" bestFit="1" customWidth="1"/>
    <col min="510" max="510" width="7" bestFit="1" customWidth="1"/>
    <col min="511" max="511" width="12" bestFit="1" customWidth="1"/>
    <col min="512" max="512" width="9" bestFit="1" customWidth="1"/>
    <col min="513" max="513" width="12" bestFit="1" customWidth="1"/>
    <col min="514" max="514" width="6" bestFit="1" customWidth="1"/>
    <col min="515" max="515" width="12" bestFit="1" customWidth="1"/>
    <col min="516" max="516" width="7" bestFit="1" customWidth="1"/>
    <col min="517" max="518" width="12" bestFit="1" customWidth="1"/>
    <col min="519" max="519" width="6" bestFit="1" customWidth="1"/>
    <col min="520" max="521" width="12" bestFit="1" customWidth="1"/>
    <col min="522" max="522" width="7" bestFit="1" customWidth="1"/>
    <col min="523" max="523" width="11" bestFit="1" customWidth="1"/>
    <col min="524" max="524" width="12" bestFit="1" customWidth="1"/>
    <col min="525" max="525" width="8" bestFit="1" customWidth="1"/>
    <col min="526" max="526" width="6" bestFit="1" customWidth="1"/>
    <col min="527" max="527" width="7" bestFit="1" customWidth="1"/>
    <col min="528" max="528" width="6" bestFit="1" customWidth="1"/>
    <col min="529" max="529" width="7" bestFit="1" customWidth="1"/>
    <col min="530" max="530" width="6" bestFit="1" customWidth="1"/>
    <col min="531" max="531" width="7" bestFit="1" customWidth="1"/>
    <col min="532" max="534" width="12" bestFit="1" customWidth="1"/>
    <col min="535" max="535" width="6" bestFit="1" customWidth="1"/>
    <col min="536" max="536" width="12" bestFit="1" customWidth="1"/>
    <col min="537" max="537" width="7" bestFit="1" customWidth="1"/>
    <col min="538" max="538" width="6" bestFit="1" customWidth="1"/>
    <col min="539" max="539" width="12" bestFit="1" customWidth="1"/>
    <col min="540" max="540" width="6" bestFit="1" customWidth="1"/>
    <col min="541" max="541" width="7" bestFit="1" customWidth="1"/>
    <col min="542" max="543" width="12" bestFit="1" customWidth="1"/>
    <col min="544" max="544" width="8" bestFit="1" customWidth="1"/>
    <col min="545" max="546" width="12" bestFit="1" customWidth="1"/>
    <col min="547" max="547" width="8" bestFit="1" customWidth="1"/>
    <col min="548" max="548" width="5" bestFit="1" customWidth="1"/>
    <col min="549" max="549" width="11" bestFit="1" customWidth="1"/>
    <col min="550" max="550" width="9" bestFit="1" customWidth="1"/>
    <col min="551" max="552" width="12" bestFit="1" customWidth="1"/>
    <col min="553" max="554" width="7" bestFit="1" customWidth="1"/>
    <col min="555" max="555" width="12" bestFit="1" customWidth="1"/>
    <col min="556" max="557" width="6" bestFit="1" customWidth="1"/>
    <col min="558" max="558" width="10" bestFit="1" customWidth="1"/>
    <col min="559" max="559" width="9" bestFit="1" customWidth="1"/>
    <col min="560" max="560" width="12" bestFit="1" customWidth="1"/>
    <col min="561" max="561" width="6" bestFit="1" customWidth="1"/>
    <col min="562" max="562" width="7" bestFit="1" customWidth="1"/>
    <col min="563" max="563" width="12" bestFit="1" customWidth="1"/>
    <col min="564" max="564" width="7" bestFit="1" customWidth="1"/>
    <col min="565" max="565" width="12" bestFit="1" customWidth="1"/>
    <col min="566" max="566" width="6" bestFit="1" customWidth="1"/>
    <col min="567" max="567" width="8" bestFit="1" customWidth="1"/>
    <col min="568" max="568" width="7" bestFit="1" customWidth="1"/>
    <col min="569" max="569" width="8" bestFit="1" customWidth="1"/>
    <col min="570" max="570" width="12" bestFit="1" customWidth="1"/>
    <col min="571" max="571" width="7" bestFit="1" customWidth="1"/>
    <col min="572" max="574" width="12" bestFit="1" customWidth="1"/>
    <col min="575" max="575" width="10" bestFit="1" customWidth="1"/>
    <col min="576" max="576" width="12" bestFit="1" customWidth="1"/>
    <col min="577" max="577" width="9" bestFit="1" customWidth="1"/>
    <col min="578" max="578" width="12" bestFit="1" customWidth="1"/>
    <col min="579" max="579" width="7" bestFit="1" customWidth="1"/>
    <col min="580" max="580" width="12" bestFit="1" customWidth="1"/>
    <col min="581" max="581" width="5" bestFit="1" customWidth="1"/>
    <col min="582" max="582" width="12" bestFit="1" customWidth="1"/>
    <col min="583" max="583" width="6" bestFit="1" customWidth="1"/>
    <col min="584" max="585" width="12" bestFit="1" customWidth="1"/>
    <col min="586" max="586" width="6" bestFit="1" customWidth="1"/>
    <col min="587" max="590" width="12" bestFit="1" customWidth="1"/>
    <col min="591" max="591" width="8" bestFit="1" customWidth="1"/>
    <col min="592" max="592" width="6" bestFit="1" customWidth="1"/>
    <col min="593" max="593" width="7" bestFit="1" customWidth="1"/>
    <col min="594" max="594" width="12" bestFit="1" customWidth="1"/>
    <col min="595" max="595" width="7" bestFit="1" customWidth="1"/>
    <col min="596" max="599" width="12" bestFit="1" customWidth="1"/>
    <col min="600" max="600" width="8" bestFit="1" customWidth="1"/>
    <col min="601" max="601" width="7" bestFit="1" customWidth="1"/>
    <col min="602" max="602" width="6" bestFit="1" customWidth="1"/>
    <col min="603" max="605" width="12" bestFit="1" customWidth="1"/>
    <col min="606" max="606" width="8" bestFit="1" customWidth="1"/>
    <col min="607" max="607" width="11" bestFit="1" customWidth="1"/>
    <col min="608" max="608" width="5" bestFit="1" customWidth="1"/>
    <col min="609" max="612" width="12" bestFit="1" customWidth="1"/>
    <col min="613" max="613" width="6" bestFit="1" customWidth="1"/>
    <col min="614" max="614" width="8" bestFit="1" customWidth="1"/>
    <col min="615" max="616" width="7" bestFit="1" customWidth="1"/>
    <col min="617" max="617" width="12" bestFit="1" customWidth="1"/>
    <col min="618" max="618" width="7" bestFit="1" customWidth="1"/>
    <col min="619" max="619" width="12" bestFit="1" customWidth="1"/>
    <col min="620" max="620" width="10" bestFit="1" customWidth="1"/>
    <col min="621" max="621" width="6" bestFit="1" customWidth="1"/>
    <col min="622" max="623" width="12" bestFit="1" customWidth="1"/>
    <col min="624" max="624" width="8" bestFit="1" customWidth="1"/>
    <col min="625" max="625" width="6" bestFit="1" customWidth="1"/>
    <col min="626" max="626" width="12" bestFit="1" customWidth="1"/>
    <col min="627" max="627" width="6" bestFit="1" customWidth="1"/>
    <col min="628" max="629" width="12" bestFit="1" customWidth="1"/>
    <col min="630" max="630" width="8" bestFit="1" customWidth="1"/>
    <col min="631" max="631" width="12" bestFit="1" customWidth="1"/>
    <col min="632" max="632" width="5" bestFit="1" customWidth="1"/>
    <col min="633" max="633" width="8" bestFit="1" customWidth="1"/>
    <col min="634" max="634" width="7" bestFit="1" customWidth="1"/>
    <col min="635" max="636" width="12" bestFit="1" customWidth="1"/>
    <col min="637" max="637" width="7" bestFit="1" customWidth="1"/>
    <col min="638" max="638" width="12" bestFit="1" customWidth="1"/>
    <col min="639" max="639" width="6" bestFit="1" customWidth="1"/>
    <col min="640" max="640" width="12" bestFit="1" customWidth="1"/>
    <col min="641" max="641" width="7" bestFit="1" customWidth="1"/>
    <col min="642" max="642" width="11" bestFit="1" customWidth="1"/>
    <col min="643" max="643" width="6" bestFit="1" customWidth="1"/>
    <col min="644" max="644" width="7" bestFit="1" customWidth="1"/>
    <col min="645" max="645" width="8" bestFit="1" customWidth="1"/>
    <col min="646" max="646" width="12" bestFit="1" customWidth="1"/>
    <col min="647" max="647" width="7" bestFit="1" customWidth="1"/>
    <col min="648" max="648" width="12" bestFit="1" customWidth="1"/>
    <col min="649" max="649" width="7" bestFit="1" customWidth="1"/>
    <col min="650" max="650" width="12" bestFit="1" customWidth="1"/>
    <col min="651" max="651" width="7" bestFit="1" customWidth="1"/>
    <col min="652" max="652" width="6" bestFit="1" customWidth="1"/>
    <col min="653" max="654" width="12" bestFit="1" customWidth="1"/>
    <col min="655" max="655" width="11" bestFit="1" customWidth="1"/>
    <col min="656" max="657" width="12" bestFit="1" customWidth="1"/>
    <col min="658" max="658" width="8" bestFit="1" customWidth="1"/>
    <col min="659" max="659" width="6" bestFit="1" customWidth="1"/>
    <col min="660" max="660" width="7" bestFit="1" customWidth="1"/>
    <col min="661" max="661" width="12" bestFit="1" customWidth="1"/>
    <col min="662" max="662" width="7" bestFit="1" customWidth="1"/>
    <col min="663" max="663" width="12" bestFit="1" customWidth="1"/>
    <col min="664" max="664" width="10" bestFit="1" customWidth="1"/>
    <col min="665" max="665" width="6" bestFit="1" customWidth="1"/>
    <col min="666" max="667" width="7" bestFit="1" customWidth="1"/>
    <col min="668" max="668" width="10" bestFit="1" customWidth="1"/>
    <col min="669" max="669" width="12" bestFit="1" customWidth="1"/>
    <col min="670" max="671" width="7" bestFit="1" customWidth="1"/>
    <col min="672" max="672" width="12" bestFit="1" customWidth="1"/>
    <col min="673" max="673" width="7" bestFit="1" customWidth="1"/>
    <col min="674" max="674" width="12" bestFit="1" customWidth="1"/>
    <col min="675" max="675" width="4" bestFit="1" customWidth="1"/>
    <col min="676" max="678" width="7" bestFit="1" customWidth="1"/>
    <col min="679" max="681" width="12" bestFit="1" customWidth="1"/>
    <col min="682" max="682" width="10" bestFit="1" customWidth="1"/>
    <col min="683" max="683" width="12" bestFit="1" customWidth="1"/>
    <col min="684" max="684" width="7" bestFit="1" customWidth="1"/>
    <col min="685" max="685" width="6" bestFit="1" customWidth="1"/>
    <col min="686" max="686" width="7" bestFit="1" customWidth="1"/>
    <col min="687" max="687" width="12" bestFit="1" customWidth="1"/>
    <col min="688" max="688" width="7" bestFit="1" customWidth="1"/>
    <col min="689" max="689" width="6" bestFit="1" customWidth="1"/>
    <col min="690" max="690" width="8" bestFit="1" customWidth="1"/>
    <col min="691" max="691" width="6" bestFit="1" customWidth="1"/>
    <col min="692" max="692" width="9" bestFit="1" customWidth="1"/>
    <col min="693" max="693" width="12" bestFit="1" customWidth="1"/>
    <col min="694" max="694" width="8" bestFit="1" customWidth="1"/>
    <col min="695" max="695" width="6" bestFit="1" customWidth="1"/>
    <col min="696" max="698" width="12" bestFit="1" customWidth="1"/>
    <col min="699" max="699" width="11" bestFit="1" customWidth="1"/>
    <col min="700" max="700" width="12" bestFit="1" customWidth="1"/>
    <col min="701" max="701" width="6" bestFit="1" customWidth="1"/>
    <col min="702" max="702" width="5" bestFit="1" customWidth="1"/>
    <col min="703" max="703" width="7" bestFit="1" customWidth="1"/>
    <col min="704" max="704" width="12" bestFit="1" customWidth="1"/>
    <col min="705" max="705" width="7" bestFit="1" customWidth="1"/>
    <col min="706" max="708" width="12" bestFit="1" customWidth="1"/>
    <col min="709" max="709" width="8" bestFit="1" customWidth="1"/>
    <col min="710" max="710" width="7" bestFit="1" customWidth="1"/>
    <col min="711" max="712" width="12" bestFit="1" customWidth="1"/>
    <col min="713" max="713" width="7" bestFit="1" customWidth="1"/>
    <col min="714" max="714" width="12" bestFit="1" customWidth="1"/>
    <col min="715" max="715" width="8" bestFit="1" customWidth="1"/>
    <col min="716" max="718" width="12" bestFit="1" customWidth="1"/>
    <col min="719" max="720" width="6" bestFit="1" customWidth="1"/>
    <col min="721" max="721" width="12" bestFit="1" customWidth="1"/>
    <col min="722" max="723" width="7" bestFit="1" customWidth="1"/>
    <col min="724" max="724" width="6" bestFit="1" customWidth="1"/>
    <col min="725" max="726" width="12" bestFit="1" customWidth="1"/>
    <col min="727" max="727" width="8" bestFit="1" customWidth="1"/>
    <col min="728" max="728" width="12" bestFit="1" customWidth="1"/>
    <col min="729" max="729" width="5" bestFit="1" customWidth="1"/>
    <col min="730" max="730" width="12" bestFit="1" customWidth="1"/>
    <col min="731" max="731" width="7" bestFit="1" customWidth="1"/>
    <col min="732" max="734" width="12" bestFit="1" customWidth="1"/>
    <col min="735" max="736" width="7" bestFit="1" customWidth="1"/>
    <col min="737" max="737" width="6" bestFit="1" customWidth="1"/>
    <col min="738" max="739" width="7" bestFit="1" customWidth="1"/>
    <col min="740" max="740" width="6" bestFit="1" customWidth="1"/>
    <col min="741" max="741" width="5" bestFit="1" customWidth="1"/>
    <col min="742" max="742" width="7" bestFit="1" customWidth="1"/>
    <col min="743" max="743" width="12" bestFit="1" customWidth="1"/>
    <col min="744" max="745" width="7" bestFit="1" customWidth="1"/>
    <col min="746" max="746" width="12" bestFit="1" customWidth="1"/>
    <col min="747" max="747" width="8" bestFit="1" customWidth="1"/>
    <col min="748" max="750" width="12" bestFit="1" customWidth="1"/>
    <col min="751" max="752" width="9" bestFit="1" customWidth="1"/>
    <col min="753" max="753" width="7" bestFit="1" customWidth="1"/>
    <col min="754" max="755" width="12" bestFit="1" customWidth="1"/>
    <col min="756" max="756" width="6" bestFit="1" customWidth="1"/>
    <col min="757" max="757" width="8" bestFit="1" customWidth="1"/>
    <col min="758" max="758" width="5" bestFit="1" customWidth="1"/>
    <col min="759" max="761" width="12" bestFit="1" customWidth="1"/>
    <col min="762" max="762" width="6" bestFit="1" customWidth="1"/>
    <col min="763" max="764" width="12" bestFit="1" customWidth="1"/>
    <col min="765" max="765" width="7" bestFit="1" customWidth="1"/>
    <col min="766" max="766" width="12" bestFit="1" customWidth="1"/>
    <col min="767" max="767" width="7" bestFit="1" customWidth="1"/>
    <col min="768" max="768" width="12" bestFit="1" customWidth="1"/>
    <col min="769" max="769" width="7" bestFit="1" customWidth="1"/>
    <col min="770" max="770" width="6" bestFit="1" customWidth="1"/>
    <col min="771" max="771" width="12" bestFit="1" customWidth="1"/>
    <col min="772" max="773" width="7" bestFit="1" customWidth="1"/>
    <col min="774" max="774" width="12" bestFit="1" customWidth="1"/>
    <col min="775" max="775" width="5" bestFit="1" customWidth="1"/>
    <col min="776" max="776" width="7" bestFit="1" customWidth="1"/>
    <col min="777" max="778" width="12" bestFit="1" customWidth="1"/>
    <col min="779" max="779" width="8" bestFit="1" customWidth="1"/>
    <col min="780" max="780" width="12" bestFit="1" customWidth="1"/>
    <col min="781" max="781" width="6" bestFit="1" customWidth="1"/>
    <col min="782" max="782" width="8" bestFit="1" customWidth="1"/>
    <col min="783" max="784" width="7" bestFit="1" customWidth="1"/>
    <col min="785" max="787" width="12" bestFit="1" customWidth="1"/>
    <col min="788" max="788" width="6" bestFit="1" customWidth="1"/>
    <col min="789" max="789" width="12" bestFit="1" customWidth="1"/>
    <col min="790" max="790" width="6" bestFit="1" customWidth="1"/>
    <col min="791" max="793" width="12" bestFit="1" customWidth="1"/>
    <col min="794" max="795" width="7" bestFit="1" customWidth="1"/>
    <col min="796" max="796" width="5" bestFit="1" customWidth="1"/>
    <col min="797" max="797" width="8" bestFit="1" customWidth="1"/>
    <col min="798" max="798" width="12" bestFit="1" customWidth="1"/>
    <col min="799" max="799" width="7" bestFit="1" customWidth="1"/>
    <col min="800" max="801" width="12" bestFit="1" customWidth="1"/>
    <col min="802" max="802" width="7" bestFit="1" customWidth="1"/>
    <col min="803" max="803" width="6" bestFit="1" customWidth="1"/>
    <col min="804" max="807" width="12" bestFit="1" customWidth="1"/>
    <col min="808" max="808" width="7" bestFit="1" customWidth="1"/>
    <col min="809" max="811" width="12" bestFit="1" customWidth="1"/>
    <col min="812" max="812" width="7" bestFit="1" customWidth="1"/>
    <col min="813" max="813" width="12" bestFit="1" customWidth="1"/>
    <col min="814" max="814" width="7" bestFit="1" customWidth="1"/>
    <col min="815" max="815" width="12" bestFit="1" customWidth="1"/>
    <col min="816" max="816" width="6" bestFit="1" customWidth="1"/>
    <col min="817" max="817" width="7" bestFit="1" customWidth="1"/>
    <col min="818" max="818" width="8" bestFit="1" customWidth="1"/>
    <col min="819" max="819" width="7" bestFit="1" customWidth="1"/>
    <col min="820" max="822" width="12" bestFit="1" customWidth="1"/>
    <col min="823" max="823" width="6" bestFit="1" customWidth="1"/>
    <col min="824" max="824" width="7" bestFit="1" customWidth="1"/>
    <col min="825" max="825" width="6" bestFit="1" customWidth="1"/>
    <col min="826" max="826" width="12" bestFit="1" customWidth="1"/>
    <col min="827" max="827" width="5" bestFit="1" customWidth="1"/>
    <col min="828" max="831" width="12" bestFit="1" customWidth="1"/>
    <col min="832" max="832" width="6" bestFit="1" customWidth="1"/>
    <col min="833" max="833" width="7" bestFit="1" customWidth="1"/>
    <col min="834" max="834" width="12" bestFit="1" customWidth="1"/>
    <col min="835" max="835" width="5" bestFit="1" customWidth="1"/>
    <col min="836" max="839" width="7" bestFit="1" customWidth="1"/>
    <col min="840" max="840" width="12" bestFit="1" customWidth="1"/>
    <col min="841" max="841" width="6" bestFit="1" customWidth="1"/>
    <col min="842" max="842" width="7" bestFit="1" customWidth="1"/>
    <col min="843" max="843" width="12" bestFit="1" customWidth="1"/>
    <col min="844" max="844" width="7" bestFit="1" customWidth="1"/>
    <col min="845" max="845" width="9" bestFit="1" customWidth="1"/>
    <col min="846" max="846" width="4" bestFit="1" customWidth="1"/>
    <col min="847" max="847" width="7" bestFit="1" customWidth="1"/>
    <col min="848" max="848" width="8" bestFit="1" customWidth="1"/>
    <col min="849" max="849" width="12" bestFit="1" customWidth="1"/>
    <col min="850" max="850" width="7" bestFit="1" customWidth="1"/>
    <col min="851" max="851" width="8" bestFit="1" customWidth="1"/>
    <col min="852" max="852" width="12" bestFit="1" customWidth="1"/>
    <col min="853" max="853" width="7" bestFit="1" customWidth="1"/>
    <col min="854" max="854" width="8" bestFit="1" customWidth="1"/>
    <col min="855" max="855" width="12" bestFit="1" customWidth="1"/>
    <col min="856" max="856" width="6" bestFit="1" customWidth="1"/>
    <col min="857" max="857" width="8" bestFit="1" customWidth="1"/>
    <col min="858" max="861" width="12" bestFit="1" customWidth="1"/>
    <col min="862" max="862" width="11" bestFit="1" customWidth="1"/>
    <col min="863" max="863" width="12" bestFit="1" customWidth="1"/>
    <col min="864" max="864" width="6" bestFit="1" customWidth="1"/>
    <col min="865" max="865" width="12" bestFit="1" customWidth="1"/>
    <col min="866" max="866" width="7" bestFit="1" customWidth="1"/>
    <col min="867" max="867" width="6" bestFit="1" customWidth="1"/>
    <col min="868" max="871" width="12" bestFit="1" customWidth="1"/>
    <col min="872" max="872" width="9" bestFit="1" customWidth="1"/>
    <col min="873" max="873" width="7" bestFit="1" customWidth="1"/>
    <col min="874" max="875" width="8" bestFit="1" customWidth="1"/>
    <col min="876" max="877" width="12" bestFit="1" customWidth="1"/>
    <col min="878" max="878" width="7" bestFit="1" customWidth="1"/>
    <col min="879" max="879" width="9" bestFit="1" customWidth="1"/>
    <col min="880" max="880" width="12" bestFit="1" customWidth="1"/>
    <col min="881" max="881" width="7" bestFit="1" customWidth="1"/>
    <col min="882" max="882" width="5" bestFit="1" customWidth="1"/>
    <col min="883" max="883" width="12" bestFit="1" customWidth="1"/>
    <col min="884" max="884" width="9" bestFit="1" customWidth="1"/>
    <col min="885" max="886" width="12" bestFit="1" customWidth="1"/>
    <col min="887" max="887" width="6" bestFit="1" customWidth="1"/>
    <col min="888" max="888" width="12" bestFit="1" customWidth="1"/>
    <col min="889" max="889" width="6" bestFit="1" customWidth="1"/>
    <col min="890" max="891" width="7" bestFit="1" customWidth="1"/>
    <col min="892" max="892" width="9" bestFit="1" customWidth="1"/>
    <col min="893" max="893" width="12" bestFit="1" customWidth="1"/>
    <col min="894" max="894" width="7" bestFit="1" customWidth="1"/>
    <col min="895" max="895" width="5" bestFit="1" customWidth="1"/>
    <col min="896" max="897" width="12" bestFit="1" customWidth="1"/>
    <col min="898" max="898" width="8" bestFit="1" customWidth="1"/>
    <col min="899" max="900" width="12" bestFit="1" customWidth="1"/>
    <col min="901" max="901" width="9" bestFit="1" customWidth="1"/>
    <col min="902" max="902" width="7" bestFit="1" customWidth="1"/>
    <col min="903" max="906" width="12" bestFit="1" customWidth="1"/>
    <col min="907" max="907" width="5" bestFit="1" customWidth="1"/>
    <col min="908" max="910" width="12" bestFit="1" customWidth="1"/>
    <col min="911" max="911" width="7" bestFit="1" customWidth="1"/>
    <col min="912" max="912" width="12" bestFit="1" customWidth="1"/>
    <col min="913" max="913" width="6" bestFit="1" customWidth="1"/>
    <col min="914" max="915" width="12" bestFit="1" customWidth="1"/>
    <col min="916" max="916" width="8" bestFit="1" customWidth="1"/>
    <col min="917" max="918" width="12" bestFit="1" customWidth="1"/>
    <col min="919" max="919" width="8" bestFit="1" customWidth="1"/>
    <col min="920" max="920" width="12" bestFit="1" customWidth="1"/>
    <col min="921" max="921" width="5" bestFit="1" customWidth="1"/>
    <col min="922" max="922" width="7" bestFit="1" customWidth="1"/>
    <col min="923" max="923" width="9" bestFit="1" customWidth="1"/>
    <col min="924" max="924" width="6" bestFit="1" customWidth="1"/>
    <col min="925" max="925" width="12" bestFit="1" customWidth="1"/>
    <col min="926" max="926" width="6" bestFit="1" customWidth="1"/>
    <col min="927" max="927" width="7" bestFit="1" customWidth="1"/>
    <col min="928" max="928" width="6" bestFit="1" customWidth="1"/>
    <col min="929" max="929" width="12" bestFit="1" customWidth="1"/>
    <col min="930" max="930" width="7" bestFit="1" customWidth="1"/>
    <col min="931" max="931" width="6" bestFit="1" customWidth="1"/>
    <col min="932" max="932" width="12" bestFit="1" customWidth="1"/>
    <col min="933" max="933" width="11" bestFit="1" customWidth="1"/>
    <col min="934" max="934" width="6" bestFit="1" customWidth="1"/>
    <col min="935" max="935" width="7" bestFit="1" customWidth="1"/>
    <col min="936" max="936" width="8" bestFit="1" customWidth="1"/>
    <col min="937" max="937" width="6" bestFit="1" customWidth="1"/>
    <col min="938" max="938" width="7" bestFit="1" customWidth="1"/>
    <col min="939" max="939" width="6" bestFit="1" customWidth="1"/>
    <col min="940" max="940" width="7" bestFit="1" customWidth="1"/>
    <col min="941" max="941" width="5" bestFit="1" customWidth="1"/>
    <col min="942" max="943" width="7" bestFit="1" customWidth="1"/>
    <col min="944" max="944" width="8" bestFit="1" customWidth="1"/>
    <col min="945" max="945" width="6" bestFit="1" customWidth="1"/>
    <col min="946" max="946" width="8" bestFit="1" customWidth="1"/>
    <col min="947" max="947" width="12" bestFit="1" customWidth="1"/>
    <col min="948" max="948" width="7" bestFit="1" customWidth="1"/>
    <col min="949" max="950" width="12" bestFit="1" customWidth="1"/>
    <col min="951" max="951" width="6" bestFit="1" customWidth="1"/>
    <col min="952" max="952" width="12" bestFit="1" customWidth="1"/>
    <col min="953" max="953" width="6" bestFit="1" customWidth="1"/>
    <col min="954" max="954" width="12" bestFit="1" customWidth="1"/>
    <col min="955" max="955" width="7" bestFit="1" customWidth="1"/>
    <col min="956" max="956" width="12" bestFit="1" customWidth="1"/>
    <col min="957" max="957" width="6" bestFit="1" customWidth="1"/>
    <col min="958" max="958" width="8" bestFit="1" customWidth="1"/>
    <col min="959" max="960" width="12" bestFit="1" customWidth="1"/>
    <col min="961" max="961" width="8" bestFit="1" customWidth="1"/>
    <col min="962" max="962" width="7" bestFit="1" customWidth="1"/>
    <col min="963" max="963" width="12" bestFit="1" customWidth="1"/>
    <col min="964" max="964" width="6" bestFit="1" customWidth="1"/>
    <col min="965" max="965" width="12" bestFit="1" customWidth="1"/>
    <col min="966" max="966" width="6" bestFit="1" customWidth="1"/>
    <col min="967" max="967" width="12" bestFit="1" customWidth="1"/>
    <col min="968" max="968" width="6" bestFit="1" customWidth="1"/>
    <col min="969" max="969" width="9" bestFit="1" customWidth="1"/>
    <col min="970" max="970" width="11" bestFit="1" customWidth="1"/>
    <col min="971" max="971" width="12" bestFit="1" customWidth="1"/>
    <col min="972" max="972" width="6" bestFit="1" customWidth="1"/>
    <col min="973" max="973" width="8" bestFit="1" customWidth="1"/>
    <col min="974" max="974" width="7" bestFit="1" customWidth="1"/>
    <col min="975" max="976" width="12" bestFit="1" customWidth="1"/>
    <col min="977" max="977" width="5" bestFit="1" customWidth="1"/>
    <col min="978" max="978" width="8" bestFit="1" customWidth="1"/>
    <col min="979" max="979" width="7" bestFit="1" customWidth="1"/>
    <col min="980" max="980" width="6" bestFit="1" customWidth="1"/>
    <col min="981" max="982" width="7" bestFit="1" customWidth="1"/>
    <col min="983" max="984" width="12" bestFit="1" customWidth="1"/>
    <col min="985" max="985" width="11" bestFit="1" customWidth="1"/>
    <col min="986" max="986" width="6" bestFit="1" customWidth="1"/>
    <col min="987" max="988" width="12" bestFit="1" customWidth="1"/>
    <col min="989" max="989" width="8" bestFit="1" customWidth="1"/>
    <col min="990" max="990" width="5" bestFit="1" customWidth="1"/>
    <col min="991" max="991" width="7" bestFit="1" customWidth="1"/>
    <col min="992" max="992" width="6" bestFit="1" customWidth="1"/>
    <col min="993" max="993" width="7" bestFit="1" customWidth="1"/>
    <col min="994" max="995" width="8" bestFit="1" customWidth="1"/>
    <col min="996" max="996" width="12" bestFit="1" customWidth="1"/>
    <col min="997" max="997" width="5" bestFit="1" customWidth="1"/>
    <col min="998" max="998" width="12" bestFit="1" customWidth="1"/>
    <col min="999" max="999" width="7" bestFit="1" customWidth="1"/>
    <col min="1000" max="1000" width="8" bestFit="1" customWidth="1"/>
    <col min="1001" max="1001" width="12" bestFit="1" customWidth="1"/>
    <col min="1002" max="1002" width="7" bestFit="1" customWidth="1"/>
    <col min="1003" max="1003" width="8" bestFit="1" customWidth="1"/>
    <col min="1004" max="1005" width="12" bestFit="1" customWidth="1"/>
    <col min="1006" max="1006" width="7" bestFit="1" customWidth="1"/>
    <col min="1007" max="1008" width="12" bestFit="1" customWidth="1"/>
    <col min="1009" max="1009" width="6" bestFit="1" customWidth="1"/>
    <col min="1010" max="1010" width="12" bestFit="1" customWidth="1"/>
    <col min="1011" max="1011" width="7" bestFit="1" customWidth="1"/>
    <col min="1012" max="1012" width="12" bestFit="1" customWidth="1"/>
    <col min="1013" max="1013" width="9" bestFit="1" customWidth="1"/>
    <col min="1014" max="1014" width="6" bestFit="1" customWidth="1"/>
    <col min="1015" max="1015" width="12" bestFit="1" customWidth="1"/>
    <col min="1016" max="1016" width="7" bestFit="1" customWidth="1"/>
    <col min="1017" max="1017" width="12" bestFit="1" customWidth="1"/>
    <col min="1018" max="1018" width="7" bestFit="1" customWidth="1"/>
    <col min="1019" max="1019" width="12" bestFit="1" customWidth="1"/>
    <col min="1020" max="1020" width="7" bestFit="1" customWidth="1"/>
    <col min="1021" max="1022" width="12" bestFit="1" customWidth="1"/>
    <col min="1023" max="1023" width="7" bestFit="1" customWidth="1"/>
    <col min="1024" max="1024" width="5" bestFit="1" customWidth="1"/>
    <col min="1025" max="1025" width="9" bestFit="1" customWidth="1"/>
    <col min="1026" max="1026" width="12" bestFit="1" customWidth="1"/>
    <col min="1027" max="1027" width="7" bestFit="1" customWidth="1"/>
    <col min="1028" max="1030" width="12" bestFit="1" customWidth="1"/>
    <col min="1031" max="1031" width="6" bestFit="1" customWidth="1"/>
    <col min="1032" max="1032" width="9" bestFit="1" customWidth="1"/>
    <col min="1033" max="1033" width="12" bestFit="1" customWidth="1"/>
    <col min="1034" max="1034" width="7" bestFit="1" customWidth="1"/>
    <col min="1035" max="1035" width="12" bestFit="1" customWidth="1"/>
    <col min="1036" max="1036" width="4" bestFit="1" customWidth="1"/>
    <col min="1037" max="1037" width="7" bestFit="1" customWidth="1"/>
    <col min="1038" max="1038" width="6" bestFit="1" customWidth="1"/>
    <col min="1039" max="1039" width="8" bestFit="1" customWidth="1"/>
    <col min="1040" max="1040" width="7" bestFit="1" customWidth="1"/>
    <col min="1041" max="1041" width="12" bestFit="1" customWidth="1"/>
    <col min="1042" max="1042" width="5" bestFit="1" customWidth="1"/>
    <col min="1043" max="1043" width="7" bestFit="1" customWidth="1"/>
    <col min="1044" max="1044" width="12" bestFit="1" customWidth="1"/>
    <col min="1045" max="1045" width="6" bestFit="1" customWidth="1"/>
    <col min="1046" max="1048" width="12" bestFit="1" customWidth="1"/>
    <col min="1049" max="1049" width="6" bestFit="1" customWidth="1"/>
    <col min="1050" max="1055" width="12" bestFit="1" customWidth="1"/>
    <col min="1056" max="1056" width="7" bestFit="1" customWidth="1"/>
    <col min="1057" max="1057" width="12" bestFit="1" customWidth="1"/>
    <col min="1058" max="1058" width="7" bestFit="1" customWidth="1"/>
    <col min="1059" max="1060" width="12" bestFit="1" customWidth="1"/>
    <col min="1061" max="1061" width="6" bestFit="1" customWidth="1"/>
    <col min="1062" max="1062" width="7" bestFit="1" customWidth="1"/>
    <col min="1063" max="1063" width="6" bestFit="1" customWidth="1"/>
    <col min="1064" max="1064" width="12" bestFit="1" customWidth="1"/>
    <col min="1065" max="1066" width="7" bestFit="1" customWidth="1"/>
    <col min="1067" max="1069" width="12" bestFit="1" customWidth="1"/>
    <col min="1070" max="1070" width="7" bestFit="1" customWidth="1"/>
    <col min="1071" max="1071" width="6" bestFit="1" customWidth="1"/>
    <col min="1072" max="1072" width="12" bestFit="1" customWidth="1"/>
    <col min="1073" max="1073" width="7" bestFit="1" customWidth="1"/>
    <col min="1074" max="1074" width="12" bestFit="1" customWidth="1"/>
    <col min="1075" max="1075" width="6" bestFit="1" customWidth="1"/>
    <col min="1076" max="1077" width="12" bestFit="1" customWidth="1"/>
    <col min="1078" max="1078" width="6" bestFit="1" customWidth="1"/>
    <col min="1079" max="1079" width="5" bestFit="1" customWidth="1"/>
    <col min="1080" max="1083" width="12" bestFit="1" customWidth="1"/>
    <col min="1084" max="1084" width="8" bestFit="1" customWidth="1"/>
    <col min="1085" max="1085" width="4" bestFit="1" customWidth="1"/>
    <col min="1086" max="1086" width="6" bestFit="1" customWidth="1"/>
    <col min="1087" max="1088" width="12" bestFit="1" customWidth="1"/>
    <col min="1089" max="1089" width="7" bestFit="1" customWidth="1"/>
    <col min="1090" max="1090" width="12" bestFit="1" customWidth="1"/>
    <col min="1091" max="1092" width="6" bestFit="1" customWidth="1"/>
    <col min="1093" max="1093" width="5" bestFit="1" customWidth="1"/>
    <col min="1094" max="1094" width="7" bestFit="1" customWidth="1"/>
    <col min="1095" max="1097" width="12" bestFit="1" customWidth="1"/>
    <col min="1098" max="1098" width="5" bestFit="1" customWidth="1"/>
    <col min="1099" max="1099" width="7" bestFit="1" customWidth="1"/>
    <col min="1100" max="1100" width="10" bestFit="1" customWidth="1"/>
    <col min="1101" max="1102" width="12" bestFit="1" customWidth="1"/>
    <col min="1103" max="1103" width="6" bestFit="1" customWidth="1"/>
    <col min="1104" max="1104" width="12" bestFit="1" customWidth="1"/>
    <col min="1105" max="1105" width="10" bestFit="1" customWidth="1"/>
    <col min="1106" max="1109" width="12" bestFit="1" customWidth="1"/>
    <col min="1110" max="1110" width="6" bestFit="1" customWidth="1"/>
    <col min="1111" max="1111" width="10" bestFit="1" customWidth="1"/>
    <col min="1112" max="1113" width="12" bestFit="1" customWidth="1"/>
    <col min="1114" max="1114" width="8" bestFit="1" customWidth="1"/>
    <col min="1115" max="1115" width="4" bestFit="1" customWidth="1"/>
    <col min="1116" max="1117" width="6" bestFit="1" customWidth="1"/>
    <col min="1118" max="1118" width="8" bestFit="1" customWidth="1"/>
    <col min="1119" max="1120" width="12" bestFit="1" customWidth="1"/>
    <col min="1121" max="1121" width="7" bestFit="1" customWidth="1"/>
    <col min="1122" max="1123" width="5" bestFit="1" customWidth="1"/>
    <col min="1124" max="1124" width="6" bestFit="1" customWidth="1"/>
    <col min="1125" max="1126" width="12" bestFit="1" customWidth="1"/>
    <col min="1127" max="1127" width="7" bestFit="1" customWidth="1"/>
    <col min="1128" max="1128" width="12" bestFit="1" customWidth="1"/>
    <col min="1129" max="1129" width="7" bestFit="1" customWidth="1"/>
    <col min="1130" max="1130" width="9" bestFit="1" customWidth="1"/>
    <col min="1131" max="1131" width="6" bestFit="1" customWidth="1"/>
    <col min="1132" max="1132" width="12" bestFit="1" customWidth="1"/>
    <col min="1133" max="1133" width="6" bestFit="1" customWidth="1"/>
    <col min="1134" max="1134" width="7" bestFit="1" customWidth="1"/>
    <col min="1135" max="1135" width="6" bestFit="1" customWidth="1"/>
    <col min="1136" max="1136" width="12" bestFit="1" customWidth="1"/>
    <col min="1137" max="1137" width="7" bestFit="1" customWidth="1"/>
    <col min="1138" max="1138" width="5" bestFit="1" customWidth="1"/>
    <col min="1139" max="1139" width="8" bestFit="1" customWidth="1"/>
    <col min="1140" max="1141" width="6" bestFit="1" customWidth="1"/>
    <col min="1142" max="1142" width="12" bestFit="1" customWidth="1"/>
    <col min="1143" max="1143" width="5" bestFit="1" customWidth="1"/>
    <col min="1144" max="1144" width="8" bestFit="1" customWidth="1"/>
    <col min="1145" max="1145" width="12" bestFit="1" customWidth="1"/>
    <col min="1146" max="1146" width="9" bestFit="1" customWidth="1"/>
    <col min="1147" max="1147" width="8" bestFit="1" customWidth="1"/>
    <col min="1148" max="1148" width="11" bestFit="1" customWidth="1"/>
    <col min="1149" max="1150" width="12" bestFit="1" customWidth="1"/>
    <col min="1151" max="1151" width="4" bestFit="1" customWidth="1"/>
    <col min="1152" max="1152" width="12" bestFit="1" customWidth="1"/>
    <col min="1153" max="1153" width="8" bestFit="1" customWidth="1"/>
    <col min="1154" max="1154" width="9" bestFit="1" customWidth="1"/>
    <col min="1155" max="1155" width="12" bestFit="1" customWidth="1"/>
    <col min="1156" max="1156" width="8" bestFit="1" customWidth="1"/>
    <col min="1157" max="1157" width="9" bestFit="1" customWidth="1"/>
    <col min="1158" max="1158" width="12" bestFit="1" customWidth="1"/>
    <col min="1159" max="1159" width="7" bestFit="1" customWidth="1"/>
    <col min="1160" max="1161" width="8" bestFit="1" customWidth="1"/>
    <col min="1162" max="1162" width="7" bestFit="1" customWidth="1"/>
    <col min="1163" max="1164" width="12" bestFit="1" customWidth="1"/>
    <col min="1165" max="1165" width="7" bestFit="1" customWidth="1"/>
    <col min="1166" max="1166" width="12" bestFit="1" customWidth="1"/>
    <col min="1167" max="1167" width="7" bestFit="1" customWidth="1"/>
    <col min="1168" max="1171" width="12" bestFit="1" customWidth="1"/>
    <col min="1172" max="1172" width="8" bestFit="1" customWidth="1"/>
    <col min="1173" max="1173" width="6" bestFit="1" customWidth="1"/>
    <col min="1174" max="1174" width="7" bestFit="1" customWidth="1"/>
    <col min="1175" max="1175" width="12" bestFit="1" customWidth="1"/>
    <col min="1176" max="1176" width="7" bestFit="1" customWidth="1"/>
    <col min="1177" max="1177" width="8" bestFit="1" customWidth="1"/>
    <col min="1178" max="1178" width="9" bestFit="1" customWidth="1"/>
    <col min="1179" max="1179" width="8" bestFit="1" customWidth="1"/>
    <col min="1180" max="1180" width="10" bestFit="1" customWidth="1"/>
    <col min="1181" max="1181" width="7" bestFit="1" customWidth="1"/>
    <col min="1182" max="1182" width="12" bestFit="1" customWidth="1"/>
    <col min="1183" max="1183" width="6" bestFit="1" customWidth="1"/>
    <col min="1184" max="1185" width="12" bestFit="1" customWidth="1"/>
    <col min="1186" max="1186" width="8" bestFit="1" customWidth="1"/>
    <col min="1187" max="1187" width="12" bestFit="1" customWidth="1"/>
    <col min="1188" max="1188" width="11" bestFit="1" customWidth="1"/>
    <col min="1189" max="1189" width="7" bestFit="1" customWidth="1"/>
    <col min="1190" max="1190" width="12" bestFit="1" customWidth="1"/>
    <col min="1191" max="1191" width="9" bestFit="1" customWidth="1"/>
    <col min="1192" max="1192" width="12" bestFit="1" customWidth="1"/>
    <col min="1193" max="1193" width="7" bestFit="1" customWidth="1"/>
    <col min="1194" max="1196" width="12" bestFit="1" customWidth="1"/>
    <col min="1197" max="1197" width="6" bestFit="1" customWidth="1"/>
    <col min="1198" max="1198" width="7" bestFit="1" customWidth="1"/>
    <col min="1199" max="1199" width="9" bestFit="1" customWidth="1"/>
    <col min="1200" max="1200" width="7" bestFit="1" customWidth="1"/>
    <col min="1201" max="1201" width="8" bestFit="1" customWidth="1"/>
    <col min="1202" max="1203" width="12" bestFit="1" customWidth="1"/>
    <col min="1204" max="1204" width="7" bestFit="1" customWidth="1"/>
    <col min="1205" max="1205" width="12" bestFit="1" customWidth="1"/>
    <col min="1206" max="1206" width="8" bestFit="1" customWidth="1"/>
    <col min="1207" max="1207" width="9" bestFit="1" customWidth="1"/>
    <col min="1208" max="1208" width="12" bestFit="1" customWidth="1"/>
    <col min="1209" max="1209" width="9" bestFit="1" customWidth="1"/>
    <col min="1210" max="1210" width="10" bestFit="1" customWidth="1"/>
    <col min="1211" max="1211" width="6" bestFit="1" customWidth="1"/>
    <col min="1212" max="1212" width="7" bestFit="1" customWidth="1"/>
    <col min="1213" max="1213" width="12" bestFit="1" customWidth="1"/>
    <col min="1214" max="1214" width="8" bestFit="1" customWidth="1"/>
    <col min="1215" max="1216" width="9" bestFit="1" customWidth="1"/>
    <col min="1217" max="1217" width="7" bestFit="1" customWidth="1"/>
    <col min="1218" max="1218" width="12" bestFit="1" customWidth="1"/>
    <col min="1219" max="1219" width="7" bestFit="1" customWidth="1"/>
    <col min="1220" max="1221" width="12" bestFit="1" customWidth="1"/>
    <col min="1222" max="1222" width="7" bestFit="1" customWidth="1"/>
    <col min="1223" max="1223" width="12" bestFit="1" customWidth="1"/>
    <col min="1224" max="1224" width="6" bestFit="1" customWidth="1"/>
    <col min="1225" max="1225" width="8" bestFit="1" customWidth="1"/>
    <col min="1226" max="1229" width="12" bestFit="1" customWidth="1"/>
    <col min="1230" max="1230" width="6" bestFit="1" customWidth="1"/>
    <col min="1231" max="1232" width="12" bestFit="1" customWidth="1"/>
    <col min="1233" max="1233" width="7" bestFit="1" customWidth="1"/>
    <col min="1234" max="1234" width="10" bestFit="1" customWidth="1"/>
    <col min="1235" max="1235" width="12" bestFit="1" customWidth="1"/>
    <col min="1236" max="1236" width="7" bestFit="1" customWidth="1"/>
    <col min="1237" max="1237" width="8" bestFit="1" customWidth="1"/>
    <col min="1238" max="1238" width="7" bestFit="1" customWidth="1"/>
    <col min="1239" max="1239" width="9" bestFit="1" customWidth="1"/>
    <col min="1240" max="1240" width="12" bestFit="1" customWidth="1"/>
    <col min="1241" max="1241" width="9" bestFit="1" customWidth="1"/>
    <col min="1242" max="1243" width="12" bestFit="1" customWidth="1"/>
    <col min="1244" max="1244" width="6" bestFit="1" customWidth="1"/>
    <col min="1245" max="1245" width="12" bestFit="1" customWidth="1"/>
    <col min="1246" max="1246" width="9" bestFit="1" customWidth="1"/>
    <col min="1247" max="1250" width="12" bestFit="1" customWidth="1"/>
    <col min="1251" max="1251" width="7" bestFit="1" customWidth="1"/>
    <col min="1252" max="1254" width="12" bestFit="1" customWidth="1"/>
    <col min="1255" max="1255" width="6" bestFit="1" customWidth="1"/>
    <col min="1256" max="1256" width="12" bestFit="1" customWidth="1"/>
    <col min="1257" max="1257" width="7" bestFit="1" customWidth="1"/>
    <col min="1258" max="1258" width="8" bestFit="1" customWidth="1"/>
    <col min="1259" max="1259" width="7" bestFit="1" customWidth="1"/>
    <col min="1260" max="1261" width="12" bestFit="1" customWidth="1"/>
    <col min="1262" max="1262" width="7" bestFit="1" customWidth="1"/>
    <col min="1263" max="1265" width="12" bestFit="1" customWidth="1"/>
    <col min="1266" max="1266" width="8" bestFit="1" customWidth="1"/>
    <col min="1267" max="1267" width="7" bestFit="1" customWidth="1"/>
    <col min="1268" max="1268" width="11" bestFit="1" customWidth="1"/>
    <col min="1269" max="1272" width="12" bestFit="1" customWidth="1"/>
    <col min="1273" max="1273" width="7" bestFit="1" customWidth="1"/>
    <col min="1274" max="1274" width="8" bestFit="1" customWidth="1"/>
    <col min="1275" max="1275" width="9" bestFit="1" customWidth="1"/>
    <col min="1276" max="1277" width="12" bestFit="1" customWidth="1"/>
    <col min="1278" max="1278" width="5" bestFit="1" customWidth="1"/>
    <col min="1279" max="1279" width="11" bestFit="1" customWidth="1"/>
    <col min="1280" max="1281" width="12" bestFit="1" customWidth="1"/>
    <col min="1282" max="1282" width="9" bestFit="1" customWidth="1"/>
    <col min="1283" max="1283" width="7" bestFit="1" customWidth="1"/>
    <col min="1284" max="1284" width="8" bestFit="1" customWidth="1"/>
    <col min="1285" max="1285" width="7" bestFit="1" customWidth="1"/>
    <col min="1286" max="1286" width="12" bestFit="1" customWidth="1"/>
    <col min="1287" max="1287" width="6" bestFit="1" customWidth="1"/>
    <col min="1288" max="1291" width="12" bestFit="1" customWidth="1"/>
    <col min="1292" max="1292" width="7" bestFit="1" customWidth="1"/>
    <col min="1293" max="1295" width="12" bestFit="1" customWidth="1"/>
    <col min="1296" max="1296" width="9" bestFit="1" customWidth="1"/>
    <col min="1297" max="1297" width="12" bestFit="1" customWidth="1"/>
    <col min="1298" max="1298" width="7" bestFit="1" customWidth="1"/>
    <col min="1299" max="1299" width="12" bestFit="1" customWidth="1"/>
    <col min="1300" max="1300" width="6" bestFit="1" customWidth="1"/>
    <col min="1301" max="1303" width="12" bestFit="1" customWidth="1"/>
    <col min="1304" max="1304" width="9" bestFit="1" customWidth="1"/>
    <col min="1305" max="1305" width="8" bestFit="1" customWidth="1"/>
    <col min="1306" max="1306" width="7" bestFit="1" customWidth="1"/>
    <col min="1307" max="1307" width="12" bestFit="1" customWidth="1"/>
    <col min="1308" max="1308" width="8" bestFit="1" customWidth="1"/>
    <col min="1309" max="1309" width="12" bestFit="1" customWidth="1"/>
    <col min="1310" max="1311" width="10" bestFit="1" customWidth="1"/>
    <col min="1312" max="1313" width="12" bestFit="1" customWidth="1"/>
    <col min="1314" max="1314" width="7" bestFit="1" customWidth="1"/>
    <col min="1315" max="1315" width="12" bestFit="1" customWidth="1"/>
    <col min="1316" max="1316" width="7" bestFit="1" customWidth="1"/>
    <col min="1317" max="1318" width="12" bestFit="1" customWidth="1"/>
    <col min="1319" max="1319" width="7" bestFit="1" customWidth="1"/>
    <col min="1320" max="1320" width="8" bestFit="1" customWidth="1"/>
    <col min="1321" max="1322" width="12" bestFit="1" customWidth="1"/>
    <col min="1323" max="1323" width="6" bestFit="1" customWidth="1"/>
    <col min="1324" max="1325" width="12" bestFit="1" customWidth="1"/>
    <col min="1326" max="1326" width="8" bestFit="1" customWidth="1"/>
    <col min="1327" max="1332" width="12" bestFit="1" customWidth="1"/>
    <col min="1333" max="1333" width="6" bestFit="1" customWidth="1"/>
    <col min="1334" max="1338" width="12" bestFit="1" customWidth="1"/>
    <col min="1339" max="1339" width="7" bestFit="1" customWidth="1"/>
    <col min="1340" max="1340" width="8" bestFit="1" customWidth="1"/>
    <col min="1341" max="1341" width="7" bestFit="1" customWidth="1"/>
    <col min="1342" max="1342" width="6" bestFit="1" customWidth="1"/>
    <col min="1343" max="1344" width="8" bestFit="1" customWidth="1"/>
    <col min="1345" max="1345" width="7" bestFit="1" customWidth="1"/>
    <col min="1346" max="1347" width="12" bestFit="1" customWidth="1"/>
    <col min="1348" max="1348" width="10" bestFit="1" customWidth="1"/>
    <col min="1349" max="1350" width="12" bestFit="1" customWidth="1"/>
    <col min="1351" max="1352" width="7" bestFit="1" customWidth="1"/>
    <col min="1353" max="1353" width="12" bestFit="1" customWidth="1"/>
    <col min="1354" max="1354" width="6" bestFit="1" customWidth="1"/>
    <col min="1355" max="1355" width="12" bestFit="1" customWidth="1"/>
    <col min="1356" max="1356" width="8" bestFit="1" customWidth="1"/>
    <col min="1357" max="1358" width="12" bestFit="1" customWidth="1"/>
    <col min="1359" max="1359" width="7" bestFit="1" customWidth="1"/>
    <col min="1360" max="1360" width="11" bestFit="1" customWidth="1"/>
    <col min="1361" max="1361" width="12" bestFit="1" customWidth="1"/>
    <col min="1362" max="1362" width="8" bestFit="1" customWidth="1"/>
    <col min="1363" max="1363" width="6" bestFit="1" customWidth="1"/>
    <col min="1364" max="1364" width="12" bestFit="1" customWidth="1"/>
    <col min="1365" max="1365" width="9" bestFit="1" customWidth="1"/>
    <col min="1366" max="1366" width="12" bestFit="1" customWidth="1"/>
    <col min="1367" max="1367" width="7" bestFit="1" customWidth="1"/>
    <col min="1368" max="1368" width="12" bestFit="1" customWidth="1"/>
    <col min="1369" max="1370" width="7" bestFit="1" customWidth="1"/>
    <col min="1371" max="1371" width="5" bestFit="1" customWidth="1"/>
    <col min="1372" max="1372" width="8" bestFit="1" customWidth="1"/>
    <col min="1373" max="1375" width="12" bestFit="1" customWidth="1"/>
    <col min="1376" max="1377" width="7" bestFit="1" customWidth="1"/>
    <col min="1378" max="1378" width="11" bestFit="1" customWidth="1"/>
    <col min="1379" max="1381" width="12" bestFit="1" customWidth="1"/>
    <col min="1382" max="1382" width="6" bestFit="1" customWidth="1"/>
    <col min="1383" max="1383" width="12" bestFit="1" customWidth="1"/>
    <col min="1384" max="1384" width="8" bestFit="1" customWidth="1"/>
    <col min="1385" max="1386" width="12" bestFit="1" customWidth="1"/>
    <col min="1387" max="1387" width="7" bestFit="1" customWidth="1"/>
    <col min="1388" max="1388" width="9" bestFit="1" customWidth="1"/>
    <col min="1389" max="1389" width="6" bestFit="1" customWidth="1"/>
    <col min="1390" max="1394" width="12" bestFit="1" customWidth="1"/>
    <col min="1395" max="1396" width="7" bestFit="1" customWidth="1"/>
    <col min="1397" max="1397" width="8" bestFit="1" customWidth="1"/>
    <col min="1398" max="1398" width="12" bestFit="1" customWidth="1"/>
    <col min="1399" max="1399" width="8" bestFit="1" customWidth="1"/>
    <col min="1400" max="1400" width="12" bestFit="1" customWidth="1"/>
    <col min="1401" max="1401" width="7" bestFit="1" customWidth="1"/>
    <col min="1402" max="1402" width="9" bestFit="1" customWidth="1"/>
    <col min="1403" max="1404" width="12" bestFit="1" customWidth="1"/>
    <col min="1405" max="1405" width="7" bestFit="1" customWidth="1"/>
    <col min="1406" max="1406" width="12" bestFit="1" customWidth="1"/>
    <col min="1407" max="1407" width="6" bestFit="1" customWidth="1"/>
    <col min="1408" max="1414" width="12" bestFit="1" customWidth="1"/>
    <col min="1415" max="1415" width="6" bestFit="1" customWidth="1"/>
    <col min="1416" max="1418" width="12" bestFit="1" customWidth="1"/>
    <col min="1419" max="1419" width="8" bestFit="1" customWidth="1"/>
    <col min="1420" max="1420" width="12" bestFit="1" customWidth="1"/>
    <col min="1421" max="1421" width="8" bestFit="1" customWidth="1"/>
    <col min="1422" max="1422" width="6" bestFit="1" customWidth="1"/>
    <col min="1423" max="1425" width="12" bestFit="1" customWidth="1"/>
    <col min="1426" max="1426" width="9" bestFit="1" customWidth="1"/>
    <col min="1427" max="1427" width="11" bestFit="1" customWidth="1"/>
    <col min="1428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3" width="6" bestFit="1" customWidth="1"/>
    <col min="1434" max="1435" width="12" bestFit="1" customWidth="1"/>
    <col min="1436" max="1437" width="7" bestFit="1" customWidth="1"/>
    <col min="1438" max="1439" width="12" bestFit="1" customWidth="1"/>
    <col min="1440" max="1440" width="6" bestFit="1" customWidth="1"/>
    <col min="1441" max="1442" width="12" bestFit="1" customWidth="1"/>
    <col min="1443" max="1443" width="9" bestFit="1" customWidth="1"/>
    <col min="1444" max="1447" width="12" bestFit="1" customWidth="1"/>
    <col min="1448" max="1448" width="8" bestFit="1" customWidth="1"/>
    <col min="1449" max="1449" width="6" bestFit="1" customWidth="1"/>
    <col min="1450" max="1450" width="12" bestFit="1" customWidth="1"/>
    <col min="1451" max="1451" width="7" bestFit="1" customWidth="1"/>
    <col min="1452" max="1452" width="9" bestFit="1" customWidth="1"/>
    <col min="1453" max="1454" width="12" bestFit="1" customWidth="1"/>
    <col min="1455" max="1455" width="8" bestFit="1" customWidth="1"/>
    <col min="1456" max="1456" width="7" bestFit="1" customWidth="1"/>
    <col min="1457" max="1457" width="12" bestFit="1" customWidth="1"/>
    <col min="1458" max="1458" width="5" bestFit="1" customWidth="1"/>
    <col min="1459" max="1459" width="9" bestFit="1" customWidth="1"/>
    <col min="1460" max="1460" width="8" bestFit="1" customWidth="1"/>
    <col min="1461" max="1461" width="12" bestFit="1" customWidth="1"/>
    <col min="1462" max="1462" width="8" bestFit="1" customWidth="1"/>
    <col min="1463" max="1465" width="12" bestFit="1" customWidth="1"/>
    <col min="1466" max="1466" width="7" bestFit="1" customWidth="1"/>
    <col min="1467" max="1467" width="8" bestFit="1" customWidth="1"/>
    <col min="1468" max="1469" width="12" bestFit="1" customWidth="1"/>
    <col min="1470" max="1470" width="6" bestFit="1" customWidth="1"/>
    <col min="1471" max="1471" width="12" bestFit="1" customWidth="1"/>
    <col min="1472" max="1472" width="10" bestFit="1" customWidth="1"/>
    <col min="1473" max="1473" width="7" bestFit="1" customWidth="1"/>
    <col min="1474" max="1476" width="12" bestFit="1" customWidth="1"/>
    <col min="1477" max="1477" width="7" bestFit="1" customWidth="1"/>
    <col min="1478" max="1478" width="9" bestFit="1" customWidth="1"/>
    <col min="1479" max="1479" width="12" bestFit="1" customWidth="1"/>
    <col min="1480" max="1480" width="7" bestFit="1" customWidth="1"/>
    <col min="1481" max="1481" width="12" bestFit="1" customWidth="1"/>
    <col min="1482" max="1482" width="6" bestFit="1" customWidth="1"/>
    <col min="1483" max="1483" width="8" bestFit="1" customWidth="1"/>
    <col min="1484" max="1487" width="12" bestFit="1" customWidth="1"/>
    <col min="1488" max="1488" width="6" bestFit="1" customWidth="1"/>
    <col min="1489" max="1489" width="7" bestFit="1" customWidth="1"/>
    <col min="1490" max="1493" width="12" bestFit="1" customWidth="1"/>
    <col min="1494" max="1494" width="10" bestFit="1" customWidth="1"/>
    <col min="1495" max="1495" width="12" bestFit="1" customWidth="1"/>
    <col min="1496" max="1496" width="9" bestFit="1" customWidth="1"/>
    <col min="1497" max="1497" width="7" bestFit="1" customWidth="1"/>
    <col min="1498" max="1498" width="12" bestFit="1" customWidth="1"/>
    <col min="1499" max="1502" width="7" bestFit="1" customWidth="1"/>
    <col min="1503" max="1503" width="12" bestFit="1" customWidth="1"/>
    <col min="1504" max="1504" width="8" bestFit="1" customWidth="1"/>
    <col min="1505" max="1505" width="6" bestFit="1" customWidth="1"/>
    <col min="1506" max="1506" width="8" bestFit="1" customWidth="1"/>
    <col min="1507" max="1507" width="11" bestFit="1" customWidth="1"/>
    <col min="1508" max="1508" width="12" bestFit="1" customWidth="1"/>
    <col min="1509" max="1509" width="6" bestFit="1" customWidth="1"/>
    <col min="1510" max="1513" width="12" bestFit="1" customWidth="1"/>
    <col min="1514" max="1514" width="7" bestFit="1" customWidth="1"/>
    <col min="1515" max="1515" width="5" bestFit="1" customWidth="1"/>
    <col min="1516" max="1516" width="12" bestFit="1" customWidth="1"/>
    <col min="1517" max="1517" width="7" bestFit="1" customWidth="1"/>
    <col min="1518" max="1518" width="12" bestFit="1" customWidth="1"/>
    <col min="1519" max="1519" width="10" bestFit="1" customWidth="1"/>
    <col min="1520" max="1520" width="12" bestFit="1" customWidth="1"/>
    <col min="1521" max="1521" width="8" bestFit="1" customWidth="1"/>
    <col min="1522" max="1522" width="12" bestFit="1" customWidth="1"/>
    <col min="1523" max="1523" width="8" bestFit="1" customWidth="1"/>
    <col min="1524" max="1525" width="12" bestFit="1" customWidth="1"/>
    <col min="1526" max="1526" width="6" bestFit="1" customWidth="1"/>
    <col min="1527" max="1527" width="8" bestFit="1" customWidth="1"/>
    <col min="1528" max="1528" width="7" bestFit="1" customWidth="1"/>
    <col min="1529" max="1532" width="12" bestFit="1" customWidth="1"/>
    <col min="1533" max="1533" width="7" bestFit="1" customWidth="1"/>
    <col min="1534" max="1534" width="12" bestFit="1" customWidth="1"/>
    <col min="1535" max="1535" width="7" bestFit="1" customWidth="1"/>
    <col min="1536" max="1536" width="9" bestFit="1" customWidth="1"/>
    <col min="1537" max="1537" width="8" bestFit="1" customWidth="1"/>
    <col min="1538" max="1538" width="6" bestFit="1" customWidth="1"/>
    <col min="1539" max="1539" width="8" bestFit="1" customWidth="1"/>
    <col min="1540" max="1541" width="12" bestFit="1" customWidth="1"/>
    <col min="1542" max="1542" width="9" bestFit="1" customWidth="1"/>
    <col min="1543" max="1543" width="7" bestFit="1" customWidth="1"/>
    <col min="1544" max="1545" width="12" bestFit="1" customWidth="1"/>
    <col min="1546" max="1546" width="6" bestFit="1" customWidth="1"/>
    <col min="1547" max="1548" width="12" bestFit="1" customWidth="1"/>
    <col min="1549" max="1549" width="7" bestFit="1" customWidth="1"/>
    <col min="1550" max="1552" width="12" bestFit="1" customWidth="1"/>
    <col min="1553" max="1553" width="10" bestFit="1" customWidth="1"/>
    <col min="1554" max="1554" width="6" bestFit="1" customWidth="1"/>
    <col min="1555" max="1555" width="10" bestFit="1" customWidth="1"/>
    <col min="1556" max="1557" width="7" bestFit="1" customWidth="1"/>
    <col min="1558" max="1558" width="12" bestFit="1" customWidth="1"/>
    <col min="1559" max="1559" width="8" bestFit="1" customWidth="1"/>
    <col min="1560" max="1560" width="7" bestFit="1" customWidth="1"/>
    <col min="1561" max="1561" width="6" bestFit="1" customWidth="1"/>
    <col min="1562" max="1563" width="7" bestFit="1" customWidth="1"/>
    <col min="1564" max="1564" width="12" bestFit="1" customWidth="1"/>
    <col min="1565" max="1565" width="7" bestFit="1" customWidth="1"/>
    <col min="1566" max="1566" width="6" bestFit="1" customWidth="1"/>
    <col min="1567" max="1567" width="12" bestFit="1" customWidth="1"/>
    <col min="1568" max="1568" width="7" bestFit="1" customWidth="1"/>
    <col min="1569" max="1572" width="12" bestFit="1" customWidth="1"/>
    <col min="1573" max="1573" width="9" bestFit="1" customWidth="1"/>
    <col min="1574" max="1575" width="12" bestFit="1" customWidth="1"/>
    <col min="1576" max="1576" width="7" bestFit="1" customWidth="1"/>
    <col min="1577" max="1577" width="12" bestFit="1" customWidth="1"/>
    <col min="1578" max="1578" width="5" bestFit="1" customWidth="1"/>
    <col min="1579" max="1579" width="7" bestFit="1" customWidth="1"/>
    <col min="1580" max="1580" width="9" bestFit="1" customWidth="1"/>
    <col min="1581" max="1581" width="12" bestFit="1" customWidth="1"/>
    <col min="1582" max="1582" width="7" bestFit="1" customWidth="1"/>
    <col min="1583" max="1586" width="12" bestFit="1" customWidth="1"/>
    <col min="1587" max="1587" width="6" bestFit="1" customWidth="1"/>
    <col min="1588" max="1588" width="8" bestFit="1" customWidth="1"/>
    <col min="1589" max="1590" width="12" bestFit="1" customWidth="1"/>
    <col min="1591" max="1591" width="6" bestFit="1" customWidth="1"/>
    <col min="1592" max="1592" width="12" bestFit="1" customWidth="1"/>
    <col min="1593" max="1593" width="9" bestFit="1" customWidth="1"/>
    <col min="1594" max="1594" width="10" bestFit="1" customWidth="1"/>
    <col min="1595" max="1595" width="7" bestFit="1" customWidth="1"/>
    <col min="1596" max="1596" width="12" bestFit="1" customWidth="1"/>
    <col min="1597" max="1597" width="7" bestFit="1" customWidth="1"/>
    <col min="1598" max="1598" width="9" bestFit="1" customWidth="1"/>
    <col min="1599" max="1600" width="12" bestFit="1" customWidth="1"/>
    <col min="1601" max="1601" width="7" bestFit="1" customWidth="1"/>
    <col min="1602" max="1602" width="12" bestFit="1" customWidth="1"/>
    <col min="1603" max="1603" width="6" bestFit="1" customWidth="1"/>
    <col min="1604" max="1605" width="7" bestFit="1" customWidth="1"/>
    <col min="1606" max="1607" width="12" bestFit="1" customWidth="1"/>
    <col min="1608" max="1608" width="7" bestFit="1" customWidth="1"/>
    <col min="1609" max="1609" width="6" bestFit="1" customWidth="1"/>
    <col min="1610" max="1610" width="12" bestFit="1" customWidth="1"/>
    <col min="1611" max="1612" width="7" bestFit="1" customWidth="1"/>
    <col min="1613" max="1613" width="8" bestFit="1" customWidth="1"/>
    <col min="1614" max="1615" width="12" bestFit="1" customWidth="1"/>
    <col min="1616" max="1616" width="6" bestFit="1" customWidth="1"/>
    <col min="1617" max="1617" width="12" bestFit="1" customWidth="1"/>
    <col min="1618" max="1618" width="6" bestFit="1" customWidth="1"/>
    <col min="1619" max="1619" width="8" bestFit="1" customWidth="1"/>
    <col min="1620" max="1620" width="9" bestFit="1" customWidth="1"/>
    <col min="1621" max="1621" width="6" bestFit="1" customWidth="1"/>
    <col min="1622" max="1622" width="8" bestFit="1" customWidth="1"/>
    <col min="1623" max="1623" width="12" bestFit="1" customWidth="1"/>
    <col min="1624" max="1624" width="7" bestFit="1" customWidth="1"/>
    <col min="1625" max="1625" width="12" bestFit="1" customWidth="1"/>
    <col min="1626" max="1626" width="7" bestFit="1" customWidth="1"/>
    <col min="1627" max="1627" width="6" bestFit="1" customWidth="1"/>
    <col min="1628" max="1628" width="12" bestFit="1" customWidth="1"/>
    <col min="1629" max="1629" width="7" bestFit="1" customWidth="1"/>
    <col min="1630" max="1632" width="12" bestFit="1" customWidth="1"/>
    <col min="1633" max="1633" width="8" bestFit="1" customWidth="1"/>
    <col min="1634" max="1634" width="5" bestFit="1" customWidth="1"/>
    <col min="1635" max="1635" width="9" bestFit="1" customWidth="1"/>
    <col min="1636" max="1637" width="12" bestFit="1" customWidth="1"/>
    <col min="1638" max="1638" width="8" bestFit="1" customWidth="1"/>
    <col min="1639" max="1639" width="7" bestFit="1" customWidth="1"/>
    <col min="1640" max="1640" width="8" bestFit="1" customWidth="1"/>
    <col min="1641" max="1645" width="12" bestFit="1" customWidth="1"/>
    <col min="1646" max="1647" width="7" bestFit="1" customWidth="1"/>
    <col min="1648" max="1649" width="12" bestFit="1" customWidth="1"/>
    <col min="1650" max="1650" width="9" bestFit="1" customWidth="1"/>
    <col min="1651" max="1651" width="6" bestFit="1" customWidth="1"/>
    <col min="1652" max="1652" width="8" bestFit="1" customWidth="1"/>
    <col min="1653" max="1653" width="9" bestFit="1" customWidth="1"/>
    <col min="1654" max="1654" width="12" bestFit="1" customWidth="1"/>
    <col min="1655" max="1655" width="6" bestFit="1" customWidth="1"/>
    <col min="1656" max="1656" width="12" bestFit="1" customWidth="1"/>
    <col min="1657" max="1657" width="8" bestFit="1" customWidth="1"/>
    <col min="1658" max="1658" width="9" bestFit="1" customWidth="1"/>
    <col min="1659" max="1659" width="6" bestFit="1" customWidth="1"/>
    <col min="1660" max="1660" width="7" bestFit="1" customWidth="1"/>
    <col min="1661" max="1661" width="8" bestFit="1" customWidth="1"/>
    <col min="1662" max="1663" width="12" bestFit="1" customWidth="1"/>
    <col min="1664" max="1664" width="7" bestFit="1" customWidth="1"/>
    <col min="1665" max="1665" width="6" bestFit="1" customWidth="1"/>
    <col min="1666" max="1666" width="8" bestFit="1" customWidth="1"/>
    <col min="1667" max="1669" width="12" bestFit="1" customWidth="1"/>
    <col min="1670" max="1670" width="9" bestFit="1" customWidth="1"/>
    <col min="1671" max="1671" width="7" bestFit="1" customWidth="1"/>
    <col min="1672" max="1673" width="12" bestFit="1" customWidth="1"/>
    <col min="1674" max="1674" width="6" bestFit="1" customWidth="1"/>
    <col min="1675" max="1675" width="9" bestFit="1" customWidth="1"/>
    <col min="1676" max="1677" width="12" bestFit="1" customWidth="1"/>
    <col min="1678" max="1678" width="10" bestFit="1" customWidth="1"/>
    <col min="1679" max="1680" width="12" bestFit="1" customWidth="1"/>
    <col min="1681" max="1681" width="7" bestFit="1" customWidth="1"/>
    <col min="1682" max="1682" width="6" bestFit="1" customWidth="1"/>
    <col min="1683" max="1683" width="8" bestFit="1" customWidth="1"/>
    <col min="1684" max="1684" width="12" bestFit="1" customWidth="1"/>
    <col min="1685" max="1686" width="7" bestFit="1" customWidth="1"/>
    <col min="1687" max="1687" width="12" bestFit="1" customWidth="1"/>
    <col min="1688" max="1688" width="5" bestFit="1" customWidth="1"/>
    <col min="1689" max="1690" width="12" bestFit="1" customWidth="1"/>
    <col min="1691" max="1691" width="7" bestFit="1" customWidth="1"/>
    <col min="1692" max="1692" width="12" bestFit="1" customWidth="1"/>
    <col min="1693" max="1693" width="6" bestFit="1" customWidth="1"/>
    <col min="1694" max="1694" width="9" bestFit="1" customWidth="1"/>
    <col min="1695" max="1696" width="12" bestFit="1" customWidth="1"/>
    <col min="1697" max="1697" width="8" bestFit="1" customWidth="1"/>
    <col min="1698" max="1698" width="7" bestFit="1" customWidth="1"/>
    <col min="1699" max="1699" width="10" bestFit="1" customWidth="1"/>
    <col min="1700" max="1700" width="7" bestFit="1" customWidth="1"/>
    <col min="1701" max="1702" width="9" bestFit="1" customWidth="1"/>
    <col min="1703" max="1703" width="6" bestFit="1" customWidth="1"/>
    <col min="1704" max="1704" width="9" bestFit="1" customWidth="1"/>
    <col min="1705" max="1705" width="7" bestFit="1" customWidth="1"/>
    <col min="1706" max="1706" width="12" bestFit="1" customWidth="1"/>
    <col min="1707" max="1707" width="6" bestFit="1" customWidth="1"/>
    <col min="1708" max="1708" width="12" bestFit="1" customWidth="1"/>
    <col min="1709" max="1709" width="10" bestFit="1" customWidth="1"/>
    <col min="1710" max="1710" width="12" bestFit="1" customWidth="1"/>
    <col min="1711" max="1711" width="6" bestFit="1" customWidth="1"/>
    <col min="1712" max="1712" width="7" bestFit="1" customWidth="1"/>
    <col min="1713" max="1714" width="12" bestFit="1" customWidth="1"/>
    <col min="1715" max="1715" width="8" bestFit="1" customWidth="1"/>
    <col min="1716" max="1716" width="7" bestFit="1" customWidth="1"/>
    <col min="1717" max="1717" width="6" bestFit="1" customWidth="1"/>
    <col min="1718" max="1718" width="8" bestFit="1" customWidth="1"/>
    <col min="1719" max="1721" width="12" bestFit="1" customWidth="1"/>
    <col min="1722" max="1722" width="10" bestFit="1" customWidth="1"/>
    <col min="1723" max="1723" width="12" bestFit="1" customWidth="1"/>
    <col min="1724" max="1724" width="6" bestFit="1" customWidth="1"/>
    <col min="1725" max="1726" width="12" bestFit="1" customWidth="1"/>
    <col min="1727" max="1727" width="8" bestFit="1" customWidth="1"/>
    <col min="1728" max="1728" width="12" bestFit="1" customWidth="1"/>
    <col min="1729" max="1729" width="7" bestFit="1" customWidth="1"/>
    <col min="1730" max="1730" width="9" bestFit="1" customWidth="1"/>
    <col min="1731" max="1732" width="12" bestFit="1" customWidth="1"/>
    <col min="1733" max="1733" width="6" bestFit="1" customWidth="1"/>
    <col min="1734" max="1734" width="12" bestFit="1" customWidth="1"/>
    <col min="1735" max="1735" width="8" bestFit="1" customWidth="1"/>
    <col min="1736" max="1737" width="12" bestFit="1" customWidth="1"/>
    <col min="1738" max="1738" width="7" bestFit="1" customWidth="1"/>
    <col min="1739" max="1739" width="12" bestFit="1" customWidth="1"/>
    <col min="1740" max="1740" width="8" bestFit="1" customWidth="1"/>
    <col min="1741" max="1742" width="7" bestFit="1" customWidth="1"/>
    <col min="1743" max="1743" width="5" bestFit="1" customWidth="1"/>
    <col min="1744" max="1744" width="9" bestFit="1" customWidth="1"/>
    <col min="1745" max="1745" width="12" bestFit="1" customWidth="1"/>
    <col min="1746" max="1746" width="7" bestFit="1" customWidth="1"/>
    <col min="1747" max="1747" width="12" bestFit="1" customWidth="1"/>
    <col min="1748" max="1748" width="6" bestFit="1" customWidth="1"/>
    <col min="1749" max="1750" width="12" bestFit="1" customWidth="1"/>
    <col min="1751" max="1751" width="9" bestFit="1" customWidth="1"/>
    <col min="1752" max="1752" width="7" bestFit="1" customWidth="1"/>
    <col min="1753" max="1754" width="12" bestFit="1" customWidth="1"/>
    <col min="1755" max="1755" width="8" bestFit="1" customWidth="1"/>
    <col min="1756" max="1756" width="6" bestFit="1" customWidth="1"/>
    <col min="1757" max="1758" width="12" bestFit="1" customWidth="1"/>
    <col min="1759" max="1759" width="9" bestFit="1" customWidth="1"/>
    <col min="1760" max="1760" width="12" bestFit="1" customWidth="1"/>
    <col min="1761" max="1761" width="11" bestFit="1" customWidth="1"/>
    <col min="1762" max="1762" width="6" bestFit="1" customWidth="1"/>
    <col min="1763" max="1764" width="12" bestFit="1" customWidth="1"/>
    <col min="1765" max="1766" width="9" bestFit="1" customWidth="1"/>
    <col min="1767" max="1767" width="12" bestFit="1" customWidth="1"/>
    <col min="1768" max="1768" width="6" bestFit="1" customWidth="1"/>
    <col min="1769" max="1772" width="12" bestFit="1" customWidth="1"/>
    <col min="1773" max="1773" width="7" bestFit="1" customWidth="1"/>
    <col min="1774" max="1775" width="12" bestFit="1" customWidth="1"/>
    <col min="1776" max="1776" width="9" bestFit="1" customWidth="1"/>
    <col min="1777" max="1777" width="12" bestFit="1" customWidth="1"/>
    <col min="1778" max="1778" width="7" bestFit="1" customWidth="1"/>
    <col min="1779" max="1779" width="10" bestFit="1" customWidth="1"/>
    <col min="1780" max="1780" width="6" bestFit="1" customWidth="1"/>
    <col min="1781" max="1783" width="12" bestFit="1" customWidth="1"/>
    <col min="1784" max="1784" width="7" bestFit="1" customWidth="1"/>
    <col min="1785" max="1786" width="12" bestFit="1" customWidth="1"/>
    <col min="1787" max="1787" width="5" bestFit="1" customWidth="1"/>
    <col min="1788" max="1789" width="12" bestFit="1" customWidth="1"/>
    <col min="1790" max="1790" width="6" bestFit="1" customWidth="1"/>
    <col min="1791" max="1791" width="12" bestFit="1" customWidth="1"/>
    <col min="1792" max="1792" width="8" bestFit="1" customWidth="1"/>
    <col min="1793" max="1794" width="12" bestFit="1" customWidth="1"/>
    <col min="1795" max="1795" width="7" bestFit="1" customWidth="1"/>
    <col min="1796" max="1796" width="12" bestFit="1" customWidth="1"/>
    <col min="1797" max="1797" width="7" bestFit="1" customWidth="1"/>
    <col min="1798" max="1799" width="12" bestFit="1" customWidth="1"/>
    <col min="1800" max="1800" width="9" bestFit="1" customWidth="1"/>
    <col min="1801" max="1801" width="8" bestFit="1" customWidth="1"/>
    <col min="1802" max="1802" width="7" bestFit="1" customWidth="1"/>
    <col min="1803" max="1804" width="12" bestFit="1" customWidth="1"/>
    <col min="1805" max="1805" width="10" bestFit="1" customWidth="1"/>
    <col min="1806" max="1806" width="6" bestFit="1" customWidth="1"/>
    <col min="1807" max="1807" width="11" bestFit="1" customWidth="1"/>
    <col min="1808" max="1808" width="8" bestFit="1" customWidth="1"/>
    <col min="1809" max="1809" width="12" bestFit="1" customWidth="1"/>
    <col min="1810" max="1812" width="7" bestFit="1" customWidth="1"/>
    <col min="1813" max="1813" width="12" bestFit="1" customWidth="1"/>
    <col min="1814" max="1814" width="7" bestFit="1" customWidth="1"/>
    <col min="1815" max="1815" width="12" bestFit="1" customWidth="1"/>
    <col min="1816" max="1816" width="8" bestFit="1" customWidth="1"/>
    <col min="1817" max="1822" width="12" bestFit="1" customWidth="1"/>
    <col min="1823" max="1823" width="7" bestFit="1" customWidth="1"/>
    <col min="1824" max="1825" width="12" bestFit="1" customWidth="1"/>
    <col min="1826" max="1826" width="4" bestFit="1" customWidth="1"/>
    <col min="1827" max="1827" width="12" bestFit="1" customWidth="1"/>
    <col min="1828" max="1829" width="7" bestFit="1" customWidth="1"/>
    <col min="1830" max="1830" width="8" bestFit="1" customWidth="1"/>
    <col min="1831" max="1831" width="12" bestFit="1" customWidth="1"/>
    <col min="1832" max="1832" width="6" bestFit="1" customWidth="1"/>
    <col min="1833" max="1833" width="9" bestFit="1" customWidth="1"/>
    <col min="1834" max="1835" width="12" bestFit="1" customWidth="1"/>
    <col min="1836" max="1836" width="7" bestFit="1" customWidth="1"/>
    <col min="1837" max="1837" width="6" bestFit="1" customWidth="1"/>
    <col min="1838" max="1838" width="10" bestFit="1" customWidth="1"/>
    <col min="1839" max="1841" width="12" bestFit="1" customWidth="1"/>
    <col min="1842" max="1842" width="9" bestFit="1" customWidth="1"/>
    <col min="1843" max="1843" width="11" bestFit="1" customWidth="1"/>
    <col min="1844" max="1844" width="12" bestFit="1" customWidth="1"/>
    <col min="1845" max="1845" width="8" bestFit="1" customWidth="1"/>
    <col min="1846" max="1846" width="12" bestFit="1" customWidth="1"/>
    <col min="1847" max="1847" width="7" bestFit="1" customWidth="1"/>
    <col min="1848" max="1848" width="12" bestFit="1" customWidth="1"/>
    <col min="1849" max="1849" width="9" bestFit="1" customWidth="1"/>
    <col min="1850" max="1850" width="6" bestFit="1" customWidth="1"/>
    <col min="1851" max="1853" width="12" bestFit="1" customWidth="1"/>
    <col min="1854" max="1854" width="6" bestFit="1" customWidth="1"/>
    <col min="1855" max="1858" width="12" bestFit="1" customWidth="1"/>
    <col min="1859" max="1859" width="7" bestFit="1" customWidth="1"/>
    <col min="1860" max="1861" width="12" bestFit="1" customWidth="1"/>
    <col min="1862" max="1862" width="6" bestFit="1" customWidth="1"/>
    <col min="1863" max="1865" width="12" bestFit="1" customWidth="1"/>
    <col min="1866" max="1866" width="9" bestFit="1" customWidth="1"/>
    <col min="1867" max="1867" width="12" bestFit="1" customWidth="1"/>
    <col min="1868" max="1868" width="5" bestFit="1" customWidth="1"/>
    <col min="1869" max="1870" width="8" bestFit="1" customWidth="1"/>
    <col min="1871" max="1871" width="12" bestFit="1" customWidth="1"/>
    <col min="1872" max="1872" width="6" bestFit="1" customWidth="1"/>
    <col min="1873" max="1874" width="12" bestFit="1" customWidth="1"/>
    <col min="1875" max="1875" width="6" bestFit="1" customWidth="1"/>
    <col min="1876" max="1878" width="7" bestFit="1" customWidth="1"/>
    <col min="1879" max="1879" width="12" bestFit="1" customWidth="1"/>
    <col min="1880" max="1880" width="6" bestFit="1" customWidth="1"/>
    <col min="1881" max="1881" width="12" bestFit="1" customWidth="1"/>
    <col min="1882" max="1882" width="8" bestFit="1" customWidth="1"/>
    <col min="1883" max="1883" width="12" bestFit="1" customWidth="1"/>
    <col min="1884" max="1885" width="9" bestFit="1" customWidth="1"/>
    <col min="1886" max="1886" width="6" bestFit="1" customWidth="1"/>
    <col min="1887" max="1887" width="12" bestFit="1" customWidth="1"/>
    <col min="1888" max="1888" width="6" bestFit="1" customWidth="1"/>
    <col min="1889" max="1889" width="12" bestFit="1" customWidth="1"/>
    <col min="1890" max="1890" width="8" bestFit="1" customWidth="1"/>
    <col min="1891" max="1891" width="7" bestFit="1" customWidth="1"/>
    <col min="1892" max="1894" width="12" bestFit="1" customWidth="1"/>
    <col min="1895" max="1895" width="8" bestFit="1" customWidth="1"/>
    <col min="1896" max="1896" width="12" bestFit="1" customWidth="1"/>
    <col min="1897" max="1897" width="11" bestFit="1" customWidth="1"/>
    <col min="1898" max="1898" width="6" bestFit="1" customWidth="1"/>
    <col min="1899" max="1899" width="12" bestFit="1" customWidth="1"/>
    <col min="1900" max="1900" width="5" bestFit="1" customWidth="1"/>
    <col min="1901" max="1901" width="6" bestFit="1" customWidth="1"/>
    <col min="1902" max="1902" width="12" bestFit="1" customWidth="1"/>
    <col min="1903" max="1903" width="8" bestFit="1" customWidth="1"/>
    <col min="1904" max="1904" width="12" bestFit="1" customWidth="1"/>
    <col min="1905" max="1905" width="9" bestFit="1" customWidth="1"/>
    <col min="1906" max="1906" width="7" bestFit="1" customWidth="1"/>
    <col min="1907" max="1908" width="12" bestFit="1" customWidth="1"/>
    <col min="1909" max="1909" width="9" bestFit="1" customWidth="1"/>
    <col min="1910" max="1911" width="12" bestFit="1" customWidth="1"/>
    <col min="1912" max="1913" width="6" bestFit="1" customWidth="1"/>
    <col min="1914" max="1914" width="8" bestFit="1" customWidth="1"/>
    <col min="1915" max="1915" width="12" bestFit="1" customWidth="1"/>
    <col min="1916" max="1916" width="7" bestFit="1" customWidth="1"/>
    <col min="1917" max="1917" width="9" bestFit="1" customWidth="1"/>
    <col min="1918" max="1918" width="6" bestFit="1" customWidth="1"/>
    <col min="1919" max="1919" width="12" bestFit="1" customWidth="1"/>
    <col min="1920" max="1920" width="9" bestFit="1" customWidth="1"/>
    <col min="1921" max="1921" width="6" bestFit="1" customWidth="1"/>
    <col min="1922" max="1922" width="8" bestFit="1" customWidth="1"/>
    <col min="1923" max="1923" width="12" bestFit="1" customWidth="1"/>
    <col min="1924" max="1924" width="7" bestFit="1" customWidth="1"/>
    <col min="1925" max="1925" width="8" bestFit="1" customWidth="1"/>
    <col min="1926" max="1926" width="7" bestFit="1" customWidth="1"/>
    <col min="1927" max="1928" width="12" bestFit="1" customWidth="1"/>
    <col min="1929" max="1929" width="8" bestFit="1" customWidth="1"/>
    <col min="1930" max="1930" width="12" bestFit="1" customWidth="1"/>
    <col min="1931" max="1931" width="7" bestFit="1" customWidth="1"/>
    <col min="1932" max="1932" width="5" bestFit="1" customWidth="1"/>
    <col min="1933" max="1933" width="12" bestFit="1" customWidth="1"/>
    <col min="1934" max="1934" width="8" bestFit="1" customWidth="1"/>
    <col min="1935" max="1935" width="12" bestFit="1" customWidth="1"/>
    <col min="1936" max="1936" width="9" bestFit="1" customWidth="1"/>
    <col min="1937" max="1937" width="8" bestFit="1" customWidth="1"/>
    <col min="1938" max="1938" width="7" bestFit="1" customWidth="1"/>
    <col min="1939" max="1939" width="6" bestFit="1" customWidth="1"/>
    <col min="1940" max="1941" width="12" bestFit="1" customWidth="1"/>
    <col min="1942" max="1942" width="9" bestFit="1" customWidth="1"/>
    <col min="1943" max="1943" width="12" bestFit="1" customWidth="1"/>
    <col min="1944" max="1944" width="7" bestFit="1" customWidth="1"/>
    <col min="1945" max="1945" width="12" bestFit="1" customWidth="1"/>
    <col min="1946" max="1946" width="9" bestFit="1" customWidth="1"/>
    <col min="1947" max="1948" width="12" bestFit="1" customWidth="1"/>
    <col min="1949" max="1949" width="8" bestFit="1" customWidth="1"/>
    <col min="1950" max="1952" width="7" bestFit="1" customWidth="1"/>
    <col min="1953" max="1958" width="12" bestFit="1" customWidth="1"/>
    <col min="1959" max="1959" width="7" bestFit="1" customWidth="1"/>
    <col min="1960" max="1960" width="12" bestFit="1" customWidth="1"/>
    <col min="1961" max="1961" width="7" bestFit="1" customWidth="1"/>
    <col min="1962" max="1962" width="5" bestFit="1" customWidth="1"/>
    <col min="1963" max="1963" width="12" bestFit="1" customWidth="1"/>
    <col min="1964" max="1964" width="8" bestFit="1" customWidth="1"/>
    <col min="1965" max="1965" width="11" bestFit="1" customWidth="1"/>
    <col min="1966" max="1967" width="12" bestFit="1" customWidth="1"/>
    <col min="1968" max="1969" width="7" bestFit="1" customWidth="1"/>
    <col min="1970" max="1970" width="9" bestFit="1" customWidth="1"/>
    <col min="1971" max="1971" width="12" bestFit="1" customWidth="1"/>
    <col min="1972" max="1972" width="7" bestFit="1" customWidth="1"/>
    <col min="1973" max="1973" width="12" bestFit="1" customWidth="1"/>
    <col min="1974" max="1974" width="6" bestFit="1" customWidth="1"/>
    <col min="1975" max="1975" width="11" bestFit="1" customWidth="1"/>
    <col min="1976" max="1976" width="12" bestFit="1" customWidth="1"/>
    <col min="1977" max="1977" width="6" bestFit="1" customWidth="1"/>
    <col min="1978" max="1978" width="8" bestFit="1" customWidth="1"/>
    <col min="1979" max="1979" width="12" bestFit="1" customWidth="1"/>
    <col min="1980" max="1980" width="10" bestFit="1" customWidth="1"/>
    <col min="1981" max="1981" width="12" bestFit="1" customWidth="1"/>
    <col min="1982" max="1982" width="6" bestFit="1" customWidth="1"/>
    <col min="1983" max="1983" width="9" bestFit="1" customWidth="1"/>
    <col min="1984" max="1985" width="7" bestFit="1" customWidth="1"/>
    <col min="1986" max="1987" width="12" bestFit="1" customWidth="1"/>
    <col min="1988" max="1988" width="6" bestFit="1" customWidth="1"/>
    <col min="1989" max="1989" width="11" bestFit="1" customWidth="1"/>
    <col min="1990" max="1990" width="8" bestFit="1" customWidth="1"/>
    <col min="1991" max="1991" width="5" bestFit="1" customWidth="1"/>
    <col min="1992" max="1992" width="11" bestFit="1" customWidth="1"/>
    <col min="1993" max="1993" width="12" bestFit="1" customWidth="1"/>
    <col min="1994" max="1994" width="7" bestFit="1" customWidth="1"/>
    <col min="1995" max="1999" width="12" bestFit="1" customWidth="1"/>
    <col min="2000" max="2000" width="7" bestFit="1" customWidth="1"/>
    <col min="2001" max="2001" width="6" bestFit="1" customWidth="1"/>
    <col min="2002" max="2002" width="8" bestFit="1" customWidth="1"/>
    <col min="2003" max="2004" width="12" bestFit="1" customWidth="1"/>
    <col min="2005" max="2005" width="7" bestFit="1" customWidth="1"/>
    <col min="2006" max="2006" width="12" bestFit="1" customWidth="1"/>
    <col min="2007" max="2007" width="9" bestFit="1" customWidth="1"/>
    <col min="2008" max="2008" width="7" bestFit="1" customWidth="1"/>
    <col min="2009" max="2012" width="12" bestFit="1" customWidth="1"/>
    <col min="2013" max="2013" width="5" bestFit="1" customWidth="1"/>
    <col min="2014" max="2014" width="12" bestFit="1" customWidth="1"/>
    <col min="2015" max="2016" width="7" bestFit="1" customWidth="1"/>
    <col min="2017" max="2018" width="12" bestFit="1" customWidth="1"/>
    <col min="2019" max="2019" width="6" bestFit="1" customWidth="1"/>
    <col min="2020" max="2021" width="7" bestFit="1" customWidth="1"/>
    <col min="2022" max="2022" width="12" bestFit="1" customWidth="1"/>
    <col min="2023" max="2023" width="7" bestFit="1" customWidth="1"/>
    <col min="2024" max="2025" width="12" bestFit="1" customWidth="1"/>
    <col min="2026" max="2026" width="8" bestFit="1" customWidth="1"/>
    <col min="2027" max="2027" width="12" bestFit="1" customWidth="1"/>
    <col min="2028" max="2028" width="7" bestFit="1" customWidth="1"/>
    <col min="2029" max="2030" width="9" bestFit="1" customWidth="1"/>
    <col min="2031" max="2031" width="12" bestFit="1" customWidth="1"/>
    <col min="2032" max="2032" width="7" bestFit="1" customWidth="1"/>
    <col min="2033" max="2033" width="6" bestFit="1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5" bestFit="1" customWidth="1"/>
    <col min="2042" max="2042" width="9" bestFit="1" customWidth="1"/>
    <col min="2043" max="2043" width="12" bestFit="1" customWidth="1"/>
    <col min="2044" max="2044" width="8" bestFit="1" customWidth="1"/>
    <col min="2045" max="2045" width="12" bestFit="1" customWidth="1"/>
    <col min="2046" max="2047" width="7" bestFit="1" customWidth="1"/>
    <col min="2048" max="2049" width="6" bestFit="1" customWidth="1"/>
    <col min="2050" max="2050" width="8" bestFit="1" customWidth="1"/>
    <col min="2051" max="2052" width="12" bestFit="1" customWidth="1"/>
    <col min="2053" max="2053" width="7" bestFit="1" customWidth="1"/>
    <col min="2054" max="2056" width="12" bestFit="1" customWidth="1"/>
    <col min="2057" max="2057" width="5" bestFit="1" customWidth="1"/>
    <col min="2058" max="2058" width="7" bestFit="1" customWidth="1"/>
    <col min="2059" max="2059" width="10" bestFit="1" customWidth="1"/>
    <col min="2060" max="2060" width="8" bestFit="1" customWidth="1"/>
    <col min="2061" max="2061" width="6" bestFit="1" customWidth="1"/>
    <col min="2062" max="2062" width="12" bestFit="1" customWidth="1"/>
    <col min="2063" max="2063" width="7" bestFit="1" customWidth="1"/>
    <col min="2064" max="2066" width="12" bestFit="1" customWidth="1"/>
    <col min="2067" max="2067" width="6" bestFit="1" customWidth="1"/>
    <col min="2068" max="2069" width="12" bestFit="1" customWidth="1"/>
    <col min="2070" max="2071" width="6" bestFit="1" customWidth="1"/>
    <col min="2072" max="2072" width="10" bestFit="1" customWidth="1"/>
    <col min="2073" max="2074" width="12" bestFit="1" customWidth="1"/>
    <col min="2075" max="2075" width="9" bestFit="1" customWidth="1"/>
    <col min="2076" max="2076" width="8" bestFit="1" customWidth="1"/>
    <col min="2077" max="2077" width="6" bestFit="1" customWidth="1"/>
    <col min="2078" max="2081" width="12" bestFit="1" customWidth="1"/>
    <col min="2082" max="2082" width="5" bestFit="1" customWidth="1"/>
    <col min="2083" max="2084" width="12" bestFit="1" customWidth="1"/>
    <col min="2085" max="2085" width="9" bestFit="1" customWidth="1"/>
    <col min="2086" max="2086" width="12" bestFit="1" customWidth="1"/>
    <col min="2087" max="2087" width="8" bestFit="1" customWidth="1"/>
    <col min="2088" max="2089" width="12" bestFit="1" customWidth="1"/>
    <col min="2090" max="2090" width="7" bestFit="1" customWidth="1"/>
    <col min="2091" max="2091" width="12" bestFit="1" customWidth="1"/>
    <col min="2092" max="2092" width="6" bestFit="1" customWidth="1"/>
    <col min="2093" max="2093" width="12" bestFit="1" customWidth="1"/>
    <col min="2094" max="2094" width="6" bestFit="1" customWidth="1"/>
    <col min="2095" max="2096" width="12" bestFit="1" customWidth="1"/>
    <col min="2097" max="2097" width="7" bestFit="1" customWidth="1"/>
    <col min="2098" max="2098" width="8" bestFit="1" customWidth="1"/>
    <col min="2099" max="2099" width="12" bestFit="1" customWidth="1"/>
    <col min="2100" max="2100" width="6" bestFit="1" customWidth="1"/>
    <col min="2101" max="2102" width="12" bestFit="1" customWidth="1"/>
    <col min="2103" max="2103" width="9" bestFit="1" customWidth="1"/>
    <col min="2104" max="2104" width="4" bestFit="1" customWidth="1"/>
    <col min="2105" max="2105" width="7" bestFit="1" customWidth="1"/>
    <col min="2106" max="2106" width="8" bestFit="1" customWidth="1"/>
    <col min="2107" max="2107" width="9" bestFit="1" customWidth="1"/>
    <col min="2108" max="2109" width="8" bestFit="1" customWidth="1"/>
    <col min="2110" max="2110" width="7" bestFit="1" customWidth="1"/>
    <col min="2111" max="2111" width="11" bestFit="1" customWidth="1"/>
    <col min="2112" max="2112" width="7" bestFit="1" customWidth="1"/>
    <col min="2113" max="2115" width="9" bestFit="1" customWidth="1"/>
    <col min="2116" max="2116" width="12" bestFit="1" customWidth="1"/>
    <col min="2117" max="2117" width="7" bestFit="1" customWidth="1"/>
    <col min="2118" max="2118" width="12" bestFit="1" customWidth="1"/>
    <col min="2119" max="2119" width="6" bestFit="1" customWidth="1"/>
    <col min="2120" max="2120" width="8" bestFit="1" customWidth="1"/>
    <col min="2121" max="2122" width="12" bestFit="1" customWidth="1"/>
    <col min="2123" max="2123" width="6" bestFit="1" customWidth="1"/>
    <col min="2124" max="2124" width="8" bestFit="1" customWidth="1"/>
    <col min="2125" max="2126" width="7" bestFit="1" customWidth="1"/>
    <col min="2127" max="2128" width="6" bestFit="1" customWidth="1"/>
    <col min="2129" max="2131" width="12" bestFit="1" customWidth="1"/>
    <col min="2132" max="2132" width="6" bestFit="1" customWidth="1"/>
    <col min="2133" max="2133" width="12" bestFit="1" customWidth="1"/>
    <col min="2134" max="2134" width="6" bestFit="1" customWidth="1"/>
    <col min="2135" max="2135" width="7" bestFit="1" customWidth="1"/>
    <col min="2136" max="2136" width="12" bestFit="1" customWidth="1"/>
    <col min="2137" max="2137" width="7" bestFit="1" customWidth="1"/>
    <col min="2138" max="2138" width="6" bestFit="1" customWidth="1"/>
    <col min="2139" max="2139" width="5" bestFit="1" customWidth="1"/>
    <col min="2140" max="2140" width="12" bestFit="1" customWidth="1"/>
    <col min="2141" max="2141" width="7" bestFit="1" customWidth="1"/>
    <col min="2142" max="2147" width="12" bestFit="1" customWidth="1"/>
    <col min="2148" max="2148" width="6" bestFit="1" customWidth="1"/>
    <col min="2149" max="2149" width="9" bestFit="1" customWidth="1"/>
    <col min="2150" max="2150" width="7" bestFit="1" customWidth="1"/>
    <col min="2151" max="2151" width="6" bestFit="1" customWidth="1"/>
    <col min="2152" max="2152" width="8" bestFit="1" customWidth="1"/>
    <col min="2153" max="2153" width="6" bestFit="1" customWidth="1"/>
    <col min="2154" max="2154" width="12" bestFit="1" customWidth="1"/>
    <col min="2155" max="2155" width="5" bestFit="1" customWidth="1"/>
    <col min="2156" max="2157" width="12" bestFit="1" customWidth="1"/>
    <col min="2158" max="2158" width="7" bestFit="1" customWidth="1"/>
    <col min="2159" max="2163" width="12" bestFit="1" customWidth="1"/>
    <col min="2164" max="2164" width="7" bestFit="1" customWidth="1"/>
    <col min="2165" max="2165" width="12" bestFit="1" customWidth="1"/>
    <col min="2166" max="2166" width="6" bestFit="1" customWidth="1"/>
    <col min="2167" max="2167" width="12" bestFit="1" customWidth="1"/>
    <col min="2168" max="2168" width="7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5" bestFit="1" customWidth="1"/>
    <col min="2175" max="2175" width="9" bestFit="1" customWidth="1"/>
    <col min="2176" max="2177" width="12" bestFit="1" customWidth="1"/>
    <col min="2178" max="2178" width="6" bestFit="1" customWidth="1"/>
    <col min="2179" max="2179" width="12" bestFit="1" customWidth="1"/>
    <col min="2180" max="2182" width="6" bestFit="1" customWidth="1"/>
    <col min="2183" max="2183" width="12" bestFit="1" customWidth="1"/>
    <col min="2184" max="2184" width="5" bestFit="1" customWidth="1"/>
    <col min="2185" max="2186" width="12" bestFit="1" customWidth="1"/>
    <col min="2187" max="2187" width="9" bestFit="1" customWidth="1"/>
    <col min="2188" max="2188" width="8" bestFit="1" customWidth="1"/>
    <col min="2189" max="2189" width="12" bestFit="1" customWidth="1"/>
    <col min="2190" max="2190" width="8" bestFit="1" customWidth="1"/>
    <col min="2191" max="2191" width="7" bestFit="1" customWidth="1"/>
    <col min="2192" max="2192" width="9" bestFit="1" customWidth="1"/>
    <col min="2193" max="2193" width="7" bestFit="1" customWidth="1"/>
    <col min="2194" max="2194" width="12" bestFit="1" customWidth="1"/>
    <col min="2195" max="2195" width="6" bestFit="1" customWidth="1"/>
    <col min="2196" max="2197" width="12" bestFit="1" customWidth="1"/>
    <col min="2198" max="2198" width="6" bestFit="1" customWidth="1"/>
    <col min="2199" max="2200" width="12" bestFit="1" customWidth="1"/>
    <col min="2201" max="2201" width="6" bestFit="1" customWidth="1"/>
    <col min="2202" max="2202" width="12" bestFit="1" customWidth="1"/>
    <col min="2203" max="2203" width="6" bestFit="1" customWidth="1"/>
    <col min="2204" max="2204" width="12" bestFit="1" customWidth="1"/>
    <col min="2205" max="2205" width="6" bestFit="1" customWidth="1"/>
    <col min="2206" max="2206" width="9" bestFit="1" customWidth="1"/>
    <col min="2207" max="2209" width="12" bestFit="1" customWidth="1"/>
    <col min="2210" max="2210" width="8" bestFit="1" customWidth="1"/>
    <col min="2211" max="2211" width="5" bestFit="1" customWidth="1"/>
    <col min="2212" max="2212" width="7" bestFit="1" customWidth="1"/>
    <col min="2213" max="2213" width="11" bestFit="1" customWidth="1"/>
    <col min="2214" max="2214" width="8" bestFit="1" customWidth="1"/>
    <col min="2215" max="2215" width="12" bestFit="1" customWidth="1"/>
    <col min="2216" max="2216" width="7" bestFit="1" customWidth="1"/>
    <col min="2217" max="2217" width="12" bestFit="1" customWidth="1"/>
    <col min="2218" max="2218" width="6" bestFit="1" customWidth="1"/>
    <col min="2219" max="2219" width="7" bestFit="1" customWidth="1"/>
    <col min="2220" max="2220" width="12" bestFit="1" customWidth="1"/>
    <col min="2221" max="2221" width="9" bestFit="1" customWidth="1"/>
    <col min="2222" max="2222" width="6" bestFit="1" customWidth="1"/>
    <col min="2223" max="2223" width="8" bestFit="1" customWidth="1"/>
    <col min="2224" max="2224" width="12" bestFit="1" customWidth="1"/>
    <col min="2225" max="2225" width="7" bestFit="1" customWidth="1"/>
    <col min="2226" max="2229" width="12" bestFit="1" customWidth="1"/>
    <col min="2230" max="2230" width="5" bestFit="1" customWidth="1"/>
    <col min="2231" max="2231" width="12" bestFit="1" customWidth="1"/>
    <col min="2232" max="2232" width="7" bestFit="1" customWidth="1"/>
    <col min="2233" max="2233" width="12" bestFit="1" customWidth="1"/>
    <col min="2234" max="2234" width="6" bestFit="1" customWidth="1"/>
    <col min="2235" max="2235" width="7" bestFit="1" customWidth="1"/>
    <col min="2236" max="2236" width="6" bestFit="1" customWidth="1"/>
    <col min="2237" max="2237" width="9" bestFit="1" customWidth="1"/>
    <col min="2238" max="2238" width="12" bestFit="1" customWidth="1"/>
    <col min="2239" max="2239" width="6" bestFit="1" customWidth="1"/>
    <col min="2240" max="2241" width="12" bestFit="1" customWidth="1"/>
    <col min="2242" max="2243" width="7" bestFit="1" customWidth="1"/>
    <col min="2244" max="2244" width="6" bestFit="1" customWidth="1"/>
    <col min="2245" max="2246" width="12" bestFit="1" customWidth="1"/>
    <col min="2247" max="2248" width="7" bestFit="1" customWidth="1"/>
    <col min="2249" max="2249" width="5" bestFit="1" customWidth="1"/>
    <col min="2250" max="2250" width="12" bestFit="1" customWidth="1"/>
    <col min="2251" max="2251" width="10" bestFit="1" customWidth="1"/>
    <col min="2252" max="2252" width="7" bestFit="1" customWidth="1"/>
    <col min="2253" max="2253" width="12" bestFit="1" customWidth="1"/>
    <col min="2254" max="2255" width="6" bestFit="1" customWidth="1"/>
    <col min="2256" max="2256" width="12" bestFit="1" customWidth="1"/>
    <col min="2257" max="2257" width="10" bestFit="1" customWidth="1"/>
    <col min="2258" max="2258" width="7" bestFit="1" customWidth="1"/>
    <col min="2259" max="2259" width="6" bestFit="1" customWidth="1"/>
    <col min="2260" max="2260" width="7" bestFit="1" customWidth="1"/>
    <col min="2261" max="2261" width="12" bestFit="1" customWidth="1"/>
    <col min="2262" max="2262" width="8" bestFit="1" customWidth="1"/>
    <col min="2263" max="2263" width="12" bestFit="1" customWidth="1"/>
    <col min="2264" max="2264" width="5" bestFit="1" customWidth="1"/>
    <col min="2265" max="2265" width="7" bestFit="1" customWidth="1"/>
    <col min="2266" max="2267" width="12" bestFit="1" customWidth="1"/>
    <col min="2268" max="2268" width="6" bestFit="1" customWidth="1"/>
    <col min="2269" max="2269" width="12" bestFit="1" customWidth="1"/>
    <col min="2270" max="2270" width="8" bestFit="1" customWidth="1"/>
    <col min="2271" max="2271" width="4" bestFit="1" customWidth="1"/>
    <col min="2272" max="2272" width="9" bestFit="1" customWidth="1"/>
    <col min="2273" max="2273" width="7" bestFit="1" customWidth="1"/>
    <col min="2274" max="2276" width="12" bestFit="1" customWidth="1"/>
    <col min="2277" max="2277" width="9" bestFit="1" customWidth="1"/>
    <col min="2278" max="2278" width="12" bestFit="1" customWidth="1"/>
    <col min="2279" max="2279" width="7" bestFit="1" customWidth="1"/>
    <col min="2280" max="2281" width="12" bestFit="1" customWidth="1"/>
    <col min="2282" max="2282" width="7" bestFit="1" customWidth="1"/>
    <col min="2283" max="2284" width="12" bestFit="1" customWidth="1"/>
    <col min="2285" max="2285" width="7" bestFit="1" customWidth="1"/>
    <col min="2286" max="2287" width="12" bestFit="1" customWidth="1"/>
    <col min="2288" max="2288" width="8" bestFit="1" customWidth="1"/>
    <col min="2289" max="2289" width="6" bestFit="1" customWidth="1"/>
    <col min="2290" max="2290" width="8" bestFit="1" customWidth="1"/>
    <col min="2291" max="2293" width="12" bestFit="1" customWidth="1"/>
    <col min="2294" max="2294" width="7" bestFit="1" customWidth="1"/>
    <col min="2295" max="2296" width="12" bestFit="1" customWidth="1"/>
    <col min="2297" max="2297" width="6" bestFit="1" customWidth="1"/>
    <col min="2298" max="2298" width="12" bestFit="1" customWidth="1"/>
    <col min="2299" max="2299" width="10" bestFit="1" customWidth="1"/>
    <col min="2300" max="2300" width="12" bestFit="1" customWidth="1"/>
    <col min="2301" max="2301" width="5" bestFit="1" customWidth="1"/>
    <col min="2302" max="2302" width="8" bestFit="1" customWidth="1"/>
    <col min="2303" max="2303" width="7" bestFit="1" customWidth="1"/>
    <col min="2304" max="2304" width="6" bestFit="1" customWidth="1"/>
    <col min="2305" max="2306" width="12" bestFit="1" customWidth="1"/>
    <col min="2307" max="2307" width="8" bestFit="1" customWidth="1"/>
    <col min="2308" max="2308" width="6" bestFit="1" customWidth="1"/>
    <col min="2309" max="2309" width="9" bestFit="1" customWidth="1"/>
    <col min="2310" max="2310" width="12" bestFit="1" customWidth="1"/>
    <col min="2311" max="2311" width="9" bestFit="1" customWidth="1"/>
    <col min="2312" max="2312" width="5" bestFit="1" customWidth="1"/>
    <col min="2313" max="2313" width="8" bestFit="1" customWidth="1"/>
    <col min="2314" max="2315" width="10" bestFit="1" customWidth="1"/>
    <col min="2316" max="2316" width="6" bestFit="1" customWidth="1"/>
    <col min="2317" max="2320" width="12" bestFit="1" customWidth="1"/>
    <col min="2321" max="2321" width="10" bestFit="1" customWidth="1"/>
    <col min="2322" max="2323" width="6" bestFit="1" customWidth="1"/>
    <col min="2324" max="2324" width="9" bestFit="1" customWidth="1"/>
    <col min="2325" max="2325" width="12" bestFit="1" customWidth="1"/>
    <col min="2326" max="2326" width="7" bestFit="1" customWidth="1"/>
    <col min="2327" max="2327" width="6" bestFit="1" customWidth="1"/>
    <col min="2328" max="2328" width="10" bestFit="1" customWidth="1"/>
    <col min="2329" max="2329" width="12" bestFit="1" customWidth="1"/>
    <col min="2330" max="2330" width="8" bestFit="1" customWidth="1"/>
    <col min="2331" max="2331" width="12" bestFit="1" customWidth="1"/>
    <col min="2332" max="2332" width="9" bestFit="1" customWidth="1"/>
    <col min="2333" max="2333" width="12" bestFit="1" customWidth="1"/>
    <col min="2334" max="2334" width="7" bestFit="1" customWidth="1"/>
    <col min="2335" max="2335" width="5" bestFit="1" customWidth="1"/>
    <col min="2336" max="2336" width="6" bestFit="1" customWidth="1"/>
    <col min="2337" max="2337" width="12" bestFit="1" customWidth="1"/>
    <col min="2338" max="2338" width="9" bestFit="1" customWidth="1"/>
    <col min="2339" max="2339" width="5" bestFit="1" customWidth="1"/>
    <col min="2340" max="2340" width="7" bestFit="1" customWidth="1"/>
    <col min="2341" max="2341" width="12" bestFit="1" customWidth="1"/>
    <col min="2342" max="2342" width="9" bestFit="1" customWidth="1"/>
    <col min="2343" max="2343" width="12" bestFit="1" customWidth="1"/>
    <col min="2344" max="2345" width="6" bestFit="1" customWidth="1"/>
    <col min="2346" max="2346" width="8" bestFit="1" customWidth="1"/>
    <col min="2347" max="2347" width="12" bestFit="1" customWidth="1"/>
    <col min="2348" max="2348" width="6" bestFit="1" customWidth="1"/>
    <col min="2349" max="2351" width="12" bestFit="1" customWidth="1"/>
    <col min="2352" max="2352" width="8" bestFit="1" customWidth="1"/>
    <col min="2353" max="2353" width="6" bestFit="1" customWidth="1"/>
    <col min="2354" max="2354" width="8" bestFit="1" customWidth="1"/>
    <col min="2355" max="2358" width="12" bestFit="1" customWidth="1"/>
    <col min="2359" max="2359" width="5" bestFit="1" customWidth="1"/>
    <col min="2360" max="2360" width="12" bestFit="1" customWidth="1"/>
    <col min="2361" max="2361" width="6" bestFit="1" customWidth="1"/>
    <col min="2362" max="2363" width="12" bestFit="1" customWidth="1"/>
    <col min="2364" max="2364" width="6" bestFit="1" customWidth="1"/>
    <col min="2365" max="2365" width="12" bestFit="1" customWidth="1"/>
    <col min="2366" max="2366" width="7" bestFit="1" customWidth="1"/>
    <col min="2367" max="2367" width="8" bestFit="1" customWidth="1"/>
    <col min="2368" max="2368" width="12" bestFit="1" customWidth="1"/>
    <col min="2369" max="2369" width="5" bestFit="1" customWidth="1"/>
    <col min="2370" max="2370" width="12" bestFit="1" customWidth="1"/>
    <col min="2371" max="2372" width="6" bestFit="1" customWidth="1"/>
    <col min="2373" max="2374" width="7" bestFit="1" customWidth="1"/>
    <col min="2375" max="2375" width="4" bestFit="1" customWidth="1"/>
    <col min="2376" max="2376" width="7" bestFit="1" customWidth="1"/>
    <col min="2377" max="2377" width="12" bestFit="1" customWidth="1"/>
    <col min="2378" max="2378" width="6" bestFit="1" customWidth="1"/>
    <col min="2379" max="2379" width="12" bestFit="1" customWidth="1"/>
    <col min="2380" max="2380" width="5" bestFit="1" customWidth="1"/>
    <col min="2381" max="2384" width="12" bestFit="1" customWidth="1"/>
    <col min="2385" max="2385" width="8" bestFit="1" customWidth="1"/>
    <col min="2386" max="2386" width="6" bestFit="1" customWidth="1"/>
    <col min="2387" max="2387" width="7" bestFit="1" customWidth="1"/>
    <col min="2388" max="2388" width="12" bestFit="1" customWidth="1"/>
    <col min="2389" max="2389" width="7" bestFit="1" customWidth="1"/>
    <col min="2390" max="2390" width="12" bestFit="1" customWidth="1"/>
    <col min="2391" max="2391" width="7" bestFit="1" customWidth="1"/>
    <col min="2392" max="2394" width="12" bestFit="1" customWidth="1"/>
    <col min="2395" max="2395" width="6" bestFit="1" customWidth="1"/>
    <col min="2396" max="2397" width="12" bestFit="1" customWidth="1"/>
    <col min="2398" max="2398" width="6" bestFit="1" customWidth="1"/>
    <col min="2399" max="2402" width="12" bestFit="1" customWidth="1"/>
    <col min="2403" max="2403" width="5" bestFit="1" customWidth="1"/>
    <col min="2404" max="2406" width="12" bestFit="1" customWidth="1"/>
    <col min="2407" max="2407" width="10" bestFit="1" customWidth="1"/>
    <col min="2408" max="2408" width="9" bestFit="1" customWidth="1"/>
    <col min="2409" max="2410" width="6" bestFit="1" customWidth="1"/>
    <col min="2411" max="2411" width="9" bestFit="1" customWidth="1"/>
    <col min="2412" max="2412" width="12" bestFit="1" customWidth="1"/>
    <col min="2413" max="2414" width="7" bestFit="1" customWidth="1"/>
    <col min="2415" max="2416" width="12" bestFit="1" customWidth="1"/>
    <col min="2417" max="2419" width="6" bestFit="1" customWidth="1"/>
    <col min="2420" max="2420" width="12" bestFit="1" customWidth="1"/>
    <col min="2421" max="2421" width="7" bestFit="1" customWidth="1"/>
    <col min="2422" max="2422" width="5" bestFit="1" customWidth="1"/>
    <col min="2423" max="2423" width="9" bestFit="1" customWidth="1"/>
    <col min="2424" max="2425" width="12" bestFit="1" customWidth="1"/>
    <col min="2426" max="2426" width="6" bestFit="1" customWidth="1"/>
    <col min="2427" max="2428" width="12" bestFit="1" customWidth="1"/>
    <col min="2429" max="2429" width="6" bestFit="1" customWidth="1"/>
    <col min="2430" max="2430" width="9" bestFit="1" customWidth="1"/>
    <col min="2431" max="2431" width="12" bestFit="1" customWidth="1"/>
    <col min="2432" max="2432" width="10" bestFit="1" customWidth="1"/>
    <col min="2433" max="2433" width="12" bestFit="1" customWidth="1"/>
    <col min="2434" max="2434" width="6" bestFit="1" customWidth="1"/>
    <col min="2435" max="2435" width="12" bestFit="1" customWidth="1"/>
    <col min="2436" max="2437" width="7" bestFit="1" customWidth="1"/>
    <col min="2438" max="2438" width="5" bestFit="1" customWidth="1"/>
    <col min="2439" max="2439" width="7" bestFit="1" customWidth="1"/>
    <col min="2440" max="2440" width="6" bestFit="1" customWidth="1"/>
    <col min="2441" max="2441" width="12" bestFit="1" customWidth="1"/>
    <col min="2442" max="2442" width="6" bestFit="1" customWidth="1"/>
    <col min="2443" max="2444" width="12" bestFit="1" customWidth="1"/>
    <col min="2445" max="2445" width="5" bestFit="1" customWidth="1"/>
    <col min="2446" max="2447" width="12" bestFit="1" customWidth="1"/>
    <col min="2448" max="2448" width="4" bestFit="1" customWidth="1"/>
    <col min="2449" max="2449" width="10" bestFit="1" customWidth="1"/>
    <col min="2450" max="2450" width="12" bestFit="1" customWidth="1"/>
    <col min="2451" max="2451" width="7" bestFit="1" customWidth="1"/>
    <col min="2452" max="2452" width="6" bestFit="1" customWidth="1"/>
    <col min="2453" max="2453" width="7" bestFit="1" customWidth="1"/>
    <col min="2454" max="2454" width="12" bestFit="1" customWidth="1"/>
    <col min="2455" max="2455" width="5" bestFit="1" customWidth="1"/>
    <col min="2456" max="2456" width="12" bestFit="1" customWidth="1"/>
    <col min="2457" max="2457" width="9" bestFit="1" customWidth="1"/>
    <col min="2458" max="2459" width="12" bestFit="1" customWidth="1"/>
    <col min="2460" max="2461" width="6" bestFit="1" customWidth="1"/>
    <col min="2462" max="2464" width="12" bestFit="1" customWidth="1"/>
    <col min="2465" max="2465" width="6" bestFit="1" customWidth="1"/>
    <col min="2466" max="2466" width="8" bestFit="1" customWidth="1"/>
    <col min="2467" max="2467" width="12" bestFit="1" customWidth="1"/>
    <col min="2468" max="2468" width="6" bestFit="1" customWidth="1"/>
    <col min="2469" max="2469" width="10" bestFit="1" customWidth="1"/>
    <col min="2470" max="2471" width="12" bestFit="1" customWidth="1"/>
    <col min="2472" max="2472" width="7" bestFit="1" customWidth="1"/>
    <col min="2473" max="2473" width="12" bestFit="1" customWidth="1"/>
    <col min="2474" max="2474" width="6" bestFit="1" customWidth="1"/>
    <col min="2475" max="2476" width="12" bestFit="1" customWidth="1"/>
    <col min="2477" max="2477" width="10" bestFit="1" customWidth="1"/>
    <col min="2478" max="2478" width="5" bestFit="1" customWidth="1"/>
    <col min="2479" max="2479" width="8" bestFit="1" customWidth="1"/>
    <col min="2480" max="2481" width="6" bestFit="1" customWidth="1"/>
    <col min="2482" max="2485" width="12" bestFit="1" customWidth="1"/>
    <col min="2486" max="2487" width="7" bestFit="1" customWidth="1"/>
    <col min="2488" max="2488" width="5" bestFit="1" customWidth="1"/>
    <col min="2489" max="2489" width="8" bestFit="1" customWidth="1"/>
    <col min="2490" max="2490" width="6" bestFit="1" customWidth="1"/>
    <col min="2491" max="2491" width="12" bestFit="1" customWidth="1"/>
    <col min="2492" max="2492" width="6" bestFit="1" customWidth="1"/>
    <col min="2493" max="2493" width="12" bestFit="1" customWidth="1"/>
    <col min="2494" max="2494" width="9" bestFit="1" customWidth="1"/>
    <col min="2495" max="2496" width="7" bestFit="1" customWidth="1"/>
    <col min="2497" max="2497" width="8" bestFit="1" customWidth="1"/>
    <col min="2498" max="2499" width="12" bestFit="1" customWidth="1"/>
    <col min="2500" max="2500" width="6" bestFit="1" customWidth="1"/>
    <col min="2501" max="2501" width="5" bestFit="1" customWidth="1"/>
    <col min="2502" max="2502" width="6" bestFit="1" customWidth="1"/>
    <col min="2503" max="2504" width="12" bestFit="1" customWidth="1"/>
    <col min="2505" max="2505" width="9" bestFit="1" customWidth="1"/>
    <col min="2506" max="2508" width="12" bestFit="1" customWidth="1"/>
    <col min="2509" max="2509" width="8" bestFit="1" customWidth="1"/>
    <col min="2510" max="2510" width="4" bestFit="1" customWidth="1"/>
    <col min="2511" max="2511" width="12" bestFit="1" customWidth="1"/>
    <col min="2512" max="2513" width="7" bestFit="1" customWidth="1"/>
    <col min="2514" max="2514" width="5" bestFit="1" customWidth="1"/>
    <col min="2515" max="2515" width="6" bestFit="1" customWidth="1"/>
    <col min="2516" max="2516" width="8" bestFit="1" customWidth="1"/>
    <col min="2517" max="2517" width="7" bestFit="1" customWidth="1"/>
    <col min="2518" max="2518" width="12" bestFit="1" customWidth="1"/>
    <col min="2519" max="2521" width="6" bestFit="1" customWidth="1"/>
    <col min="2522" max="2522" width="12" bestFit="1" customWidth="1"/>
    <col min="2523" max="2523" width="6" bestFit="1" customWidth="1"/>
    <col min="2524" max="2524" width="5" bestFit="1" customWidth="1"/>
    <col min="2525" max="2525" width="12" bestFit="1" customWidth="1"/>
    <col min="2526" max="2527" width="7" bestFit="1" customWidth="1"/>
    <col min="2528" max="2528" width="6" bestFit="1" customWidth="1"/>
    <col min="2529" max="2529" width="12" bestFit="1" customWidth="1"/>
    <col min="2530" max="2530" width="6" bestFit="1" customWidth="1"/>
    <col min="2531" max="2531" width="12" bestFit="1" customWidth="1"/>
    <col min="2532" max="2532" width="6" bestFit="1" customWidth="1"/>
    <col min="2533" max="2535" width="12" bestFit="1" customWidth="1"/>
    <col min="2536" max="2536" width="9" bestFit="1" customWidth="1"/>
    <col min="2537" max="2538" width="7" bestFit="1" customWidth="1"/>
    <col min="2539" max="2539" width="10" bestFit="1" customWidth="1"/>
    <col min="2540" max="2542" width="12" bestFit="1" customWidth="1"/>
    <col min="2543" max="2543" width="7" bestFit="1" customWidth="1"/>
    <col min="2544" max="2544" width="4" bestFit="1" customWidth="1"/>
    <col min="2545" max="2545" width="9" bestFit="1" customWidth="1"/>
    <col min="2546" max="2547" width="12" bestFit="1" customWidth="1"/>
    <col min="2548" max="2548" width="8" bestFit="1" customWidth="1"/>
    <col min="2549" max="2550" width="12" bestFit="1" customWidth="1"/>
    <col min="2551" max="2551" width="6" bestFit="1" customWidth="1"/>
    <col min="2552" max="2553" width="12" bestFit="1" customWidth="1"/>
    <col min="2554" max="2554" width="8" bestFit="1" customWidth="1"/>
    <col min="2555" max="2557" width="12" bestFit="1" customWidth="1"/>
    <col min="2558" max="2558" width="9" bestFit="1" customWidth="1"/>
    <col min="2559" max="2561" width="12" bestFit="1" customWidth="1"/>
    <col min="2562" max="2562" width="9" bestFit="1" customWidth="1"/>
    <col min="2563" max="2564" width="6" bestFit="1" customWidth="1"/>
    <col min="2565" max="2565" width="12" bestFit="1" customWidth="1"/>
    <col min="2566" max="2566" width="5" bestFit="1" customWidth="1"/>
    <col min="2567" max="2567" width="12" bestFit="1" customWidth="1"/>
    <col min="2568" max="2568" width="9" bestFit="1" customWidth="1"/>
    <col min="2569" max="2570" width="6" bestFit="1" customWidth="1"/>
    <col min="2571" max="2571" width="5" bestFit="1" customWidth="1"/>
    <col min="2572" max="2572" width="12" bestFit="1" customWidth="1"/>
    <col min="2573" max="2573" width="9" bestFit="1" customWidth="1"/>
    <col min="2574" max="2574" width="12" bestFit="1" customWidth="1"/>
    <col min="2575" max="2575" width="6" bestFit="1" customWidth="1"/>
    <col min="2576" max="2576" width="8" bestFit="1" customWidth="1"/>
    <col min="2577" max="2577" width="12" bestFit="1" customWidth="1"/>
    <col min="2578" max="2578" width="8" bestFit="1" customWidth="1"/>
    <col min="2579" max="2579" width="9" bestFit="1" customWidth="1"/>
    <col min="2580" max="2580" width="12" bestFit="1" customWidth="1"/>
    <col min="2581" max="2582" width="6" bestFit="1" customWidth="1"/>
    <col min="2583" max="2583" width="4" bestFit="1" customWidth="1"/>
    <col min="2584" max="2586" width="12" bestFit="1" customWidth="1"/>
    <col min="2587" max="2587" width="8" bestFit="1" customWidth="1"/>
    <col min="2588" max="2591" width="12" bestFit="1" customWidth="1"/>
    <col min="2592" max="2592" width="5" bestFit="1" customWidth="1"/>
    <col min="2593" max="2594" width="12" bestFit="1" customWidth="1"/>
    <col min="2595" max="2595" width="5" bestFit="1" customWidth="1"/>
    <col min="2596" max="2596" width="7" bestFit="1" customWidth="1"/>
    <col min="2597" max="2597" width="12" bestFit="1" customWidth="1"/>
    <col min="2598" max="2598" width="5" bestFit="1" customWidth="1"/>
    <col min="2599" max="2599" width="12" bestFit="1" customWidth="1"/>
    <col min="2600" max="2600" width="6" bestFit="1" customWidth="1"/>
    <col min="2601" max="2601" width="5" bestFit="1" customWidth="1"/>
    <col min="2602" max="2603" width="8" bestFit="1" customWidth="1"/>
    <col min="2604" max="2605" width="6" bestFit="1" customWidth="1"/>
    <col min="2606" max="2606" width="9" bestFit="1" customWidth="1"/>
    <col min="2607" max="2608" width="12" bestFit="1" customWidth="1"/>
    <col min="2609" max="2609" width="4" bestFit="1" customWidth="1"/>
    <col min="2610" max="2610" width="12" bestFit="1" customWidth="1"/>
    <col min="2611" max="2611" width="7" bestFit="1" customWidth="1"/>
    <col min="2612" max="2612" width="12" bestFit="1" customWidth="1"/>
    <col min="2613" max="2613" width="6" bestFit="1" customWidth="1"/>
    <col min="2614" max="2614" width="12" bestFit="1" customWidth="1"/>
    <col min="2615" max="2615" width="8" bestFit="1" customWidth="1"/>
    <col min="2616" max="2616" width="12" bestFit="1" customWidth="1"/>
    <col min="2617" max="2617" width="6" bestFit="1" customWidth="1"/>
    <col min="2618" max="2618" width="12" bestFit="1" customWidth="1"/>
    <col min="2619" max="2620" width="6" bestFit="1" customWidth="1"/>
    <col min="2621" max="2621" width="5" bestFit="1" customWidth="1"/>
    <col min="2622" max="2623" width="12" bestFit="1" customWidth="1"/>
    <col min="2624" max="2624" width="11" bestFit="1" customWidth="1"/>
    <col min="2625" max="2625" width="8" bestFit="1" customWidth="1"/>
    <col min="2626" max="2626" width="2" bestFit="1" customWidth="1"/>
    <col min="2627" max="2627" width="12" bestFit="1" customWidth="1"/>
    <col min="2628" max="2628" width="7" bestFit="1" customWidth="1"/>
    <col min="2629" max="2629" width="12" bestFit="1" customWidth="1"/>
    <col min="2630" max="2631" width="7" bestFit="1" customWidth="1"/>
    <col min="2632" max="2632" width="6" bestFit="1" customWidth="1"/>
    <col min="2633" max="2633" width="12" bestFit="1" customWidth="1"/>
    <col min="2634" max="2634" width="5" bestFit="1" customWidth="1"/>
    <col min="2635" max="2635" width="9" bestFit="1" customWidth="1"/>
    <col min="2636" max="2636" width="12" bestFit="1" customWidth="1"/>
    <col min="2637" max="2637" width="10" bestFit="1" customWidth="1"/>
    <col min="2638" max="2638" width="8" bestFit="1" customWidth="1"/>
    <col min="2639" max="2639" width="7" bestFit="1" customWidth="1"/>
    <col min="2640" max="2640" width="8" bestFit="1" customWidth="1"/>
    <col min="2641" max="2642" width="6" bestFit="1" customWidth="1"/>
    <col min="2643" max="2645" width="12" bestFit="1" customWidth="1"/>
    <col min="2646" max="2646" width="10" bestFit="1" customWidth="1"/>
    <col min="2647" max="2647" width="5" bestFit="1" customWidth="1"/>
    <col min="2648" max="2648" width="11" bestFit="1" customWidth="1"/>
    <col min="2649" max="2649" width="4" bestFit="1" customWidth="1"/>
    <col min="2650" max="2650" width="7" bestFit="1" customWidth="1"/>
    <col min="2651" max="2651" width="5" bestFit="1" customWidth="1"/>
    <col min="2652" max="2652" width="11" bestFit="1" customWidth="1"/>
    <col min="2653" max="2653" width="7" bestFit="1" customWidth="1"/>
    <col min="2654" max="2655" width="12" bestFit="1" customWidth="1"/>
    <col min="2656" max="2656" width="8" bestFit="1" customWidth="1"/>
    <col min="2657" max="2657" width="12" bestFit="1" customWidth="1"/>
    <col min="2658" max="2658" width="6" bestFit="1" customWidth="1"/>
    <col min="2659" max="2659" width="7" bestFit="1" customWidth="1"/>
    <col min="2660" max="2660" width="12" bestFit="1" customWidth="1"/>
    <col min="2661" max="2661" width="6" bestFit="1" customWidth="1"/>
    <col min="2662" max="2662" width="5" bestFit="1" customWidth="1"/>
    <col min="2663" max="2663" width="10" bestFit="1" customWidth="1"/>
    <col min="2664" max="2664" width="5" bestFit="1" customWidth="1"/>
    <col min="2665" max="2665" width="6" bestFit="1" customWidth="1"/>
    <col min="2666" max="2666" width="7" bestFit="1" customWidth="1"/>
    <col min="2667" max="2667" width="6" bestFit="1" customWidth="1"/>
    <col min="2668" max="2668" width="7" bestFit="1" customWidth="1"/>
    <col min="2669" max="2669" width="5" bestFit="1" customWidth="1"/>
    <col min="2670" max="2670" width="12" bestFit="1" customWidth="1"/>
    <col min="2671" max="2671" width="5" bestFit="1" customWidth="1"/>
    <col min="2672" max="2672" width="8" bestFit="1" customWidth="1"/>
    <col min="2673" max="2673" width="5" bestFit="1" customWidth="1"/>
    <col min="2674" max="2676" width="12" bestFit="1" customWidth="1"/>
    <col min="2677" max="2677" width="5" bestFit="1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83" width="6" bestFit="1" customWidth="1"/>
    <col min="2684" max="2684" width="7" bestFit="1" customWidth="1"/>
    <col min="2685" max="2685" width="5" bestFit="1" customWidth="1"/>
    <col min="2686" max="2686" width="6" bestFit="1" customWidth="1"/>
    <col min="2687" max="2687" width="4" bestFit="1" customWidth="1"/>
    <col min="2688" max="2688" width="6" bestFit="1" customWidth="1"/>
    <col min="2689" max="2689" width="5" bestFit="1" customWidth="1"/>
    <col min="2690" max="2690" width="7" bestFit="1" customWidth="1"/>
    <col min="2691" max="2691" width="9" bestFit="1" customWidth="1"/>
    <col min="2692" max="2692" width="7" bestFit="1" customWidth="1"/>
    <col min="2693" max="2693" width="12" bestFit="1" customWidth="1"/>
    <col min="2694" max="2694" width="7" bestFit="1" customWidth="1"/>
    <col min="2695" max="2695" width="12" bestFit="1" customWidth="1"/>
    <col min="2696" max="2696" width="4" bestFit="1" customWidth="1"/>
    <col min="2697" max="2699" width="12" bestFit="1" customWidth="1"/>
    <col min="2700" max="2700" width="7" bestFit="1" customWidth="1"/>
    <col min="2701" max="2701" width="12" bestFit="1" customWidth="1"/>
    <col min="2702" max="2702" width="5" bestFit="1" customWidth="1"/>
    <col min="2703" max="2703" width="8" bestFit="1" customWidth="1"/>
    <col min="2704" max="2704" width="7" bestFit="1" customWidth="1"/>
    <col min="2705" max="2708" width="12" bestFit="1" customWidth="1"/>
    <col min="2709" max="2709" width="6" bestFit="1" customWidth="1"/>
    <col min="2710" max="2710" width="7" bestFit="1" customWidth="1"/>
    <col min="2711" max="2711" width="6" bestFit="1" customWidth="1"/>
    <col min="2712" max="2713" width="12" bestFit="1" customWidth="1"/>
    <col min="2714" max="2714" width="7" bestFit="1" customWidth="1"/>
    <col min="2715" max="2718" width="12" bestFit="1" customWidth="1"/>
    <col min="2719" max="2719" width="7" bestFit="1" customWidth="1"/>
    <col min="2720" max="2720" width="6" bestFit="1" customWidth="1"/>
    <col min="2721" max="2721" width="7" bestFit="1" customWidth="1"/>
    <col min="2722" max="2723" width="12" bestFit="1" customWidth="1"/>
    <col min="2724" max="2724" width="6" bestFit="1" customWidth="1"/>
    <col min="2725" max="2725" width="8" bestFit="1" customWidth="1"/>
    <col min="2726" max="2726" width="7" bestFit="1" customWidth="1"/>
    <col min="2727" max="2727" width="6" bestFit="1" customWidth="1"/>
    <col min="2728" max="2728" width="12" bestFit="1" customWidth="1"/>
    <col min="2729" max="2731" width="7" bestFit="1" customWidth="1"/>
    <col min="2732" max="2732" width="8" bestFit="1" customWidth="1"/>
    <col min="2733" max="2734" width="12" bestFit="1" customWidth="1"/>
    <col min="2735" max="2735" width="5" bestFit="1" customWidth="1"/>
    <col min="2736" max="2736" width="7" bestFit="1" customWidth="1"/>
    <col min="2737" max="2737" width="5" bestFit="1" customWidth="1"/>
    <col min="2738" max="2738" width="4" bestFit="1" customWidth="1"/>
    <col min="2739" max="2739" width="12" bestFit="1" customWidth="1"/>
    <col min="2740" max="2740" width="6" bestFit="1" customWidth="1"/>
    <col min="2741" max="2741" width="12" bestFit="1" customWidth="1"/>
    <col min="2742" max="2742" width="8" bestFit="1" customWidth="1"/>
    <col min="2743" max="2744" width="12" bestFit="1" customWidth="1"/>
    <col min="2745" max="2745" width="6" bestFit="1" customWidth="1"/>
    <col min="2746" max="2746" width="2" bestFit="1" customWidth="1"/>
    <col min="2747" max="2747" width="10" bestFit="1" customWidth="1"/>
    <col min="2748" max="2748" width="9" bestFit="1" customWidth="1"/>
    <col min="2749" max="2749" width="6" bestFit="1" customWidth="1"/>
    <col min="2750" max="2750" width="7" bestFit="1" customWidth="1"/>
    <col min="2751" max="2751" width="12" bestFit="1" customWidth="1"/>
    <col min="2752" max="2753" width="8" bestFit="1" customWidth="1"/>
    <col min="2754" max="2754" width="7" bestFit="1" customWidth="1"/>
    <col min="2755" max="2755" width="12" bestFit="1" customWidth="1"/>
    <col min="2756" max="2756" width="7" bestFit="1" customWidth="1"/>
    <col min="2757" max="2758" width="5" bestFit="1" customWidth="1"/>
    <col min="2759" max="2759" width="12" bestFit="1" customWidth="1"/>
    <col min="2760" max="2760" width="9" bestFit="1" customWidth="1"/>
    <col min="2761" max="2761" width="12" bestFit="1" customWidth="1"/>
    <col min="2762" max="2762" width="8" bestFit="1" customWidth="1"/>
    <col min="2763" max="2763" width="12" bestFit="1" customWidth="1"/>
    <col min="2764" max="2764" width="7" bestFit="1" customWidth="1"/>
    <col min="2765" max="2765" width="12" bestFit="1" customWidth="1"/>
    <col min="2766" max="2766" width="7" bestFit="1" customWidth="1"/>
    <col min="2767" max="2767" width="4" bestFit="1" customWidth="1"/>
    <col min="2768" max="2768" width="7" bestFit="1" customWidth="1"/>
    <col min="2769" max="2770" width="12" bestFit="1" customWidth="1"/>
    <col min="2771" max="2772" width="6" bestFit="1" customWidth="1"/>
    <col min="2773" max="2773" width="8" bestFit="1" customWidth="1"/>
    <col min="2774" max="2774" width="12" bestFit="1" customWidth="1"/>
    <col min="2775" max="2775" width="11" bestFit="1" customWidth="1"/>
    <col min="2776" max="2777" width="12" bestFit="1" customWidth="1"/>
    <col min="2778" max="2778" width="8" bestFit="1" customWidth="1"/>
    <col min="2779" max="2779" width="7" bestFit="1" customWidth="1"/>
    <col min="2780" max="2780" width="10" bestFit="1" customWidth="1"/>
    <col min="2781" max="2781" width="6" bestFit="1" customWidth="1"/>
    <col min="2782" max="2782" width="7" bestFit="1" customWidth="1"/>
    <col min="2783" max="2783" width="8" bestFit="1" customWidth="1"/>
    <col min="2784" max="2784" width="7" bestFit="1" customWidth="1"/>
    <col min="2785" max="2785" width="12" bestFit="1" customWidth="1"/>
    <col min="2786" max="2786" width="8" bestFit="1" customWidth="1"/>
    <col min="2787" max="2789" width="12" bestFit="1" customWidth="1"/>
    <col min="2790" max="2790" width="7" bestFit="1" customWidth="1"/>
    <col min="2791" max="2791" width="12" bestFit="1" customWidth="1"/>
    <col min="2792" max="2792" width="6" bestFit="1" customWidth="1"/>
    <col min="2793" max="2793" width="12" bestFit="1" customWidth="1"/>
    <col min="2794" max="2794" width="7" bestFit="1" customWidth="1"/>
    <col min="2795" max="2795" width="12" bestFit="1" customWidth="1"/>
    <col min="2796" max="2796" width="6" bestFit="1" customWidth="1"/>
    <col min="2797" max="2799" width="12" bestFit="1" customWidth="1"/>
    <col min="2800" max="2800" width="9" bestFit="1" customWidth="1"/>
    <col min="2801" max="2801" width="5" bestFit="1" customWidth="1"/>
    <col min="2802" max="2802" width="6" bestFit="1" customWidth="1"/>
    <col min="2803" max="2804" width="12" bestFit="1" customWidth="1"/>
    <col min="2805" max="2805" width="9" bestFit="1" customWidth="1"/>
    <col min="2806" max="2806" width="12" bestFit="1" customWidth="1"/>
    <col min="2807" max="2807" width="6" bestFit="1" customWidth="1"/>
    <col min="2808" max="2809" width="7" bestFit="1" customWidth="1"/>
    <col min="2810" max="2810" width="10" bestFit="1" customWidth="1"/>
    <col min="2811" max="2811" width="12" bestFit="1" customWidth="1"/>
    <col min="2812" max="2812" width="7" bestFit="1" customWidth="1"/>
    <col min="2813" max="2813" width="10" bestFit="1" customWidth="1"/>
    <col min="2814" max="2814" width="6" bestFit="1" customWidth="1"/>
    <col min="2815" max="2816" width="7" bestFit="1" customWidth="1"/>
    <col min="2817" max="2817" width="12" bestFit="1" customWidth="1"/>
    <col min="2818" max="2818" width="6" bestFit="1" customWidth="1"/>
    <col min="2819" max="2819" width="10" bestFit="1" customWidth="1"/>
    <col min="2820" max="2822" width="12" bestFit="1" customWidth="1"/>
    <col min="2823" max="2824" width="7" bestFit="1" customWidth="1"/>
    <col min="2825" max="2826" width="12" bestFit="1" customWidth="1"/>
    <col min="2827" max="2829" width="7" bestFit="1" customWidth="1"/>
    <col min="2830" max="2830" width="12" bestFit="1" customWidth="1"/>
    <col min="2831" max="2831" width="6" bestFit="1" customWidth="1"/>
    <col min="2832" max="2832" width="12" bestFit="1" customWidth="1"/>
    <col min="2833" max="2833" width="7" bestFit="1" customWidth="1"/>
    <col min="2834" max="2834" width="8" bestFit="1" customWidth="1"/>
    <col min="2835" max="2835" width="10" bestFit="1" customWidth="1"/>
    <col min="2836" max="2836" width="8" bestFit="1" customWidth="1"/>
    <col min="2837" max="2837" width="6" bestFit="1" customWidth="1"/>
    <col min="2838" max="2839" width="9" bestFit="1" customWidth="1"/>
    <col min="2840" max="2840" width="8" bestFit="1" customWidth="1"/>
    <col min="2841" max="2841" width="6" bestFit="1" customWidth="1"/>
    <col min="2842" max="2842" width="12" bestFit="1" customWidth="1"/>
    <col min="2843" max="2843" width="8" bestFit="1" customWidth="1"/>
    <col min="2844" max="2844" width="6" bestFit="1" customWidth="1"/>
    <col min="2845" max="2845" width="5" bestFit="1" customWidth="1"/>
    <col min="2846" max="2846" width="9" bestFit="1" customWidth="1"/>
    <col min="2847" max="2847" width="11" bestFit="1" customWidth="1"/>
    <col min="2848" max="2848" width="9" bestFit="1" customWidth="1"/>
    <col min="2849" max="2849" width="5" bestFit="1" customWidth="1"/>
    <col min="2850" max="2850" width="8" bestFit="1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6" max="2856" width="7" bestFit="1" customWidth="1"/>
    <col min="2857" max="2857" width="6" bestFit="1" customWidth="1"/>
    <col min="2858" max="2858" width="8" bestFit="1" customWidth="1"/>
    <col min="2859" max="2859" width="11" bestFit="1" customWidth="1"/>
    <col min="2860" max="2860" width="10" bestFit="1" customWidth="1"/>
    <col min="2861" max="2861" width="8" bestFit="1" customWidth="1"/>
    <col min="2862" max="2862" width="7" bestFit="1" customWidth="1"/>
    <col min="2863" max="2863" width="10" bestFit="1" customWidth="1"/>
    <col min="2864" max="2865" width="12" bestFit="1" customWidth="1"/>
    <col min="2866" max="2866" width="9" bestFit="1" customWidth="1"/>
    <col min="2867" max="2867" width="6" bestFit="1" customWidth="1"/>
    <col min="2868" max="2868" width="12" bestFit="1" customWidth="1"/>
    <col min="2869" max="2871" width="8" bestFit="1" customWidth="1"/>
    <col min="2872" max="2872" width="7" bestFit="1" customWidth="1"/>
    <col min="2873" max="2873" width="9" bestFit="1" customWidth="1"/>
    <col min="2874" max="2874" width="6" bestFit="1" customWidth="1"/>
    <col min="2875" max="2875" width="12" bestFit="1" customWidth="1"/>
    <col min="2876" max="2876" width="3" bestFit="1" customWidth="1"/>
    <col min="2877" max="2877" width="12" bestFit="1" customWidth="1"/>
    <col min="2878" max="2878" width="10" bestFit="1" customWidth="1"/>
    <col min="2879" max="2879" width="9" bestFit="1" customWidth="1"/>
    <col min="2880" max="2880" width="7" bestFit="1" customWidth="1"/>
    <col min="2881" max="2881" width="6" bestFit="1" customWidth="1"/>
    <col min="2882" max="2882" width="7.28515625" bestFit="1" customWidth="1"/>
    <col min="2883" max="2883" width="11.28515625" bestFit="1" customWidth="1"/>
  </cols>
  <sheetData>
    <row r="1" spans="1:2" x14ac:dyDescent="0.25">
      <c r="A1" s="10" t="s">
        <v>8218</v>
      </c>
      <c r="B1" t="s">
        <v>8219</v>
      </c>
    </row>
    <row r="3" spans="1:2" x14ac:dyDescent="0.25">
      <c r="A3" s="10" t="s">
        <v>8316</v>
      </c>
      <c r="B3" t="s">
        <v>8312</v>
      </c>
    </row>
    <row r="4" spans="1:2" x14ac:dyDescent="0.25">
      <c r="A4" s="11" t="s">
        <v>8400</v>
      </c>
      <c r="B4" s="9">
        <v>9</v>
      </c>
    </row>
    <row r="5" spans="1:2" x14ac:dyDescent="0.25">
      <c r="A5" s="11" t="s">
        <v>8401</v>
      </c>
      <c r="B5" s="9">
        <v>49</v>
      </c>
    </row>
    <row r="6" spans="1:2" x14ac:dyDescent="0.25">
      <c r="A6" s="11" t="s">
        <v>8402</v>
      </c>
      <c r="B6" s="9">
        <v>136</v>
      </c>
    </row>
    <row r="7" spans="1:2" x14ac:dyDescent="0.25">
      <c r="A7" s="11" t="s">
        <v>8403</v>
      </c>
      <c r="B7" s="9">
        <v>216</v>
      </c>
    </row>
    <row r="8" spans="1:2" x14ac:dyDescent="0.25">
      <c r="A8" s="11" t="s">
        <v>8404</v>
      </c>
      <c r="B8" s="9">
        <v>200</v>
      </c>
    </row>
    <row r="9" spans="1:2" x14ac:dyDescent="0.25">
      <c r="A9" s="11" t="s">
        <v>8405</v>
      </c>
      <c r="B9" s="9">
        <v>474</v>
      </c>
    </row>
    <row r="10" spans="1:2" x14ac:dyDescent="0.25">
      <c r="A10" s="11" t="s">
        <v>8406</v>
      </c>
      <c r="B10" s="9">
        <v>567</v>
      </c>
    </row>
    <row r="11" spans="1:2" x14ac:dyDescent="0.25">
      <c r="A11" s="11" t="s">
        <v>8407</v>
      </c>
      <c r="B11" s="9">
        <v>475</v>
      </c>
    </row>
    <row r="12" spans="1:2" x14ac:dyDescent="0.25">
      <c r="A12" s="11" t="s">
        <v>8408</v>
      </c>
      <c r="B12" s="9">
        <v>59</v>
      </c>
    </row>
    <row r="13" spans="1:2" x14ac:dyDescent="0.25">
      <c r="A13" s="11" t="s">
        <v>8315</v>
      </c>
      <c r="B13" s="9">
        <v>2185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selection activeCell="J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6" bestFit="1" customWidth="1"/>
    <col min="16" max="16" width="24.42578125" style="8" bestFit="1" customWidth="1"/>
    <col min="17" max="17" width="13" bestFit="1" customWidth="1"/>
    <col min="18" max="18" width="18.710937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IFERROR(E2/L2,0)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IFERROR(E3/L3,0)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8317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8317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8317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8317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8317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IFERROR(E67/L67,0)</f>
        <v>132.05263157894737</v>
      </c>
      <c r="Q67" t="s">
        <v>8310</v>
      </c>
      <c r="R67" t="s">
        <v>8317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8317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8317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8317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8317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8317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8317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8317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8317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8317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8317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8317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8317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8317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8317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8317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8317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8317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8317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8317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8317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8317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8317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8317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8317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8317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8317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8317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8317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8317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8317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8317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8317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8317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8317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8317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8317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8317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8317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8317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8317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8317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8317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8317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8317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8317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8317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8317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8317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8317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8317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8317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8317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8317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8317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8318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8318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t="s">
        <v>8310</v>
      </c>
      <c r="R124" t="s">
        <v>8318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8318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t="s">
        <v>8310</v>
      </c>
      <c r="R126" t="s">
        <v>8318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8318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8318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8318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8318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>
        <f t="shared" ref="P131:P194" si="9">IFERROR(E131/L131,0)</f>
        <v>0</v>
      </c>
      <c r="Q131" t="s">
        <v>8310</v>
      </c>
      <c r="R131" t="s">
        <v>8318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t="s">
        <v>8310</v>
      </c>
      <c r="R132" t="s">
        <v>8318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t="s">
        <v>8310</v>
      </c>
      <c r="R133" t="s">
        <v>8318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8318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t="s">
        <v>8310</v>
      </c>
      <c r="R135" t="s">
        <v>8318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t="s">
        <v>8310</v>
      </c>
      <c r="R136" t="s">
        <v>8318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8318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t="s">
        <v>8310</v>
      </c>
      <c r="R138" t="s">
        <v>8318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t="s">
        <v>8310</v>
      </c>
      <c r="R139" t="s">
        <v>8318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8318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8318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t="s">
        <v>8310</v>
      </c>
      <c r="R142" t="s">
        <v>8318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8318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8318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t="s">
        <v>8310</v>
      </c>
      <c r="R145" t="s">
        <v>8318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8318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8318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8318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t="s">
        <v>8310</v>
      </c>
      <c r="R149" t="s">
        <v>8318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8318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8318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8318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8318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8318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8318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8318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8318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8318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8318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t="s">
        <v>8310</v>
      </c>
      <c r="R160" t="s">
        <v>8318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8318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0</v>
      </c>
      <c r="Q162" t="s">
        <v>8310</v>
      </c>
      <c r="R162" t="s">
        <v>8319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8319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8319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0</v>
      </c>
      <c r="Q165" t="s">
        <v>8310</v>
      </c>
      <c r="R165" t="s">
        <v>8319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8319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0</v>
      </c>
      <c r="Q167" t="s">
        <v>8310</v>
      </c>
      <c r="R167" t="s">
        <v>8319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8319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8319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8319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8319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8319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8319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9"/>
        <v>0</v>
      </c>
      <c r="Q174" t="s">
        <v>8310</v>
      </c>
      <c r="R174" t="s">
        <v>8319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9"/>
        <v>0</v>
      </c>
      <c r="Q175" t="s">
        <v>8310</v>
      </c>
      <c r="R175" t="s">
        <v>8319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0</v>
      </c>
      <c r="Q176" t="s">
        <v>8310</v>
      </c>
      <c r="R176" t="s">
        <v>8319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8319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0</v>
      </c>
      <c r="Q178" t="s">
        <v>8310</v>
      </c>
      <c r="R178" t="s">
        <v>8319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8319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0</v>
      </c>
      <c r="Q180" t="s">
        <v>8310</v>
      </c>
      <c r="R180" t="s">
        <v>8319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8319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8319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8319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0</v>
      </c>
      <c r="Q184" t="s">
        <v>8310</v>
      </c>
      <c r="R184" t="s">
        <v>8319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8319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8319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8319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0</v>
      </c>
      <c r="Q188" t="s">
        <v>8310</v>
      </c>
      <c r="R188" t="s">
        <v>8319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8319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0</v>
      </c>
      <c r="Q190" t="s">
        <v>8310</v>
      </c>
      <c r="R190" t="s">
        <v>8319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8319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8319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8319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8319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>
        <f t="shared" ref="P195:P258" si="13">IFERROR(E195/L195,0)</f>
        <v>0</v>
      </c>
      <c r="Q195" t="s">
        <v>8310</v>
      </c>
      <c r="R195" t="s">
        <v>8319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8319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0</v>
      </c>
      <c r="Q197" t="s">
        <v>8310</v>
      </c>
      <c r="R197" t="s">
        <v>8319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8319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8319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8319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0</v>
      </c>
      <c r="Q201" t="s">
        <v>8310</v>
      </c>
      <c r="R201" t="s">
        <v>8319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8319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8319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0</v>
      </c>
      <c r="Q204" t="s">
        <v>8310</v>
      </c>
      <c r="R204" t="s">
        <v>8319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8319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8319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8319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t="s">
        <v>8310</v>
      </c>
      <c r="R208" t="s">
        <v>8319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8319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3"/>
        <v>0</v>
      </c>
      <c r="Q210" t="s">
        <v>8310</v>
      </c>
      <c r="R210" t="s">
        <v>8319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0</v>
      </c>
      <c r="Q211" t="s">
        <v>8310</v>
      </c>
      <c r="R211" t="s">
        <v>8319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8319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8319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8319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8319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8319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8319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8319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8319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8319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8319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8319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0</v>
      </c>
      <c r="Q223" t="s">
        <v>8310</v>
      </c>
      <c r="R223" t="s">
        <v>8319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8319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3"/>
        <v>0</v>
      </c>
      <c r="Q225" t="s">
        <v>8310</v>
      </c>
      <c r="R225" t="s">
        <v>8319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3"/>
        <v>0</v>
      </c>
      <c r="Q226" t="s">
        <v>8310</v>
      </c>
      <c r="R226" t="s">
        <v>8319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0</v>
      </c>
      <c r="Q227" t="s">
        <v>8310</v>
      </c>
      <c r="R227" t="s">
        <v>8319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8319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3"/>
        <v>0</v>
      </c>
      <c r="Q229" t="s">
        <v>8310</v>
      </c>
      <c r="R229" t="s">
        <v>8319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3"/>
        <v>0</v>
      </c>
      <c r="Q230" t="s">
        <v>8310</v>
      </c>
      <c r="R230" t="s">
        <v>8319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0</v>
      </c>
      <c r="Q231" t="s">
        <v>8310</v>
      </c>
      <c r="R231" t="s">
        <v>8319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8319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0</v>
      </c>
      <c r="Q233" t="s">
        <v>8310</v>
      </c>
      <c r="R233" t="s">
        <v>8319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8319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0</v>
      </c>
      <c r="Q235" t="s">
        <v>8310</v>
      </c>
      <c r="R235" t="s">
        <v>8319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8319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3"/>
        <v>0</v>
      </c>
      <c r="Q237" t="s">
        <v>8310</v>
      </c>
      <c r="R237" t="s">
        <v>8319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0</v>
      </c>
      <c r="Q238" t="s">
        <v>8310</v>
      </c>
      <c r="R238" t="s">
        <v>8319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8319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0</v>
      </c>
      <c r="Q240" t="s">
        <v>8310</v>
      </c>
      <c r="R240" t="s">
        <v>8319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8319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8320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8320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8320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8320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8320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8320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8320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8320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8320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8320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8320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8320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8320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8320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8320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8320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8320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IFERROR(E259/L259,0)</f>
        <v>66.70405357142856</v>
      </c>
      <c r="Q259" t="s">
        <v>8310</v>
      </c>
      <c r="R259" t="s">
        <v>8320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8320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8320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8320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8320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8320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8320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8320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8320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8320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8320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8320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8320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8320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8320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8320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8320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8320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8320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8320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8320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8320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8320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8320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8320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8320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8320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8320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8320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8320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8320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8320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8320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8320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8320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8320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8320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8320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8320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8320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8320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8320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8320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8320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8320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8320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8320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8320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8320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8320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8320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8320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8320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8320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8320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8320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8320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8320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8320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8320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8320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8320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8320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8320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IFERROR(E323/L323,0)</f>
        <v>106.62314540059347</v>
      </c>
      <c r="Q323" t="s">
        <v>8310</v>
      </c>
      <c r="R323" t="s">
        <v>8320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8320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8320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8320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8320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8320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8320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8320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8320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8320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8320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8320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8320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8320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8320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8320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8320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8320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8320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8320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8320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8320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8320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8320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8320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8320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8320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8320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8320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8320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8320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8320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8320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8320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8320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8320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8320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8320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8320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8320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8320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8320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8320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8320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8320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8320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8320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8320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8320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8320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8320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8320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8320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8320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8320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8320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8320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8320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8320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8320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8320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8320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8320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8320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IFERROR(E387/L387,0)</f>
        <v>111.79535864978902</v>
      </c>
      <c r="Q387" t="s">
        <v>8310</v>
      </c>
      <c r="R387" t="s">
        <v>8320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8320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8320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8320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8320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8320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8320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8320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8320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8320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8320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8320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8320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8320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8320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8320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8320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8320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8320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8320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8320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8320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8320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8320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8320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8320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8320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8320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8320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8320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8320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8320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8320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8320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8320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8321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8321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8321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8321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8321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8321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8321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0</v>
      </c>
      <c r="Q429" t="s">
        <v>8310</v>
      </c>
      <c r="R429" t="s">
        <v>8321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8321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0</v>
      </c>
      <c r="Q431" t="s">
        <v>8310</v>
      </c>
      <c r="R431" t="s">
        <v>8321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8321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8321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8321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0</v>
      </c>
      <c r="Q435" t="s">
        <v>8310</v>
      </c>
      <c r="R435" t="s">
        <v>8321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8321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8321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5"/>
        <v>0</v>
      </c>
      <c r="Q438" t="s">
        <v>8310</v>
      </c>
      <c r="R438" t="s">
        <v>8321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0</v>
      </c>
      <c r="Q439" t="s">
        <v>8310</v>
      </c>
      <c r="R439" t="s">
        <v>8321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8321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0</v>
      </c>
      <c r="Q441" t="s">
        <v>8310</v>
      </c>
      <c r="R441" t="s">
        <v>8321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8321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0</v>
      </c>
      <c r="Q443" t="s">
        <v>8310</v>
      </c>
      <c r="R443" t="s">
        <v>8321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8321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8321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8321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8321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8321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8321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8321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IFERROR(E451/L451,0)</f>
        <v>9</v>
      </c>
      <c r="Q451" t="s">
        <v>8310</v>
      </c>
      <c r="R451" t="s">
        <v>8321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8321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0</v>
      </c>
      <c r="Q453" t="s">
        <v>8310</v>
      </c>
      <c r="R453" t="s">
        <v>8321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8321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8321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8321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8321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8321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0</v>
      </c>
      <c r="Q459" t="s">
        <v>8310</v>
      </c>
      <c r="R459" t="s">
        <v>8321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8321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8321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8321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29"/>
        <v>0</v>
      </c>
      <c r="Q463" t="s">
        <v>8310</v>
      </c>
      <c r="R463" t="s">
        <v>8321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t="s">
        <v>8310</v>
      </c>
      <c r="R464" t="s">
        <v>8321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8321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8321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8321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8321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8321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29"/>
        <v>0</v>
      </c>
      <c r="Q470" t="s">
        <v>8310</v>
      </c>
      <c r="R470" t="s">
        <v>8321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0</v>
      </c>
      <c r="Q471" t="s">
        <v>8310</v>
      </c>
      <c r="R471" t="s">
        <v>8321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8321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8321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8321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8321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8321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0</v>
      </c>
      <c r="Q477" t="s">
        <v>8310</v>
      </c>
      <c r="R477" t="s">
        <v>8321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8321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29"/>
        <v>0</v>
      </c>
      <c r="Q479" t="s">
        <v>8310</v>
      </c>
      <c r="R479" t="s">
        <v>8321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0</v>
      </c>
      <c r="Q480" t="s">
        <v>8310</v>
      </c>
      <c r="R480" t="s">
        <v>8321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8321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8321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8321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8321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8321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8321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8321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8321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29"/>
        <v>0</v>
      </c>
      <c r="Q489" t="s">
        <v>8310</v>
      </c>
      <c r="R489" t="s">
        <v>8321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0</v>
      </c>
      <c r="Q490" t="s">
        <v>8310</v>
      </c>
      <c r="R490" t="s">
        <v>8321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8321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29"/>
        <v>0</v>
      </c>
      <c r="Q492" t="s">
        <v>8310</v>
      </c>
      <c r="R492" t="s">
        <v>8321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29"/>
        <v>0</v>
      </c>
      <c r="Q493" t="s">
        <v>8310</v>
      </c>
      <c r="R493" t="s">
        <v>8321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29"/>
        <v>0</v>
      </c>
      <c r="Q494" t="s">
        <v>8310</v>
      </c>
      <c r="R494" t="s">
        <v>8321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0</v>
      </c>
      <c r="Q495" t="s">
        <v>8310</v>
      </c>
      <c r="R495" t="s">
        <v>8321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8321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0</v>
      </c>
      <c r="Q497" t="s">
        <v>8310</v>
      </c>
      <c r="R497" t="s">
        <v>8321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8321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8321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8321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8321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8321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0</v>
      </c>
      <c r="Q503" t="s">
        <v>8310</v>
      </c>
      <c r="R503" t="s">
        <v>8321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8321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8321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8321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8321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8321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8321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8321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8321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0</v>
      </c>
      <c r="Q512" t="s">
        <v>8310</v>
      </c>
      <c r="R512" t="s">
        <v>8321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8321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8321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IFERROR(E515/L515,0)</f>
        <v>102.38235294117646</v>
      </c>
      <c r="Q515" t="s">
        <v>8310</v>
      </c>
      <c r="R515" t="s">
        <v>8321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8321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8321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0</v>
      </c>
      <c r="Q518" t="s">
        <v>8310</v>
      </c>
      <c r="R518" t="s">
        <v>8321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8321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0</v>
      </c>
      <c r="Q520" t="s">
        <v>8310</v>
      </c>
      <c r="R520" t="s">
        <v>8321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8321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8322</v>
      </c>
      <c r="R522" t="s">
        <v>8323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8322</v>
      </c>
      <c r="R523" t="s">
        <v>8323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8322</v>
      </c>
      <c r="R524" t="s">
        <v>8323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8322</v>
      </c>
      <c r="R525" t="s">
        <v>8323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8322</v>
      </c>
      <c r="R526" t="s">
        <v>8323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8322</v>
      </c>
      <c r="R527" t="s">
        <v>8323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8322</v>
      </c>
      <c r="R528" t="s">
        <v>8323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8322</v>
      </c>
      <c r="R529" t="s">
        <v>8323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8322</v>
      </c>
      <c r="R530" t="s">
        <v>8323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8322</v>
      </c>
      <c r="R531" t="s">
        <v>8323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8322</v>
      </c>
      <c r="R532" t="s">
        <v>8323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8322</v>
      </c>
      <c r="R533" t="s">
        <v>8323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8322</v>
      </c>
      <c r="R534" t="s">
        <v>8323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8322</v>
      </c>
      <c r="R535" t="s">
        <v>8323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8322</v>
      </c>
      <c r="R536" t="s">
        <v>8323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8322</v>
      </c>
      <c r="R537" t="s">
        <v>8323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8322</v>
      </c>
      <c r="R538" t="s">
        <v>8323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8322</v>
      </c>
      <c r="R539" t="s">
        <v>8323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8322</v>
      </c>
      <c r="R540" t="s">
        <v>8323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8322</v>
      </c>
      <c r="R541" t="s">
        <v>8323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8324</v>
      </c>
      <c r="R542" t="s">
        <v>8325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8324</v>
      </c>
      <c r="R543" t="s">
        <v>8325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8324</v>
      </c>
      <c r="R544" t="s">
        <v>8325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8324</v>
      </c>
      <c r="R545" t="s">
        <v>8325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8324</v>
      </c>
      <c r="R546" t="s">
        <v>8325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8324</v>
      </c>
      <c r="R547" t="s">
        <v>8325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8324</v>
      </c>
      <c r="R548" t="s">
        <v>8325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0</v>
      </c>
      <c r="Q549" t="s">
        <v>8324</v>
      </c>
      <c r="R549" t="s">
        <v>8325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8324</v>
      </c>
      <c r="R550" t="s">
        <v>8325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8324</v>
      </c>
      <c r="R551" t="s">
        <v>8325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8324</v>
      </c>
      <c r="R552" t="s">
        <v>8325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8324</v>
      </c>
      <c r="R553" t="s">
        <v>8325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0</v>
      </c>
      <c r="Q554" t="s">
        <v>8324</v>
      </c>
      <c r="R554" t="s">
        <v>8325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8324</v>
      </c>
      <c r="R555" t="s">
        <v>8325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8324</v>
      </c>
      <c r="R556" t="s">
        <v>8325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0</v>
      </c>
      <c r="Q557" t="s">
        <v>8324</v>
      </c>
      <c r="R557" t="s">
        <v>8325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8324</v>
      </c>
      <c r="R558" t="s">
        <v>8325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8324</v>
      </c>
      <c r="R559" t="s">
        <v>8325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0</v>
      </c>
      <c r="Q560" t="s">
        <v>8324</v>
      </c>
      <c r="R560" t="s">
        <v>8325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8324</v>
      </c>
      <c r="R561" t="s">
        <v>8325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8324</v>
      </c>
      <c r="R562" t="s">
        <v>8325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8324</v>
      </c>
      <c r="R563" t="s">
        <v>8325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0</v>
      </c>
      <c r="Q564" t="s">
        <v>8324</v>
      </c>
      <c r="R564" t="s">
        <v>8325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8324</v>
      </c>
      <c r="R565" t="s">
        <v>8325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8324</v>
      </c>
      <c r="R566" t="s">
        <v>8325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0</v>
      </c>
      <c r="Q567" t="s">
        <v>8324</v>
      </c>
      <c r="R567" t="s">
        <v>8325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8324</v>
      </c>
      <c r="R568" t="s">
        <v>8325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0</v>
      </c>
      <c r="Q569" t="s">
        <v>8324</v>
      </c>
      <c r="R569" t="s">
        <v>8325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8324</v>
      </c>
      <c r="R570" t="s">
        <v>8325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8324</v>
      </c>
      <c r="R571" t="s">
        <v>8325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8324</v>
      </c>
      <c r="R572" t="s">
        <v>8325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8324</v>
      </c>
      <c r="R573" t="s">
        <v>8325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0</v>
      </c>
      <c r="Q574" t="s">
        <v>8324</v>
      </c>
      <c r="R574" t="s">
        <v>8325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8324</v>
      </c>
      <c r="R575" t="s">
        <v>8325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8324</v>
      </c>
      <c r="R576" t="s">
        <v>8325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8324</v>
      </c>
      <c r="R577" t="s">
        <v>8325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8324</v>
      </c>
      <c r="R578" t="s">
        <v>8325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IFERROR(E579/L579,0)</f>
        <v>10</v>
      </c>
      <c r="Q579" t="s">
        <v>8324</v>
      </c>
      <c r="R579" t="s">
        <v>8325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8324</v>
      </c>
      <c r="R580" t="s">
        <v>8325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8324</v>
      </c>
      <c r="R581" t="s">
        <v>8325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8324</v>
      </c>
      <c r="R582" t="s">
        <v>8325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7"/>
        <v>0</v>
      </c>
      <c r="Q583" t="s">
        <v>8324</v>
      </c>
      <c r="R583" t="s">
        <v>8325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0</v>
      </c>
      <c r="Q584" t="s">
        <v>8324</v>
      </c>
      <c r="R584" t="s">
        <v>8325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8324</v>
      </c>
      <c r="R585" t="s">
        <v>8325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8324</v>
      </c>
      <c r="R586" t="s">
        <v>8325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0</v>
      </c>
      <c r="Q587" t="s">
        <v>8324</v>
      </c>
      <c r="R587" t="s">
        <v>8325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8324</v>
      </c>
      <c r="R588" t="s">
        <v>8325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8324</v>
      </c>
      <c r="R589" t="s">
        <v>8325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8324</v>
      </c>
      <c r="R590" t="s">
        <v>8325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8324</v>
      </c>
      <c r="R591" t="s">
        <v>8325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8324</v>
      </c>
      <c r="R592" t="s">
        <v>8325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8324</v>
      </c>
      <c r="R593" t="s">
        <v>8325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8324</v>
      </c>
      <c r="R594" t="s">
        <v>8325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8324</v>
      </c>
      <c r="R595" t="s">
        <v>8325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8324</v>
      </c>
      <c r="R596" t="s">
        <v>8325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8324</v>
      </c>
      <c r="R597" t="s">
        <v>8325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8324</v>
      </c>
      <c r="R598" t="s">
        <v>8325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8324</v>
      </c>
      <c r="R599" t="s">
        <v>8325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8324</v>
      </c>
      <c r="R600" t="s">
        <v>8325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8324</v>
      </c>
      <c r="R601" t="s">
        <v>8325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8324</v>
      </c>
      <c r="R602" t="s">
        <v>8325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8324</v>
      </c>
      <c r="R603" t="s">
        <v>8325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t="s">
        <v>8324</v>
      </c>
      <c r="R604" t="s">
        <v>8325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8324</v>
      </c>
      <c r="R605" t="s">
        <v>8325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t="s">
        <v>8324</v>
      </c>
      <c r="R606" t="s">
        <v>8325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8324</v>
      </c>
      <c r="R607" t="s">
        <v>8325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8324</v>
      </c>
      <c r="R608" t="s">
        <v>8325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t="s">
        <v>8324</v>
      </c>
      <c r="R609" t="s">
        <v>8325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8324</v>
      </c>
      <c r="R610" t="s">
        <v>8325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8324</v>
      </c>
      <c r="R611" t="s">
        <v>8325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t="s">
        <v>8324</v>
      </c>
      <c r="R612" t="s">
        <v>8325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t="s">
        <v>8324</v>
      </c>
      <c r="R613" t="s">
        <v>8325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t="s">
        <v>8324</v>
      </c>
      <c r="R614" t="s">
        <v>8325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8324</v>
      </c>
      <c r="R615" t="s">
        <v>8325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t="s">
        <v>8324</v>
      </c>
      <c r="R616" t="s">
        <v>8325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t="s">
        <v>8324</v>
      </c>
      <c r="R617" t="s">
        <v>8325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t="s">
        <v>8324</v>
      </c>
      <c r="R618" t="s">
        <v>8325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8324</v>
      </c>
      <c r="R619" t="s">
        <v>8325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t="s">
        <v>8324</v>
      </c>
      <c r="R620" t="s">
        <v>8325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8324</v>
      </c>
      <c r="R621" t="s">
        <v>8325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8324</v>
      </c>
      <c r="R622" t="s">
        <v>8325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8324</v>
      </c>
      <c r="R623" t="s">
        <v>8325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8324</v>
      </c>
      <c r="R624" t="s">
        <v>8325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t="s">
        <v>8324</v>
      </c>
      <c r="R625" t="s">
        <v>8325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t="s">
        <v>8324</v>
      </c>
      <c r="R626" t="s">
        <v>8325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t="s">
        <v>8324</v>
      </c>
      <c r="R627" t="s">
        <v>8325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8324</v>
      </c>
      <c r="R628" t="s">
        <v>8325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8324</v>
      </c>
      <c r="R629" t="s">
        <v>8325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t="s">
        <v>8324</v>
      </c>
      <c r="R630" t="s">
        <v>8325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8324</v>
      </c>
      <c r="R631" t="s">
        <v>8325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8324</v>
      </c>
      <c r="R632" t="s">
        <v>8325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8324</v>
      </c>
      <c r="R633" t="s">
        <v>8325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t="s">
        <v>8324</v>
      </c>
      <c r="R634" t="s">
        <v>8325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8324</v>
      </c>
      <c r="R635" t="s">
        <v>8325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8324</v>
      </c>
      <c r="R636" t="s">
        <v>8325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8324</v>
      </c>
      <c r="R637" t="s">
        <v>8325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8324</v>
      </c>
      <c r="R638" t="s">
        <v>8325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t="s">
        <v>8324</v>
      </c>
      <c r="R639" t="s">
        <v>8325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8324</v>
      </c>
      <c r="R640" t="s">
        <v>8325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8324</v>
      </c>
      <c r="R641" t="s">
        <v>8325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8324</v>
      </c>
      <c r="R642" t="s">
        <v>8326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IFERROR(E643/L643,0)</f>
        <v>151.31746031746033</v>
      </c>
      <c r="Q643" t="s">
        <v>8324</v>
      </c>
      <c r="R643" t="s">
        <v>8326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8324</v>
      </c>
      <c r="R644" t="s">
        <v>8326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8324</v>
      </c>
      <c r="R645" t="s">
        <v>8326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8324</v>
      </c>
      <c r="R646" t="s">
        <v>8326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8324</v>
      </c>
      <c r="R647" t="s">
        <v>8326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8324</v>
      </c>
      <c r="R648" t="s">
        <v>8326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8324</v>
      </c>
      <c r="R649" t="s">
        <v>8326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8324</v>
      </c>
      <c r="R650" t="s">
        <v>8326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8324</v>
      </c>
      <c r="R651" t="s">
        <v>8326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8324</v>
      </c>
      <c r="R652" t="s">
        <v>8326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8324</v>
      </c>
      <c r="R653" t="s">
        <v>8326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8324</v>
      </c>
      <c r="R654" t="s">
        <v>8326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8324</v>
      </c>
      <c r="R655" t="s">
        <v>8326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8324</v>
      </c>
      <c r="R656" t="s">
        <v>8326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8324</v>
      </c>
      <c r="R657" t="s">
        <v>8326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8324</v>
      </c>
      <c r="R658" t="s">
        <v>8326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8324</v>
      </c>
      <c r="R659" t="s">
        <v>8326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8324</v>
      </c>
      <c r="R660" t="s">
        <v>8326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8324</v>
      </c>
      <c r="R661" t="s">
        <v>8326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8324</v>
      </c>
      <c r="R662" t="s">
        <v>8326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8324</v>
      </c>
      <c r="R663" t="s">
        <v>8326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8324</v>
      </c>
      <c r="R664" t="s">
        <v>8326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8324</v>
      </c>
      <c r="R665" t="s">
        <v>8326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8324</v>
      </c>
      <c r="R666" t="s">
        <v>8326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8324</v>
      </c>
      <c r="R667" t="s">
        <v>8326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8324</v>
      </c>
      <c r="R668" t="s">
        <v>8326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8324</v>
      </c>
      <c r="R669" t="s">
        <v>8326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8324</v>
      </c>
      <c r="R670" t="s">
        <v>8326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8324</v>
      </c>
      <c r="R671" t="s">
        <v>8326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8324</v>
      </c>
      <c r="R672" t="s">
        <v>8326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8324</v>
      </c>
      <c r="R673" t="s">
        <v>8326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8324</v>
      </c>
      <c r="R674" t="s">
        <v>8326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8324</v>
      </c>
      <c r="R675" t="s">
        <v>8326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8324</v>
      </c>
      <c r="R676" t="s">
        <v>8326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8324</v>
      </c>
      <c r="R677" t="s">
        <v>8326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8324</v>
      </c>
      <c r="R678" t="s">
        <v>8326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8324</v>
      </c>
      <c r="R679" t="s">
        <v>8326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8324</v>
      </c>
      <c r="R680" t="s">
        <v>8326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8324</v>
      </c>
      <c r="R681" t="s">
        <v>8326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8324</v>
      </c>
      <c r="R682" t="s">
        <v>8326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8324</v>
      </c>
      <c r="R683" t="s">
        <v>8326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8324</v>
      </c>
      <c r="R684" t="s">
        <v>8326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8324</v>
      </c>
      <c r="R685" t="s">
        <v>8326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8324</v>
      </c>
      <c r="R686" t="s">
        <v>8326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8324</v>
      </c>
      <c r="R687" t="s">
        <v>8326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0</v>
      </c>
      <c r="Q688" t="s">
        <v>8324</v>
      </c>
      <c r="R688" t="s">
        <v>8326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8324</v>
      </c>
      <c r="R689" t="s">
        <v>8326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8324</v>
      </c>
      <c r="R690" t="s">
        <v>8326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8324</v>
      </c>
      <c r="R691" t="s">
        <v>8326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8324</v>
      </c>
      <c r="R692" t="s">
        <v>8326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8324</v>
      </c>
      <c r="R693" t="s">
        <v>8326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8324</v>
      </c>
      <c r="R694" t="s">
        <v>8326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8324</v>
      </c>
      <c r="R695" t="s">
        <v>8326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8324</v>
      </c>
      <c r="R696" t="s">
        <v>8326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8324</v>
      </c>
      <c r="R697" t="s">
        <v>8326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8324</v>
      </c>
      <c r="R698" t="s">
        <v>8326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8324</v>
      </c>
      <c r="R699" t="s">
        <v>8326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8324</v>
      </c>
      <c r="R700" t="s">
        <v>8326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8324</v>
      </c>
      <c r="R701" t="s">
        <v>8326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8324</v>
      </c>
      <c r="R702" t="s">
        <v>8326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8324</v>
      </c>
      <c r="R703" t="s">
        <v>8326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8324</v>
      </c>
      <c r="R704" t="s">
        <v>8326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8324</v>
      </c>
      <c r="R705" t="s">
        <v>8326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8324</v>
      </c>
      <c r="R706" t="s">
        <v>8326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IFERROR(E707/L707,0)</f>
        <v>195.4</v>
      </c>
      <c r="Q707" t="s">
        <v>8324</v>
      </c>
      <c r="R707" t="s">
        <v>8326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0</v>
      </c>
      <c r="Q708" t="s">
        <v>8324</v>
      </c>
      <c r="R708" t="s">
        <v>8326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8324</v>
      </c>
      <c r="R709" t="s">
        <v>8326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8324</v>
      </c>
      <c r="R710" t="s">
        <v>8326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8324</v>
      </c>
      <c r="R711" t="s">
        <v>8326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0</v>
      </c>
      <c r="Q712" t="s">
        <v>8324</v>
      </c>
      <c r="R712" t="s">
        <v>8326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8324</v>
      </c>
      <c r="R713" t="s">
        <v>8326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8324</v>
      </c>
      <c r="R714" t="s">
        <v>8326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8324</v>
      </c>
      <c r="R715" t="s">
        <v>8326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8324</v>
      </c>
      <c r="R716" t="s">
        <v>8326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8324</v>
      </c>
      <c r="R717" t="s">
        <v>8326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8324</v>
      </c>
      <c r="R718" t="s">
        <v>8326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8324</v>
      </c>
      <c r="R719" t="s">
        <v>8326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8324</v>
      </c>
      <c r="R720" t="s">
        <v>8326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8324</v>
      </c>
      <c r="R721" t="s">
        <v>8326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8327</v>
      </c>
      <c r="R722" t="s">
        <v>8328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8327</v>
      </c>
      <c r="R723" t="s">
        <v>8328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8327</v>
      </c>
      <c r="R724" t="s">
        <v>8328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8327</v>
      </c>
      <c r="R725" t="s">
        <v>8328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8327</v>
      </c>
      <c r="R726" t="s">
        <v>8328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8327</v>
      </c>
      <c r="R727" t="s">
        <v>8328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8327</v>
      </c>
      <c r="R728" t="s">
        <v>8328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8327</v>
      </c>
      <c r="R729" t="s">
        <v>8328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8327</v>
      </c>
      <c r="R730" t="s">
        <v>8328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8327</v>
      </c>
      <c r="R731" t="s">
        <v>8328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8327</v>
      </c>
      <c r="R732" t="s">
        <v>8328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8327</v>
      </c>
      <c r="R733" t="s">
        <v>8328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8327</v>
      </c>
      <c r="R734" t="s">
        <v>8328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8327</v>
      </c>
      <c r="R735" t="s">
        <v>8328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8327</v>
      </c>
      <c r="R736" t="s">
        <v>8328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8327</v>
      </c>
      <c r="R737" t="s">
        <v>8328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8327</v>
      </c>
      <c r="R738" t="s">
        <v>8328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8327</v>
      </c>
      <c r="R739" t="s">
        <v>8328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8327</v>
      </c>
      <c r="R740" t="s">
        <v>8328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8327</v>
      </c>
      <c r="R741" t="s">
        <v>8328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8327</v>
      </c>
      <c r="R742" t="s">
        <v>8328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8327</v>
      </c>
      <c r="R743" t="s">
        <v>8328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8327</v>
      </c>
      <c r="R744" t="s">
        <v>8328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8327</v>
      </c>
      <c r="R745" t="s">
        <v>8328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8327</v>
      </c>
      <c r="R746" t="s">
        <v>8328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8327</v>
      </c>
      <c r="R747" t="s">
        <v>8328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8327</v>
      </c>
      <c r="R748" t="s">
        <v>8328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8327</v>
      </c>
      <c r="R749" t="s">
        <v>8328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8327</v>
      </c>
      <c r="R750" t="s">
        <v>8328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8327</v>
      </c>
      <c r="R751" t="s">
        <v>8328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8327</v>
      </c>
      <c r="R752" t="s">
        <v>8328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8327</v>
      </c>
      <c r="R753" t="s">
        <v>8328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8327</v>
      </c>
      <c r="R754" t="s">
        <v>8328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8327</v>
      </c>
      <c r="R755" t="s">
        <v>8328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8327</v>
      </c>
      <c r="R756" t="s">
        <v>8328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8327</v>
      </c>
      <c r="R757" t="s">
        <v>8328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8327</v>
      </c>
      <c r="R758" t="s">
        <v>8328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8327</v>
      </c>
      <c r="R759" t="s">
        <v>8328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8327</v>
      </c>
      <c r="R760" t="s">
        <v>8328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8327</v>
      </c>
      <c r="R761" t="s">
        <v>8328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0</v>
      </c>
      <c r="Q762" t="s">
        <v>8327</v>
      </c>
      <c r="R762" t="s">
        <v>8329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8327</v>
      </c>
      <c r="R763" t="s">
        <v>8329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0</v>
      </c>
      <c r="Q764" t="s">
        <v>8327</v>
      </c>
      <c r="R764" t="s">
        <v>8329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8327</v>
      </c>
      <c r="R765" t="s">
        <v>8329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0</v>
      </c>
      <c r="Q766" t="s">
        <v>8327</v>
      </c>
      <c r="R766" t="s">
        <v>8329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8327</v>
      </c>
      <c r="R767" t="s">
        <v>8329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0</v>
      </c>
      <c r="Q768" t="s">
        <v>8327</v>
      </c>
      <c r="R768" t="s">
        <v>8329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8327</v>
      </c>
      <c r="R769" t="s">
        <v>8329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>
        <f t="shared" si="45"/>
        <v>0</v>
      </c>
      <c r="Q770" t="s">
        <v>8327</v>
      </c>
      <c r="R770" t="s">
        <v>8329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IFERROR(E771/L771,0)</f>
        <v>31.846153846153847</v>
      </c>
      <c r="Q771" t="s">
        <v>8327</v>
      </c>
      <c r="R771" t="s">
        <v>8329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0</v>
      </c>
      <c r="Q772" t="s">
        <v>8327</v>
      </c>
      <c r="R772" t="s">
        <v>8329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8327</v>
      </c>
      <c r="R773" t="s">
        <v>8329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8327</v>
      </c>
      <c r="R774" t="s">
        <v>8329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8327</v>
      </c>
      <c r="R775" t="s">
        <v>8329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8327</v>
      </c>
      <c r="R776" t="s">
        <v>8329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8327</v>
      </c>
      <c r="R777" t="s">
        <v>8329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8327</v>
      </c>
      <c r="R778" t="s">
        <v>8329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8327</v>
      </c>
      <c r="R779" t="s">
        <v>8329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8327</v>
      </c>
      <c r="R780" t="s">
        <v>8329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8327</v>
      </c>
      <c r="R781" t="s">
        <v>8329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8330</v>
      </c>
      <c r="R782" t="s">
        <v>8331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8330</v>
      </c>
      <c r="R783" t="s">
        <v>8331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8330</v>
      </c>
      <c r="R784" t="s">
        <v>8331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8330</v>
      </c>
      <c r="R785" t="s">
        <v>8331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8330</v>
      </c>
      <c r="R786" t="s">
        <v>8331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8330</v>
      </c>
      <c r="R787" t="s">
        <v>8331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8330</v>
      </c>
      <c r="R788" t="s">
        <v>8331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8330</v>
      </c>
      <c r="R789" t="s">
        <v>8331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8330</v>
      </c>
      <c r="R790" t="s">
        <v>8331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8330</v>
      </c>
      <c r="R791" t="s">
        <v>8331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8330</v>
      </c>
      <c r="R792" t="s">
        <v>8331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8330</v>
      </c>
      <c r="R793" t="s">
        <v>8331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8330</v>
      </c>
      <c r="R794" t="s">
        <v>8331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8330</v>
      </c>
      <c r="R795" t="s">
        <v>8331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8330</v>
      </c>
      <c r="R796" t="s">
        <v>8331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8330</v>
      </c>
      <c r="R797" t="s">
        <v>8331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8330</v>
      </c>
      <c r="R798" t="s">
        <v>8331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8330</v>
      </c>
      <c r="R799" t="s">
        <v>8331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8330</v>
      </c>
      <c r="R800" t="s">
        <v>8331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8330</v>
      </c>
      <c r="R801" t="s">
        <v>8331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8330</v>
      </c>
      <c r="R802" t="s">
        <v>8331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8330</v>
      </c>
      <c r="R803" t="s">
        <v>8331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8330</v>
      </c>
      <c r="R804" t="s">
        <v>8331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8330</v>
      </c>
      <c r="R805" t="s">
        <v>8331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8330</v>
      </c>
      <c r="R806" t="s">
        <v>8331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8330</v>
      </c>
      <c r="R807" t="s">
        <v>8331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8330</v>
      </c>
      <c r="R808" t="s">
        <v>8331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8330</v>
      </c>
      <c r="R809" t="s">
        <v>8331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8330</v>
      </c>
      <c r="R810" t="s">
        <v>8331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8330</v>
      </c>
      <c r="R811" t="s">
        <v>8331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8330</v>
      </c>
      <c r="R812" t="s">
        <v>8331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8330</v>
      </c>
      <c r="R813" t="s">
        <v>8331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8330</v>
      </c>
      <c r="R814" t="s">
        <v>8331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8330</v>
      </c>
      <c r="R815" t="s">
        <v>8331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8330</v>
      </c>
      <c r="R816" t="s">
        <v>8331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8330</v>
      </c>
      <c r="R817" t="s">
        <v>8331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8330</v>
      </c>
      <c r="R818" t="s">
        <v>8331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8330</v>
      </c>
      <c r="R819" t="s">
        <v>8331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8330</v>
      </c>
      <c r="R820" t="s">
        <v>8331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8330</v>
      </c>
      <c r="R821" t="s">
        <v>8331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8330</v>
      </c>
      <c r="R822" t="s">
        <v>8331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8330</v>
      </c>
      <c r="R823" t="s">
        <v>8331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8330</v>
      </c>
      <c r="R824" t="s">
        <v>8331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8330</v>
      </c>
      <c r="R825" t="s">
        <v>8331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8330</v>
      </c>
      <c r="R826" t="s">
        <v>8331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8330</v>
      </c>
      <c r="R827" t="s">
        <v>8331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8330</v>
      </c>
      <c r="R828" t="s">
        <v>8331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8330</v>
      </c>
      <c r="R829" t="s">
        <v>8331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8330</v>
      </c>
      <c r="R830" t="s">
        <v>8331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8330</v>
      </c>
      <c r="R831" t="s">
        <v>8331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8330</v>
      </c>
      <c r="R832" t="s">
        <v>8331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8330</v>
      </c>
      <c r="R833" t="s">
        <v>8331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8330</v>
      </c>
      <c r="R834" t="s">
        <v>8331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IFERROR(E835/L835,0)</f>
        <v>148.78048780487805</v>
      </c>
      <c r="Q835" t="s">
        <v>8330</v>
      </c>
      <c r="R835" t="s">
        <v>8331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8330</v>
      </c>
      <c r="R836" t="s">
        <v>8331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8330</v>
      </c>
      <c r="R837" t="s">
        <v>8331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8330</v>
      </c>
      <c r="R838" t="s">
        <v>8331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8330</v>
      </c>
      <c r="R839" t="s">
        <v>8331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8330</v>
      </c>
      <c r="R840" t="s">
        <v>8331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8330</v>
      </c>
      <c r="R841" t="s">
        <v>8331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8330</v>
      </c>
      <c r="R842" t="s">
        <v>8332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8330</v>
      </c>
      <c r="R843" t="s">
        <v>8332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8330</v>
      </c>
      <c r="R844" t="s">
        <v>8332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8330</v>
      </c>
      <c r="R845" t="s">
        <v>8332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8330</v>
      </c>
      <c r="R846" t="s">
        <v>8332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8330</v>
      </c>
      <c r="R847" t="s">
        <v>8332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8330</v>
      </c>
      <c r="R848" t="s">
        <v>8332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8330</v>
      </c>
      <c r="R849" t="s">
        <v>8332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8330</v>
      </c>
      <c r="R850" t="s">
        <v>8332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8330</v>
      </c>
      <c r="R851" t="s">
        <v>8332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8330</v>
      </c>
      <c r="R852" t="s">
        <v>8332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8330</v>
      </c>
      <c r="R853" t="s">
        <v>8332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8330</v>
      </c>
      <c r="R854" t="s">
        <v>8332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8330</v>
      </c>
      <c r="R855" t="s">
        <v>8332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8330</v>
      </c>
      <c r="R856" t="s">
        <v>8332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8330</v>
      </c>
      <c r="R857" t="s">
        <v>8332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8330</v>
      </c>
      <c r="R858" t="s">
        <v>8332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8330</v>
      </c>
      <c r="R859" t="s">
        <v>8332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8330</v>
      </c>
      <c r="R860" t="s">
        <v>8332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8330</v>
      </c>
      <c r="R861" t="s">
        <v>8332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8330</v>
      </c>
      <c r="R862" t="s">
        <v>8333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8330</v>
      </c>
      <c r="R863" t="s">
        <v>8333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8330</v>
      </c>
      <c r="R864" t="s">
        <v>8333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8330</v>
      </c>
      <c r="R865" t="s">
        <v>8333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8330</v>
      </c>
      <c r="R866" t="s">
        <v>8333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8330</v>
      </c>
      <c r="R867" t="s">
        <v>8333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8330</v>
      </c>
      <c r="R868" t="s">
        <v>8333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8330</v>
      </c>
      <c r="R869" t="s">
        <v>8333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8330</v>
      </c>
      <c r="R870" t="s">
        <v>8333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8330</v>
      </c>
      <c r="R871" t="s">
        <v>8333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8330</v>
      </c>
      <c r="R872" t="s">
        <v>8333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8330</v>
      </c>
      <c r="R873" t="s">
        <v>8333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8330</v>
      </c>
      <c r="R874" t="s">
        <v>8333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8330</v>
      </c>
      <c r="R875" t="s">
        <v>8333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8330</v>
      </c>
      <c r="R876" t="s">
        <v>8333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0</v>
      </c>
      <c r="Q877" t="s">
        <v>8330</v>
      </c>
      <c r="R877" t="s">
        <v>8333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8330</v>
      </c>
      <c r="R878" t="s">
        <v>8333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8330</v>
      </c>
      <c r="R879" t="s">
        <v>8333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8330</v>
      </c>
      <c r="R880" t="s">
        <v>8333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8330</v>
      </c>
      <c r="R881" t="s">
        <v>8333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8330</v>
      </c>
      <c r="R882" t="s">
        <v>8334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8330</v>
      </c>
      <c r="R883" t="s">
        <v>8334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8330</v>
      </c>
      <c r="R884" t="s">
        <v>8334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8330</v>
      </c>
      <c r="R885" t="s">
        <v>8334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8330</v>
      </c>
      <c r="R886" t="s">
        <v>8334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8330</v>
      </c>
      <c r="R887" t="s">
        <v>8334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8330</v>
      </c>
      <c r="R888" t="s">
        <v>8334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0</v>
      </c>
      <c r="Q889" t="s">
        <v>8330</v>
      </c>
      <c r="R889" t="s">
        <v>8334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8330</v>
      </c>
      <c r="R890" t="s">
        <v>8334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8330</v>
      </c>
      <c r="R891" t="s">
        <v>8334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8330</v>
      </c>
      <c r="R892" t="s">
        <v>8334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8330</v>
      </c>
      <c r="R893" t="s">
        <v>8334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8330</v>
      </c>
      <c r="R894" t="s">
        <v>8334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8330</v>
      </c>
      <c r="R895" t="s">
        <v>8334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8330</v>
      </c>
      <c r="R896" t="s">
        <v>8334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8330</v>
      </c>
      <c r="R897" t="s">
        <v>8334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8330</v>
      </c>
      <c r="R898" t="s">
        <v>8334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>
        <f t="shared" ref="P899:P962" si="57">IFERROR(E899/L899,0)</f>
        <v>0</v>
      </c>
      <c r="Q899" t="s">
        <v>8330</v>
      </c>
      <c r="R899" t="s">
        <v>8334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8330</v>
      </c>
      <c r="R900" t="s">
        <v>8334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8330</v>
      </c>
      <c r="R901" t="s">
        <v>8334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8330</v>
      </c>
      <c r="R902" t="s">
        <v>8333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0</v>
      </c>
      <c r="Q903" t="s">
        <v>8330</v>
      </c>
      <c r="R903" t="s">
        <v>8333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8330</v>
      </c>
      <c r="R904" t="s">
        <v>8333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8330</v>
      </c>
      <c r="R905" t="s">
        <v>8333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8330</v>
      </c>
      <c r="R906" t="s">
        <v>8333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8330</v>
      </c>
      <c r="R907" t="s">
        <v>8333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7"/>
        <v>0</v>
      </c>
      <c r="Q908" t="s">
        <v>8330</v>
      </c>
      <c r="R908" t="s">
        <v>8333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7"/>
        <v>0</v>
      </c>
      <c r="Q909" t="s">
        <v>8330</v>
      </c>
      <c r="R909" t="s">
        <v>8333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0</v>
      </c>
      <c r="Q910" t="s">
        <v>8330</v>
      </c>
      <c r="R910" t="s">
        <v>8333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8330</v>
      </c>
      <c r="R911" t="s">
        <v>8333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8330</v>
      </c>
      <c r="R912" t="s">
        <v>8333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0</v>
      </c>
      <c r="Q913" t="s">
        <v>8330</v>
      </c>
      <c r="R913" t="s">
        <v>8333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8330</v>
      </c>
      <c r="R914" t="s">
        <v>8333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8330</v>
      </c>
      <c r="R915" t="s">
        <v>8333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0</v>
      </c>
      <c r="Q916" t="s">
        <v>8330</v>
      </c>
      <c r="R916" t="s">
        <v>8333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8330</v>
      </c>
      <c r="R917" t="s">
        <v>8333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0</v>
      </c>
      <c r="Q918" t="s">
        <v>8330</v>
      </c>
      <c r="R918" t="s">
        <v>8333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8330</v>
      </c>
      <c r="R919" t="s">
        <v>8333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8330</v>
      </c>
      <c r="R920" t="s">
        <v>8333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8330</v>
      </c>
      <c r="R921" t="s">
        <v>8333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0</v>
      </c>
      <c r="Q922" t="s">
        <v>8330</v>
      </c>
      <c r="R922" t="s">
        <v>8333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8330</v>
      </c>
      <c r="R923" t="s">
        <v>8333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8330</v>
      </c>
      <c r="R924" t="s">
        <v>8333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8330</v>
      </c>
      <c r="R925" t="s">
        <v>8333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8330</v>
      </c>
      <c r="R926" t="s">
        <v>8333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8330</v>
      </c>
      <c r="R927" t="s">
        <v>8333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7"/>
        <v>0</v>
      </c>
      <c r="Q928" t="s">
        <v>8330</v>
      </c>
      <c r="R928" t="s">
        <v>8333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0</v>
      </c>
      <c r="Q929" t="s">
        <v>8330</v>
      </c>
      <c r="R929" t="s">
        <v>8333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8330</v>
      </c>
      <c r="R930" t="s">
        <v>8333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0</v>
      </c>
      <c r="Q931" t="s">
        <v>8330</v>
      </c>
      <c r="R931" t="s">
        <v>8333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8330</v>
      </c>
      <c r="R932" t="s">
        <v>8333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8330</v>
      </c>
      <c r="R933" t="s">
        <v>8333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8330</v>
      </c>
      <c r="R934" t="s">
        <v>8333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8330</v>
      </c>
      <c r="R935" t="s">
        <v>8333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8330</v>
      </c>
      <c r="R936" t="s">
        <v>8333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8330</v>
      </c>
      <c r="R937" t="s">
        <v>8333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0</v>
      </c>
      <c r="Q938" t="s">
        <v>8330</v>
      </c>
      <c r="R938" t="s">
        <v>8333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8330</v>
      </c>
      <c r="R939" t="s">
        <v>8333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8330</v>
      </c>
      <c r="R940" t="s">
        <v>8333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8330</v>
      </c>
      <c r="R941" t="s">
        <v>8333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8324</v>
      </c>
      <c r="R942" t="s">
        <v>8326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8324</v>
      </c>
      <c r="R943" t="s">
        <v>8326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8324</v>
      </c>
      <c r="R944" t="s">
        <v>8326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8324</v>
      </c>
      <c r="R945" t="s">
        <v>8326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8324</v>
      </c>
      <c r="R946" t="s">
        <v>8326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8324</v>
      </c>
      <c r="R947" t="s">
        <v>8326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8324</v>
      </c>
      <c r="R948" t="s">
        <v>8326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0</v>
      </c>
      <c r="Q949" t="s">
        <v>8324</v>
      </c>
      <c r="R949" t="s">
        <v>8326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8324</v>
      </c>
      <c r="R950" t="s">
        <v>8326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8324</v>
      </c>
      <c r="R951" t="s">
        <v>8326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8324</v>
      </c>
      <c r="R952" t="s">
        <v>8326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8324</v>
      </c>
      <c r="R953" t="s">
        <v>8326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8324</v>
      </c>
      <c r="R954" t="s">
        <v>8326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8324</v>
      </c>
      <c r="R955" t="s">
        <v>8326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8324</v>
      </c>
      <c r="R956" t="s">
        <v>8326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8324</v>
      </c>
      <c r="R957" t="s">
        <v>8326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8324</v>
      </c>
      <c r="R958" t="s">
        <v>8326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8324</v>
      </c>
      <c r="R959" t="s">
        <v>8326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8324</v>
      </c>
      <c r="R960" t="s">
        <v>8326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8324</v>
      </c>
      <c r="R961" t="s">
        <v>8326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8324</v>
      </c>
      <c r="R962" t="s">
        <v>8326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IFERROR(E963/L963,0)</f>
        <v>364.35454545454547</v>
      </c>
      <c r="Q963" t="s">
        <v>8324</v>
      </c>
      <c r="R963" t="s">
        <v>8326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8324</v>
      </c>
      <c r="R964" t="s">
        <v>8326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8324</v>
      </c>
      <c r="R965" t="s">
        <v>8326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8324</v>
      </c>
      <c r="R966" t="s">
        <v>8326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8324</v>
      </c>
      <c r="R967" t="s">
        <v>8326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8324</v>
      </c>
      <c r="R968" t="s">
        <v>8326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8324</v>
      </c>
      <c r="R969" t="s">
        <v>8326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8324</v>
      </c>
      <c r="R970" t="s">
        <v>8326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8324</v>
      </c>
      <c r="R971" t="s">
        <v>8326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8324</v>
      </c>
      <c r="R972" t="s">
        <v>8326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8324</v>
      </c>
      <c r="R973" t="s">
        <v>8326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8324</v>
      </c>
      <c r="R974" t="s">
        <v>8326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8324</v>
      </c>
      <c r="R975" t="s">
        <v>8326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8324</v>
      </c>
      <c r="R976" t="s">
        <v>8326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8324</v>
      </c>
      <c r="R977" t="s">
        <v>8326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8324</v>
      </c>
      <c r="R978" t="s">
        <v>8326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8324</v>
      </c>
      <c r="R979" t="s">
        <v>8326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8324</v>
      </c>
      <c r="R980" t="s">
        <v>8326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8324</v>
      </c>
      <c r="R981" t="s">
        <v>8326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8324</v>
      </c>
      <c r="R982" t="s">
        <v>8326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8324</v>
      </c>
      <c r="R983" t="s">
        <v>8326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8324</v>
      </c>
      <c r="R984" t="s">
        <v>8326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8324</v>
      </c>
      <c r="R985" t="s">
        <v>8326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8324</v>
      </c>
      <c r="R986" t="s">
        <v>8326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8324</v>
      </c>
      <c r="R987" t="s">
        <v>8326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8324</v>
      </c>
      <c r="R988" t="s">
        <v>8326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8324</v>
      </c>
      <c r="R989" t="s">
        <v>8326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1"/>
        <v>0</v>
      </c>
      <c r="Q990" t="s">
        <v>8324</v>
      </c>
      <c r="R990" t="s">
        <v>8326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8324</v>
      </c>
      <c r="R991" t="s">
        <v>8326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8324</v>
      </c>
      <c r="R992" t="s">
        <v>8326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8324</v>
      </c>
      <c r="R993" t="s">
        <v>8326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8324</v>
      </c>
      <c r="R994" t="s">
        <v>8326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8324</v>
      </c>
      <c r="R995" t="s">
        <v>8326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8324</v>
      </c>
      <c r="R996" t="s">
        <v>8326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8324</v>
      </c>
      <c r="R997" t="s">
        <v>8326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8324</v>
      </c>
      <c r="R998" t="s">
        <v>8326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8324</v>
      </c>
      <c r="R999" t="s">
        <v>8326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8324</v>
      </c>
      <c r="R1000" t="s">
        <v>8326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8324</v>
      </c>
      <c r="R1001" t="s">
        <v>8326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8324</v>
      </c>
      <c r="R1002" t="s">
        <v>8326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8324</v>
      </c>
      <c r="R1003" t="s">
        <v>8326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8324</v>
      </c>
      <c r="R1004" t="s">
        <v>8326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8324</v>
      </c>
      <c r="R1005" t="s">
        <v>8326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8324</v>
      </c>
      <c r="R1006" t="s">
        <v>8326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8324</v>
      </c>
      <c r="R1007" t="s">
        <v>8326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8324</v>
      </c>
      <c r="R1008" t="s">
        <v>8326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8324</v>
      </c>
      <c r="R1009" t="s">
        <v>8326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8324</v>
      </c>
      <c r="R1010" t="s">
        <v>8326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8324</v>
      </c>
      <c r="R1011" t="s">
        <v>8326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8324</v>
      </c>
      <c r="R1012" t="s">
        <v>8326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8324</v>
      </c>
      <c r="R1013" t="s">
        <v>8326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8324</v>
      </c>
      <c r="R1014" t="s">
        <v>8326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8324</v>
      </c>
      <c r="R1015" t="s">
        <v>8326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8324</v>
      </c>
      <c r="R1016" t="s">
        <v>8326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8324</v>
      </c>
      <c r="R1017" t="s">
        <v>8326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8324</v>
      </c>
      <c r="R1018" t="s">
        <v>8326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8324</v>
      </c>
      <c r="R1019" t="s">
        <v>8326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8324</v>
      </c>
      <c r="R1020" t="s">
        <v>8326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8324</v>
      </c>
      <c r="R1021" t="s">
        <v>8326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8330</v>
      </c>
      <c r="R1022" t="s">
        <v>8335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8330</v>
      </c>
      <c r="R1023" t="s">
        <v>8335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8330</v>
      </c>
      <c r="R1024" t="s">
        <v>8335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8330</v>
      </c>
      <c r="R1025" t="s">
        <v>8335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8330</v>
      </c>
      <c r="R1026" t="s">
        <v>8335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IFERROR(E1027/L1027,0)</f>
        <v>71.848571428571432</v>
      </c>
      <c r="Q1027" t="s">
        <v>8330</v>
      </c>
      <c r="R1027" t="s">
        <v>8335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8330</v>
      </c>
      <c r="R1028" t="s">
        <v>8335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8330</v>
      </c>
      <c r="R1029" t="s">
        <v>8335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8330</v>
      </c>
      <c r="R1030" t="s">
        <v>8335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8330</v>
      </c>
      <c r="R1031" t="s">
        <v>8335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8330</v>
      </c>
      <c r="R1032" t="s">
        <v>8335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8330</v>
      </c>
      <c r="R1033" t="s">
        <v>8335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8330</v>
      </c>
      <c r="R1034" t="s">
        <v>8335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8330</v>
      </c>
      <c r="R1035" t="s">
        <v>8335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8330</v>
      </c>
      <c r="R1036" t="s">
        <v>8335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8330</v>
      </c>
      <c r="R1037" t="s">
        <v>8335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8330</v>
      </c>
      <c r="R1038" t="s">
        <v>8335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8330</v>
      </c>
      <c r="R1039" t="s">
        <v>8335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8330</v>
      </c>
      <c r="R1040" t="s">
        <v>8335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8330</v>
      </c>
      <c r="R1041" t="s">
        <v>8335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8336</v>
      </c>
      <c r="R1042" t="s">
        <v>8337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0</v>
      </c>
      <c r="Q1043" t="s">
        <v>8336</v>
      </c>
      <c r="R1043" t="s">
        <v>8337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8336</v>
      </c>
      <c r="R1044" t="s">
        <v>8337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8336</v>
      </c>
      <c r="R1045" t="s">
        <v>8337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8336</v>
      </c>
      <c r="R1046" t="s">
        <v>8337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8336</v>
      </c>
      <c r="R1047" t="s">
        <v>8337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0</v>
      </c>
      <c r="Q1048" t="s">
        <v>8336</v>
      </c>
      <c r="R1048" t="s">
        <v>8337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8336</v>
      </c>
      <c r="R1049" t="s">
        <v>8337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8336</v>
      </c>
      <c r="R1050" t="s">
        <v>8337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5"/>
        <v>0</v>
      </c>
      <c r="Q1051" t="s">
        <v>8336</v>
      </c>
      <c r="R1051" t="s">
        <v>8337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5"/>
        <v>0</v>
      </c>
      <c r="Q1052" t="s">
        <v>8336</v>
      </c>
      <c r="R1052" t="s">
        <v>8337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5"/>
        <v>0</v>
      </c>
      <c r="Q1053" t="s">
        <v>8336</v>
      </c>
      <c r="R1053" t="s">
        <v>8337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0</v>
      </c>
      <c r="Q1054" t="s">
        <v>8336</v>
      </c>
      <c r="R1054" t="s">
        <v>8337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8336</v>
      </c>
      <c r="R1055" t="s">
        <v>8337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5"/>
        <v>0</v>
      </c>
      <c r="Q1056" t="s">
        <v>8336</v>
      </c>
      <c r="R1056" t="s">
        <v>8337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5"/>
        <v>0</v>
      </c>
      <c r="Q1057" t="s">
        <v>8336</v>
      </c>
      <c r="R1057" t="s">
        <v>8337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5"/>
        <v>0</v>
      </c>
      <c r="Q1058" t="s">
        <v>8336</v>
      </c>
      <c r="R1058" t="s">
        <v>8337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5"/>
        <v>0</v>
      </c>
      <c r="Q1059" t="s">
        <v>8336</v>
      </c>
      <c r="R1059" t="s">
        <v>8337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5"/>
        <v>0</v>
      </c>
      <c r="Q1060" t="s">
        <v>8336</v>
      </c>
      <c r="R1060" t="s">
        <v>8337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0</v>
      </c>
      <c r="Q1061" t="s">
        <v>8336</v>
      </c>
      <c r="R1061" t="s">
        <v>8337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8336</v>
      </c>
      <c r="R1062" t="s">
        <v>8337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0</v>
      </c>
      <c r="Q1063" t="s">
        <v>8336</v>
      </c>
      <c r="R1063" t="s">
        <v>8337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8336</v>
      </c>
      <c r="R1064" t="s">
        <v>8337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0</v>
      </c>
      <c r="Q1065" t="s">
        <v>8336</v>
      </c>
      <c r="R1065" t="s">
        <v>8337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8338</v>
      </c>
      <c r="R1066" t="s">
        <v>8339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8338</v>
      </c>
      <c r="R1067" t="s">
        <v>8339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8338</v>
      </c>
      <c r="R1068" t="s">
        <v>8339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8338</v>
      </c>
      <c r="R1069" t="s">
        <v>8339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8338</v>
      </c>
      <c r="R1070" t="s">
        <v>8339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8338</v>
      </c>
      <c r="R1071" t="s">
        <v>8339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8338</v>
      </c>
      <c r="R1072" t="s">
        <v>8339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5"/>
        <v>0</v>
      </c>
      <c r="Q1073" t="s">
        <v>8338</v>
      </c>
      <c r="R1073" t="s">
        <v>8339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8338</v>
      </c>
      <c r="R1074" t="s">
        <v>8339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8338</v>
      </c>
      <c r="R1075" t="s">
        <v>8339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8338</v>
      </c>
      <c r="R1076" t="s">
        <v>8339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8338</v>
      </c>
      <c r="R1077" t="s">
        <v>8339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8338</v>
      </c>
      <c r="R1078" t="s">
        <v>8339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8338</v>
      </c>
      <c r="R1079" t="s">
        <v>8339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8338</v>
      </c>
      <c r="R1080" t="s">
        <v>8339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8338</v>
      </c>
      <c r="R1081" t="s">
        <v>8339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8338</v>
      </c>
      <c r="R1082" t="s">
        <v>8339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8338</v>
      </c>
      <c r="R1083" t="s">
        <v>8339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8338</v>
      </c>
      <c r="R1084" t="s">
        <v>8339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8338</v>
      </c>
      <c r="R1085" t="s">
        <v>8339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5"/>
        <v>0</v>
      </c>
      <c r="Q1086" t="s">
        <v>8338</v>
      </c>
      <c r="R1086" t="s">
        <v>8339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8338</v>
      </c>
      <c r="R1087" t="s">
        <v>8339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8338</v>
      </c>
      <c r="R1088" t="s">
        <v>8339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5"/>
        <v>0</v>
      </c>
      <c r="Q1089" t="s">
        <v>8338</v>
      </c>
      <c r="R1089" t="s">
        <v>8339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8338</v>
      </c>
      <c r="R1090" t="s">
        <v>8339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IFERROR(E1091/L1091,0)</f>
        <v>23.959183673469386</v>
      </c>
      <c r="Q1091" t="s">
        <v>8338</v>
      </c>
      <c r="R1091" t="s">
        <v>8339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8338</v>
      </c>
      <c r="R1092" t="s">
        <v>8339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8338</v>
      </c>
      <c r="R1093" t="s">
        <v>8339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8338</v>
      </c>
      <c r="R1094" t="s">
        <v>8339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8338</v>
      </c>
      <c r="R1095" t="s">
        <v>8339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8338</v>
      </c>
      <c r="R1096" t="s">
        <v>8339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8338</v>
      </c>
      <c r="R1097" t="s">
        <v>8339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8338</v>
      </c>
      <c r="R1098" t="s">
        <v>8339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8338</v>
      </c>
      <c r="R1099" t="s">
        <v>8339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8338</v>
      </c>
      <c r="R1100" t="s">
        <v>8339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8338</v>
      </c>
      <c r="R1101" t="s">
        <v>8339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8338</v>
      </c>
      <c r="R1102" t="s">
        <v>8339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8338</v>
      </c>
      <c r="R1103" t="s">
        <v>8339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8338</v>
      </c>
      <c r="R1104" t="s">
        <v>8339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8338</v>
      </c>
      <c r="R1105" t="s">
        <v>8339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8338</v>
      </c>
      <c r="R1106" t="s">
        <v>8339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8338</v>
      </c>
      <c r="R1107" t="s">
        <v>8339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8338</v>
      </c>
      <c r="R1108" t="s">
        <v>8339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69"/>
        <v>0</v>
      </c>
      <c r="Q1109" t="s">
        <v>8338</v>
      </c>
      <c r="R1109" t="s">
        <v>8339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8338</v>
      </c>
      <c r="R1110" t="s">
        <v>8339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8338</v>
      </c>
      <c r="R1111" t="s">
        <v>8339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8338</v>
      </c>
      <c r="R1112" t="s">
        <v>8339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8338</v>
      </c>
      <c r="R1113" t="s">
        <v>8339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8338</v>
      </c>
      <c r="R1114" t="s">
        <v>8339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8338</v>
      </c>
      <c r="R1115" t="s">
        <v>8339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8338</v>
      </c>
      <c r="R1116" t="s">
        <v>8339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8338</v>
      </c>
      <c r="R1117" t="s">
        <v>8339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8338</v>
      </c>
      <c r="R1118" t="s">
        <v>8339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8338</v>
      </c>
      <c r="R1119" t="s">
        <v>8339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8338</v>
      </c>
      <c r="R1120" t="s">
        <v>8339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8338</v>
      </c>
      <c r="R1121" t="s">
        <v>8339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69"/>
        <v>0</v>
      </c>
      <c r="Q1122" t="s">
        <v>8338</v>
      </c>
      <c r="R1122" t="s">
        <v>8339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8338</v>
      </c>
      <c r="R1123" t="s">
        <v>8339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69"/>
        <v>0</v>
      </c>
      <c r="Q1124" t="s">
        <v>8338</v>
      </c>
      <c r="R1124" t="s">
        <v>8339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8338</v>
      </c>
      <c r="R1125" t="s">
        <v>8339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8338</v>
      </c>
      <c r="R1126" t="s">
        <v>8340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69"/>
        <v>0</v>
      </c>
      <c r="Q1127" t="s">
        <v>8338</v>
      </c>
      <c r="R1127" t="s">
        <v>8340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8338</v>
      </c>
      <c r="R1128" t="s">
        <v>8340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8338</v>
      </c>
      <c r="R1129" t="s">
        <v>8340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8338</v>
      </c>
      <c r="R1130" t="s">
        <v>8340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8338</v>
      </c>
      <c r="R1131" t="s">
        <v>8340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8338</v>
      </c>
      <c r="R1132" t="s">
        <v>8340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69"/>
        <v>0</v>
      </c>
      <c r="Q1133" t="s">
        <v>8338</v>
      </c>
      <c r="R1133" t="s">
        <v>8340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8338</v>
      </c>
      <c r="R1134" t="s">
        <v>8340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8338</v>
      </c>
      <c r="R1135" t="s">
        <v>8340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8338</v>
      </c>
      <c r="R1136" t="s">
        <v>8340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8338</v>
      </c>
      <c r="R1137" t="s">
        <v>8340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8338</v>
      </c>
      <c r="R1138" t="s">
        <v>8340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8338</v>
      </c>
      <c r="R1139" t="s">
        <v>8340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8338</v>
      </c>
      <c r="R1140" t="s">
        <v>8340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8338</v>
      </c>
      <c r="R1141" t="s">
        <v>8340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>
        <f t="shared" si="69"/>
        <v>0</v>
      </c>
      <c r="Q1142" t="s">
        <v>8338</v>
      </c>
      <c r="R1142" t="s">
        <v>8340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>
        <f t="shared" si="69"/>
        <v>0</v>
      </c>
      <c r="Q1143" t="s">
        <v>8338</v>
      </c>
      <c r="R1143" t="s">
        <v>8340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69"/>
        <v>0</v>
      </c>
      <c r="Q1144" t="s">
        <v>8338</v>
      </c>
      <c r="R1144" t="s">
        <v>8340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8338</v>
      </c>
      <c r="R1145" t="s">
        <v>8340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69"/>
        <v>0</v>
      </c>
      <c r="Q1146" t="s">
        <v>8341</v>
      </c>
      <c r="R1146" t="s">
        <v>8342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8341</v>
      </c>
      <c r="R1147" t="s">
        <v>8342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8341</v>
      </c>
      <c r="R1148" t="s">
        <v>8342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69"/>
        <v>0</v>
      </c>
      <c r="Q1149" t="s">
        <v>8341</v>
      </c>
      <c r="R1149" t="s">
        <v>8342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8341</v>
      </c>
      <c r="R1150" t="s">
        <v>8342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8341</v>
      </c>
      <c r="R1151" t="s">
        <v>8342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8341</v>
      </c>
      <c r="R1152" t="s">
        <v>8342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69"/>
        <v>0</v>
      </c>
      <c r="Q1153" t="s">
        <v>8341</v>
      </c>
      <c r="R1153" t="s">
        <v>8342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8341</v>
      </c>
      <c r="R1154" t="s">
        <v>8342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IFERROR(E1155/L1155,0)</f>
        <v>50</v>
      </c>
      <c r="Q1155" t="s">
        <v>8341</v>
      </c>
      <c r="R1155" t="s">
        <v>8342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8341</v>
      </c>
      <c r="R1156" t="s">
        <v>8342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8341</v>
      </c>
      <c r="R1157" t="s">
        <v>8342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3"/>
        <v>0</v>
      </c>
      <c r="Q1158" t="s">
        <v>8341</v>
      </c>
      <c r="R1158" t="s">
        <v>8342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8341</v>
      </c>
      <c r="R1159" t="s">
        <v>8342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8341</v>
      </c>
      <c r="R1160" t="s">
        <v>8342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3"/>
        <v>0</v>
      </c>
      <c r="Q1161" t="s">
        <v>8341</v>
      </c>
      <c r="R1161" t="s">
        <v>8342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8341</v>
      </c>
      <c r="R1162" t="s">
        <v>8342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3"/>
        <v>0</v>
      </c>
      <c r="Q1163" t="s">
        <v>8341</v>
      </c>
      <c r="R1163" t="s">
        <v>8342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8341</v>
      </c>
      <c r="R1164" t="s">
        <v>8342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>
        <f t="shared" si="73"/>
        <v>0</v>
      </c>
      <c r="Q1165" t="s">
        <v>8341</v>
      </c>
      <c r="R1165" t="s">
        <v>8342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3"/>
        <v>0</v>
      </c>
      <c r="Q1166" t="s">
        <v>8341</v>
      </c>
      <c r="R1166" t="s">
        <v>8342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8341</v>
      </c>
      <c r="R1167" t="s">
        <v>8342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8341</v>
      </c>
      <c r="R1168" t="s">
        <v>8342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8341</v>
      </c>
      <c r="R1169" t="s">
        <v>8342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8341</v>
      </c>
      <c r="R1170" t="s">
        <v>8342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8341</v>
      </c>
      <c r="R1171" t="s">
        <v>8342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8341</v>
      </c>
      <c r="R1172" t="s">
        <v>8342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8341</v>
      </c>
      <c r="R1173" t="s">
        <v>8342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3"/>
        <v>0</v>
      </c>
      <c r="Q1174" t="s">
        <v>8341</v>
      </c>
      <c r="R1174" t="s">
        <v>8342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8341</v>
      </c>
      <c r="R1175" t="s">
        <v>8342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8341</v>
      </c>
      <c r="R1176" t="s">
        <v>8342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8341</v>
      </c>
      <c r="R1177" t="s">
        <v>8342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8341</v>
      </c>
      <c r="R1178" t="s">
        <v>8342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3"/>
        <v>0</v>
      </c>
      <c r="Q1179" t="s">
        <v>8341</v>
      </c>
      <c r="R1179" t="s">
        <v>8342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8341</v>
      </c>
      <c r="R1180" t="s">
        <v>8342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8341</v>
      </c>
      <c r="R1181" t="s">
        <v>8342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8341</v>
      </c>
      <c r="R1182" t="s">
        <v>8342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8341</v>
      </c>
      <c r="R1183" t="s">
        <v>8342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8341</v>
      </c>
      <c r="R1184" t="s">
        <v>8342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8341</v>
      </c>
      <c r="R1185" t="s">
        <v>8342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8343</v>
      </c>
      <c r="R1186" t="s">
        <v>8344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8343</v>
      </c>
      <c r="R1187" t="s">
        <v>8344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8343</v>
      </c>
      <c r="R1188" t="s">
        <v>8344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8343</v>
      </c>
      <c r="R1189" t="s">
        <v>8344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8343</v>
      </c>
      <c r="R1190" t="s">
        <v>8344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8343</v>
      </c>
      <c r="R1191" t="s">
        <v>8344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8343</v>
      </c>
      <c r="R1192" t="s">
        <v>8344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8343</v>
      </c>
      <c r="R1193" t="s">
        <v>8344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8343</v>
      </c>
      <c r="R1194" t="s">
        <v>8344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8343</v>
      </c>
      <c r="R1195" t="s">
        <v>8344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8343</v>
      </c>
      <c r="R1196" t="s">
        <v>8344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8343</v>
      </c>
      <c r="R1197" t="s">
        <v>8344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8343</v>
      </c>
      <c r="R1198" t="s">
        <v>8344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8343</v>
      </c>
      <c r="R1199" t="s">
        <v>8344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8343</v>
      </c>
      <c r="R1200" t="s">
        <v>8344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8343</v>
      </c>
      <c r="R1201" t="s">
        <v>8344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8343</v>
      </c>
      <c r="R1202" t="s">
        <v>8344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8343</v>
      </c>
      <c r="R1203" t="s">
        <v>8344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8343</v>
      </c>
      <c r="R1204" t="s">
        <v>8344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8343</v>
      </c>
      <c r="R1205" t="s">
        <v>8344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8343</v>
      </c>
      <c r="R1206" t="s">
        <v>8344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8343</v>
      </c>
      <c r="R1207" t="s">
        <v>8344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8343</v>
      </c>
      <c r="R1208" t="s">
        <v>8344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8343</v>
      </c>
      <c r="R1209" t="s">
        <v>8344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8343</v>
      </c>
      <c r="R1210" t="s">
        <v>8344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8343</v>
      </c>
      <c r="R1211" t="s">
        <v>8344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8343</v>
      </c>
      <c r="R1212" t="s">
        <v>8344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8343</v>
      </c>
      <c r="R1213" t="s">
        <v>8344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8343</v>
      </c>
      <c r="R1214" t="s">
        <v>8344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8343</v>
      </c>
      <c r="R1215" t="s">
        <v>8344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8343</v>
      </c>
      <c r="R1216" t="s">
        <v>8344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8343</v>
      </c>
      <c r="R1217" t="s">
        <v>8344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8343</v>
      </c>
      <c r="R1218" t="s">
        <v>8344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IFERROR(E1219/L1219,0)</f>
        <v>148.57377049180329</v>
      </c>
      <c r="Q1219" t="s">
        <v>8343</v>
      </c>
      <c r="R1219" t="s">
        <v>8344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8343</v>
      </c>
      <c r="R1220" t="s">
        <v>8344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8343</v>
      </c>
      <c r="R1221" t="s">
        <v>8344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8343</v>
      </c>
      <c r="R1222" t="s">
        <v>8344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8343</v>
      </c>
      <c r="R1223" t="s">
        <v>8344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8343</v>
      </c>
      <c r="R1224" t="s">
        <v>8344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8343</v>
      </c>
      <c r="R1225" t="s">
        <v>8344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8330</v>
      </c>
      <c r="R1226" t="s">
        <v>8345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8330</v>
      </c>
      <c r="R1227" t="s">
        <v>8345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8330</v>
      </c>
      <c r="R1228" t="s">
        <v>8345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0</v>
      </c>
      <c r="Q1229" t="s">
        <v>8330</v>
      </c>
      <c r="R1229" t="s">
        <v>8345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8330</v>
      </c>
      <c r="R1230" t="s">
        <v>8345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8330</v>
      </c>
      <c r="R1231" t="s">
        <v>8345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7"/>
        <v>0</v>
      </c>
      <c r="Q1232" t="s">
        <v>8330</v>
      </c>
      <c r="R1232" t="s">
        <v>8345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0</v>
      </c>
      <c r="Q1233" t="s">
        <v>8330</v>
      </c>
      <c r="R1233" t="s">
        <v>8345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8330</v>
      </c>
      <c r="R1234" t="s">
        <v>8345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8330</v>
      </c>
      <c r="R1235" t="s">
        <v>8345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0</v>
      </c>
      <c r="Q1236" t="s">
        <v>8330</v>
      </c>
      <c r="R1236" t="s">
        <v>8345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8330</v>
      </c>
      <c r="R1237" t="s">
        <v>8345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7"/>
        <v>0</v>
      </c>
      <c r="Q1238" t="s">
        <v>8330</v>
      </c>
      <c r="R1238" t="s">
        <v>8345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0</v>
      </c>
      <c r="Q1239" t="s">
        <v>8330</v>
      </c>
      <c r="R1239" t="s">
        <v>8345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8330</v>
      </c>
      <c r="R1240" t="s">
        <v>8345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0</v>
      </c>
      <c r="Q1241" t="s">
        <v>8330</v>
      </c>
      <c r="R1241" t="s">
        <v>8345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8330</v>
      </c>
      <c r="R1242" t="s">
        <v>8345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8330</v>
      </c>
      <c r="R1243" t="s">
        <v>8345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8330</v>
      </c>
      <c r="R1244" t="s">
        <v>8345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8330</v>
      </c>
      <c r="R1245" t="s">
        <v>8345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8330</v>
      </c>
      <c r="R1246" t="s">
        <v>8331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8330</v>
      </c>
      <c r="R1247" t="s">
        <v>8331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8330</v>
      </c>
      <c r="R1248" t="s">
        <v>8331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8330</v>
      </c>
      <c r="R1249" t="s">
        <v>8331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8330</v>
      </c>
      <c r="R1250" t="s">
        <v>8331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8330</v>
      </c>
      <c r="R1251" t="s">
        <v>8331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8330</v>
      </c>
      <c r="R1252" t="s">
        <v>8331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8330</v>
      </c>
      <c r="R1253" t="s">
        <v>8331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8330</v>
      </c>
      <c r="R1254" t="s">
        <v>8331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8330</v>
      </c>
      <c r="R1255" t="s">
        <v>8331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8330</v>
      </c>
      <c r="R1256" t="s">
        <v>8331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8330</v>
      </c>
      <c r="R1257" t="s">
        <v>8331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8330</v>
      </c>
      <c r="R1258" t="s">
        <v>8331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8330</v>
      </c>
      <c r="R1259" t="s">
        <v>8331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8330</v>
      </c>
      <c r="R1260" t="s">
        <v>8331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8330</v>
      </c>
      <c r="R1261" t="s">
        <v>8331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8330</v>
      </c>
      <c r="R1262" t="s">
        <v>8331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8330</v>
      </c>
      <c r="R1263" t="s">
        <v>8331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8330</v>
      </c>
      <c r="R1264" t="s">
        <v>8331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8330</v>
      </c>
      <c r="R1265" t="s">
        <v>8331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8330</v>
      </c>
      <c r="R1266" t="s">
        <v>8331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8330</v>
      </c>
      <c r="R1267" t="s">
        <v>8331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8330</v>
      </c>
      <c r="R1268" t="s">
        <v>8331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8330</v>
      </c>
      <c r="R1269" t="s">
        <v>8331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8330</v>
      </c>
      <c r="R1270" t="s">
        <v>8331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8330</v>
      </c>
      <c r="R1271" t="s">
        <v>8331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8330</v>
      </c>
      <c r="R1272" t="s">
        <v>8331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8330</v>
      </c>
      <c r="R1273" t="s">
        <v>8331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8330</v>
      </c>
      <c r="R1274" t="s">
        <v>8331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8330</v>
      </c>
      <c r="R1275" t="s">
        <v>8331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8330</v>
      </c>
      <c r="R1276" t="s">
        <v>8331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8330</v>
      </c>
      <c r="R1277" t="s">
        <v>8331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8330</v>
      </c>
      <c r="R1278" t="s">
        <v>8331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8330</v>
      </c>
      <c r="R1279" t="s">
        <v>8331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8330</v>
      </c>
      <c r="R1280" t="s">
        <v>8331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8330</v>
      </c>
      <c r="R1281" t="s">
        <v>8331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8330</v>
      </c>
      <c r="R1282" t="s">
        <v>8331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IFERROR(E1283/L1283,0)</f>
        <v>104.72972972972973</v>
      </c>
      <c r="Q1283" t="s">
        <v>8330</v>
      </c>
      <c r="R1283" t="s">
        <v>8331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8330</v>
      </c>
      <c r="R1284" t="s">
        <v>8331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8330</v>
      </c>
      <c r="R1285" t="s">
        <v>8331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8322</v>
      </c>
      <c r="R1286" t="s">
        <v>8323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8322</v>
      </c>
      <c r="R1287" t="s">
        <v>8323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8322</v>
      </c>
      <c r="R1288" t="s">
        <v>8323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8322</v>
      </c>
      <c r="R1289" t="s">
        <v>8323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8322</v>
      </c>
      <c r="R1290" t="s">
        <v>8323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8322</v>
      </c>
      <c r="R1291" t="s">
        <v>8323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8322</v>
      </c>
      <c r="R1292" t="s">
        <v>8323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8322</v>
      </c>
      <c r="R1293" t="s">
        <v>8323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8322</v>
      </c>
      <c r="R1294" t="s">
        <v>8323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8322</v>
      </c>
      <c r="R1295" t="s">
        <v>8323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8322</v>
      </c>
      <c r="R1296" t="s">
        <v>8323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8322</v>
      </c>
      <c r="R1297" t="s">
        <v>8323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8322</v>
      </c>
      <c r="R1298" t="s">
        <v>8323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8322</v>
      </c>
      <c r="R1299" t="s">
        <v>8323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8322</v>
      </c>
      <c r="R1300" t="s">
        <v>8323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8322</v>
      </c>
      <c r="R1301" t="s">
        <v>8323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8322</v>
      </c>
      <c r="R1302" t="s">
        <v>8323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8322</v>
      </c>
      <c r="R1303" t="s">
        <v>8323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8322</v>
      </c>
      <c r="R1304" t="s">
        <v>8323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8322</v>
      </c>
      <c r="R1305" t="s">
        <v>8323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8324</v>
      </c>
      <c r="R1306" t="s">
        <v>8326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8324</v>
      </c>
      <c r="R1307" t="s">
        <v>8326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8324</v>
      </c>
      <c r="R1308" t="s">
        <v>8326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8324</v>
      </c>
      <c r="R1309" t="s">
        <v>8326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8324</v>
      </c>
      <c r="R1310" t="s">
        <v>8326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8324</v>
      </c>
      <c r="R1311" t="s">
        <v>8326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8324</v>
      </c>
      <c r="R1312" t="s">
        <v>8326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8324</v>
      </c>
      <c r="R1313" t="s">
        <v>8326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8324</v>
      </c>
      <c r="R1314" t="s">
        <v>8326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8324</v>
      </c>
      <c r="R1315" t="s">
        <v>8326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8324</v>
      </c>
      <c r="R1316" t="s">
        <v>8326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8324</v>
      </c>
      <c r="R1317" t="s">
        <v>8326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8324</v>
      </c>
      <c r="R1318" t="s">
        <v>8326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8324</v>
      </c>
      <c r="R1319" t="s">
        <v>8326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8324</v>
      </c>
      <c r="R1320" t="s">
        <v>8326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8324</v>
      </c>
      <c r="R1321" t="s">
        <v>8326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8324</v>
      </c>
      <c r="R1322" t="s">
        <v>8326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8324</v>
      </c>
      <c r="R1323" t="s">
        <v>8326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8324</v>
      </c>
      <c r="R1324" t="s">
        <v>8326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8324</v>
      </c>
      <c r="R1325" t="s">
        <v>8326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8324</v>
      </c>
      <c r="R1326" t="s">
        <v>8326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8324</v>
      </c>
      <c r="R1327" t="s">
        <v>8326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8324</v>
      </c>
      <c r="R1328" t="s">
        <v>8326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8324</v>
      </c>
      <c r="R1329" t="s">
        <v>8326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8324</v>
      </c>
      <c r="R1330" t="s">
        <v>8326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8324</v>
      </c>
      <c r="R1331" t="s">
        <v>8326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8324</v>
      </c>
      <c r="R1332" t="s">
        <v>8326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8324</v>
      </c>
      <c r="R1333" t="s">
        <v>8326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1"/>
        <v>0</v>
      </c>
      <c r="Q1334" t="s">
        <v>8324</v>
      </c>
      <c r="R1334" t="s">
        <v>8326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0</v>
      </c>
      <c r="Q1335" t="s">
        <v>8324</v>
      </c>
      <c r="R1335" t="s">
        <v>8326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8324</v>
      </c>
      <c r="R1336" t="s">
        <v>8326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8324</v>
      </c>
      <c r="R1337" t="s">
        <v>8326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8324</v>
      </c>
      <c r="R1338" t="s">
        <v>8326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8324</v>
      </c>
      <c r="R1339" t="s">
        <v>8326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8324</v>
      </c>
      <c r="R1340" t="s">
        <v>8326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8324</v>
      </c>
      <c r="R1341" t="s">
        <v>8326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0</v>
      </c>
      <c r="Q1342" t="s">
        <v>8324</v>
      </c>
      <c r="R1342" t="s">
        <v>8326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8324</v>
      </c>
      <c r="R1343" t="s">
        <v>8326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8324</v>
      </c>
      <c r="R1344" t="s">
        <v>8326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8324</v>
      </c>
      <c r="R1345" t="s">
        <v>8326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8327</v>
      </c>
      <c r="R1346" t="s">
        <v>8328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IFERROR(E1347/L1347,0)</f>
        <v>53.571428571428569</v>
      </c>
      <c r="Q1347" t="s">
        <v>8327</v>
      </c>
      <c r="R1347" t="s">
        <v>8328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8327</v>
      </c>
      <c r="R1348" t="s">
        <v>8328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8327</v>
      </c>
      <c r="R1349" t="s">
        <v>8328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8327</v>
      </c>
      <c r="R1350" t="s">
        <v>8328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8327</v>
      </c>
      <c r="R1351" t="s">
        <v>8328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8327</v>
      </c>
      <c r="R1352" t="s">
        <v>8328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8327</v>
      </c>
      <c r="R1353" t="s">
        <v>8328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8327</v>
      </c>
      <c r="R1354" t="s">
        <v>8328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8327</v>
      </c>
      <c r="R1355" t="s">
        <v>8328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8327</v>
      </c>
      <c r="R1356" t="s">
        <v>8328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8327</v>
      </c>
      <c r="R1357" t="s">
        <v>8328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8327</v>
      </c>
      <c r="R1358" t="s">
        <v>8328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8327</v>
      </c>
      <c r="R1359" t="s">
        <v>8328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8327</v>
      </c>
      <c r="R1360" t="s">
        <v>8328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8327</v>
      </c>
      <c r="R1361" t="s">
        <v>8328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8327</v>
      </c>
      <c r="R1362" t="s">
        <v>8328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8327</v>
      </c>
      <c r="R1363" t="s">
        <v>8328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8327</v>
      </c>
      <c r="R1364" t="s">
        <v>8328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8327</v>
      </c>
      <c r="R1365" t="s">
        <v>8328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8330</v>
      </c>
      <c r="R1366" t="s">
        <v>8331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8330</v>
      </c>
      <c r="R1367" t="s">
        <v>8331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8330</v>
      </c>
      <c r="R1368" t="s">
        <v>8331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8330</v>
      </c>
      <c r="R1369" t="s">
        <v>8331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8330</v>
      </c>
      <c r="R1370" t="s">
        <v>8331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8330</v>
      </c>
      <c r="R1371" t="s">
        <v>8331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8330</v>
      </c>
      <c r="R1372" t="s">
        <v>8331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8330</v>
      </c>
      <c r="R1373" t="s">
        <v>8331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8330</v>
      </c>
      <c r="R1374" t="s">
        <v>8331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8330</v>
      </c>
      <c r="R1375" t="s">
        <v>8331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8330</v>
      </c>
      <c r="R1376" t="s">
        <v>8331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8330</v>
      </c>
      <c r="R1377" t="s">
        <v>8331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8330</v>
      </c>
      <c r="R1378" t="s">
        <v>8331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8330</v>
      </c>
      <c r="R1379" t="s">
        <v>8331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8330</v>
      </c>
      <c r="R1380" t="s">
        <v>8331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8330</v>
      </c>
      <c r="R1381" t="s">
        <v>8331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8330</v>
      </c>
      <c r="R1382" t="s">
        <v>8331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8330</v>
      </c>
      <c r="R1383" t="s">
        <v>8331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8330</v>
      </c>
      <c r="R1384" t="s">
        <v>8331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8330</v>
      </c>
      <c r="R1385" t="s">
        <v>8331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8330</v>
      </c>
      <c r="R1386" t="s">
        <v>8331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8330</v>
      </c>
      <c r="R1387" t="s">
        <v>8331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8330</v>
      </c>
      <c r="R1388" t="s">
        <v>8331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8330</v>
      </c>
      <c r="R1389" t="s">
        <v>8331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8330</v>
      </c>
      <c r="R1390" t="s">
        <v>8331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8330</v>
      </c>
      <c r="R1391" t="s">
        <v>8331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8330</v>
      </c>
      <c r="R1392" t="s">
        <v>8331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8330</v>
      </c>
      <c r="R1393" t="s">
        <v>8331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8330</v>
      </c>
      <c r="R1394" t="s">
        <v>8331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8330</v>
      </c>
      <c r="R1395" t="s">
        <v>8331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8330</v>
      </c>
      <c r="R1396" t="s">
        <v>8331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8330</v>
      </c>
      <c r="R1397" t="s">
        <v>8331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8330</v>
      </c>
      <c r="R1398" t="s">
        <v>8331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8330</v>
      </c>
      <c r="R1399" t="s">
        <v>8331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8330</v>
      </c>
      <c r="R1400" t="s">
        <v>8331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8330</v>
      </c>
      <c r="R1401" t="s">
        <v>8331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8330</v>
      </c>
      <c r="R1402" t="s">
        <v>8331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8330</v>
      </c>
      <c r="R1403" t="s">
        <v>8331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8330</v>
      </c>
      <c r="R1404" t="s">
        <v>8331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8330</v>
      </c>
      <c r="R1405" t="s">
        <v>8331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8327</v>
      </c>
      <c r="R1406" t="s">
        <v>8346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8327</v>
      </c>
      <c r="R1407" t="s">
        <v>8346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8327</v>
      </c>
      <c r="R1408" t="s">
        <v>8346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8327</v>
      </c>
      <c r="R1409" t="s">
        <v>8346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8327</v>
      </c>
      <c r="R1410" t="s">
        <v>8346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>
        <f t="shared" ref="P1411:P1474" si="89">IFERROR(E1411/L1411,0)</f>
        <v>0</v>
      </c>
      <c r="Q1411" t="s">
        <v>8327</v>
      </c>
      <c r="R1411" t="s">
        <v>8346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8327</v>
      </c>
      <c r="R1412" t="s">
        <v>8346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8327</v>
      </c>
      <c r="R1413" t="s">
        <v>8346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8327</v>
      </c>
      <c r="R1414" t="s">
        <v>8346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8327</v>
      </c>
      <c r="R1415" t="s">
        <v>8346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8327</v>
      </c>
      <c r="R1416" t="s">
        <v>8346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8327</v>
      </c>
      <c r="R1417" t="s">
        <v>8346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89"/>
        <v>0</v>
      </c>
      <c r="Q1418" t="s">
        <v>8327</v>
      </c>
      <c r="R1418" t="s">
        <v>8346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8327</v>
      </c>
      <c r="R1419" t="s">
        <v>8346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8327</v>
      </c>
      <c r="R1420" t="s">
        <v>8346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8327</v>
      </c>
      <c r="R1421" t="s">
        <v>8346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8327</v>
      </c>
      <c r="R1422" t="s">
        <v>8346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8327</v>
      </c>
      <c r="R1423" t="s">
        <v>8346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8327</v>
      </c>
      <c r="R1424" t="s">
        <v>8346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8327</v>
      </c>
      <c r="R1425" t="s">
        <v>8346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8327</v>
      </c>
      <c r="R1426" t="s">
        <v>8346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>
        <f t="shared" si="89"/>
        <v>0</v>
      </c>
      <c r="Q1427" t="s">
        <v>8327</v>
      </c>
      <c r="R1427" t="s">
        <v>8346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89"/>
        <v>0</v>
      </c>
      <c r="Q1428" t="s">
        <v>8327</v>
      </c>
      <c r="R1428" t="s">
        <v>8346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8327</v>
      </c>
      <c r="R1429" t="s">
        <v>8346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8327</v>
      </c>
      <c r="R1430" t="s">
        <v>8346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89"/>
        <v>0</v>
      </c>
      <c r="Q1431" t="s">
        <v>8327</v>
      </c>
      <c r="R1431" t="s">
        <v>8346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8327</v>
      </c>
      <c r="R1432" t="s">
        <v>8346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8327</v>
      </c>
      <c r="R1433" t="s">
        <v>8346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89"/>
        <v>0</v>
      </c>
      <c r="Q1434" t="s">
        <v>8327</v>
      </c>
      <c r="R1434" t="s">
        <v>8346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8327</v>
      </c>
      <c r="R1435" t="s">
        <v>8346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8327</v>
      </c>
      <c r="R1436" t="s">
        <v>8346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8327</v>
      </c>
      <c r="R1437" t="s">
        <v>8346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8327</v>
      </c>
      <c r="R1438" t="s">
        <v>8346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8327</v>
      </c>
      <c r="R1439" t="s">
        <v>8346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8327</v>
      </c>
      <c r="R1440" t="s">
        <v>8346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8327</v>
      </c>
      <c r="R1441" t="s">
        <v>8346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8327</v>
      </c>
      <c r="R1442" t="s">
        <v>8346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8327</v>
      </c>
      <c r="R1443" t="s">
        <v>8346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>
        <f t="shared" si="89"/>
        <v>0</v>
      </c>
      <c r="Q1444" t="s">
        <v>8327</v>
      </c>
      <c r="R1444" t="s">
        <v>8346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>
        <f t="shared" si="89"/>
        <v>0</v>
      </c>
      <c r="Q1445" t="s">
        <v>8327</v>
      </c>
      <c r="R1445" t="s">
        <v>8346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>
        <f t="shared" si="89"/>
        <v>0</v>
      </c>
      <c r="Q1446" t="s">
        <v>8327</v>
      </c>
      <c r="R1446" t="s">
        <v>8346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>
        <f t="shared" si="89"/>
        <v>0</v>
      </c>
      <c r="Q1447" t="s">
        <v>8327</v>
      </c>
      <c r="R1447" t="s">
        <v>8346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89"/>
        <v>0</v>
      </c>
      <c r="Q1448" t="s">
        <v>8327</v>
      </c>
      <c r="R1448" t="s">
        <v>8346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8327</v>
      </c>
      <c r="R1449" t="s">
        <v>8346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>
        <f t="shared" si="89"/>
        <v>0</v>
      </c>
      <c r="Q1450" t="s">
        <v>8327</v>
      </c>
      <c r="R1450" t="s">
        <v>8346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89"/>
        <v>0</v>
      </c>
      <c r="Q1451" t="s">
        <v>8327</v>
      </c>
      <c r="R1451" t="s">
        <v>8346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8327</v>
      </c>
      <c r="R1452" t="s">
        <v>8346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8327</v>
      </c>
      <c r="R1453" t="s">
        <v>8346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89"/>
        <v>0</v>
      </c>
      <c r="Q1454" t="s">
        <v>8327</v>
      </c>
      <c r="R1454" t="s">
        <v>8346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0</v>
      </c>
      <c r="Q1455" t="s">
        <v>8327</v>
      </c>
      <c r="R1455" t="s">
        <v>8346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8327</v>
      </c>
      <c r="R1456" t="s">
        <v>8346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8327</v>
      </c>
      <c r="R1457" t="s">
        <v>8346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8327</v>
      </c>
      <c r="R1458" t="s">
        <v>8346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89"/>
        <v>0</v>
      </c>
      <c r="Q1459" t="s">
        <v>8327</v>
      </c>
      <c r="R1459" t="s">
        <v>8346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89"/>
        <v>0</v>
      </c>
      <c r="Q1460" t="s">
        <v>8327</v>
      </c>
      <c r="R1460" t="s">
        <v>8346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89"/>
        <v>0</v>
      </c>
      <c r="Q1461" t="s">
        <v>8327</v>
      </c>
      <c r="R1461" t="s">
        <v>8346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0</v>
      </c>
      <c r="Q1462" t="s">
        <v>8327</v>
      </c>
      <c r="R1462" t="s">
        <v>8346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8327</v>
      </c>
      <c r="R1463" t="s">
        <v>8347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8327</v>
      </c>
      <c r="R1464" t="s">
        <v>8347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8327</v>
      </c>
      <c r="R1465" t="s">
        <v>8347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8327</v>
      </c>
      <c r="R1466" t="s">
        <v>8347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8327</v>
      </c>
      <c r="R1467" t="s">
        <v>8347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8327</v>
      </c>
      <c r="R1468" t="s">
        <v>8347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8327</v>
      </c>
      <c r="R1469" t="s">
        <v>8347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8327</v>
      </c>
      <c r="R1470" t="s">
        <v>8347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8327</v>
      </c>
      <c r="R1471" t="s">
        <v>8347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8327</v>
      </c>
      <c r="R1472" t="s">
        <v>8347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8327</v>
      </c>
      <c r="R1473" t="s">
        <v>8347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8327</v>
      </c>
      <c r="R1474" t="s">
        <v>8347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IFERROR(E1475/L1475,0)</f>
        <v>38.462553191489363</v>
      </c>
      <c r="Q1475" t="s">
        <v>8327</v>
      </c>
      <c r="R1475" t="s">
        <v>8347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8327</v>
      </c>
      <c r="R1476" t="s">
        <v>8347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8327</v>
      </c>
      <c r="R1477" t="s">
        <v>8347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8327</v>
      </c>
      <c r="R1478" t="s">
        <v>8347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8327</v>
      </c>
      <c r="R1479" t="s">
        <v>8347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8327</v>
      </c>
      <c r="R1480" t="s">
        <v>8347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8327</v>
      </c>
      <c r="R1481" t="s">
        <v>8347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8327</v>
      </c>
      <c r="R1482" t="s">
        <v>8347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8327</v>
      </c>
      <c r="R1483" t="s">
        <v>8329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8327</v>
      </c>
      <c r="R1484" t="s">
        <v>8329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8327</v>
      </c>
      <c r="R1485" t="s">
        <v>8329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3"/>
        <v>0</v>
      </c>
      <c r="Q1486" t="s">
        <v>8327</v>
      </c>
      <c r="R1486" t="s">
        <v>8329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8327</v>
      </c>
      <c r="R1487" t="s">
        <v>8329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8327</v>
      </c>
      <c r="R1488" t="s">
        <v>8329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3"/>
        <v>0</v>
      </c>
      <c r="Q1489" t="s">
        <v>8327</v>
      </c>
      <c r="R1489" t="s">
        <v>8329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8327</v>
      </c>
      <c r="R1490" t="s">
        <v>8329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3"/>
        <v>0</v>
      </c>
      <c r="Q1491" t="s">
        <v>8327</v>
      </c>
      <c r="R1491" t="s">
        <v>8329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8327</v>
      </c>
      <c r="R1492" t="s">
        <v>8329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8327</v>
      </c>
      <c r="R1493" t="s">
        <v>8329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8327</v>
      </c>
      <c r="R1494" t="s">
        <v>8329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3"/>
        <v>0</v>
      </c>
      <c r="Q1495" t="s">
        <v>8327</v>
      </c>
      <c r="R1495" t="s">
        <v>8329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8327</v>
      </c>
      <c r="R1496" t="s">
        <v>8329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>
        <f t="shared" si="93"/>
        <v>0</v>
      </c>
      <c r="Q1497" t="s">
        <v>8327</v>
      </c>
      <c r="R1497" t="s">
        <v>8329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3"/>
        <v>0</v>
      </c>
      <c r="Q1498" t="s">
        <v>8327</v>
      </c>
      <c r="R1498" t="s">
        <v>8329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8327</v>
      </c>
      <c r="R1499" t="s">
        <v>8329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8327</v>
      </c>
      <c r="R1500" t="s">
        <v>8329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8327</v>
      </c>
      <c r="R1501" t="s">
        <v>8329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8327</v>
      </c>
      <c r="R1502" t="s">
        <v>8329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8343</v>
      </c>
      <c r="R1503" t="s">
        <v>8344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8343</v>
      </c>
      <c r="R1504" t="s">
        <v>8344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8343</v>
      </c>
      <c r="R1505" t="s">
        <v>8344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8343</v>
      </c>
      <c r="R1506" t="s">
        <v>8344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8343</v>
      </c>
      <c r="R1507" t="s">
        <v>8344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8343</v>
      </c>
      <c r="R1508" t="s">
        <v>8344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8343</v>
      </c>
      <c r="R1509" t="s">
        <v>8344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8343</v>
      </c>
      <c r="R1510" t="s">
        <v>8344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8343</v>
      </c>
      <c r="R1511" t="s">
        <v>8344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8343</v>
      </c>
      <c r="R1512" t="s">
        <v>8344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8343</v>
      </c>
      <c r="R1513" t="s">
        <v>8344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8343</v>
      </c>
      <c r="R1514" t="s">
        <v>8344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8343</v>
      </c>
      <c r="R1515" t="s">
        <v>8344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8343</v>
      </c>
      <c r="R1516" t="s">
        <v>8344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8343</v>
      </c>
      <c r="R1517" t="s">
        <v>8344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8343</v>
      </c>
      <c r="R1518" t="s">
        <v>8344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8343</v>
      </c>
      <c r="R1519" t="s">
        <v>8344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8343</v>
      </c>
      <c r="R1520" t="s">
        <v>8344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8343</v>
      </c>
      <c r="R1521" t="s">
        <v>8344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8343</v>
      </c>
      <c r="R1522" t="s">
        <v>8344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8343</v>
      </c>
      <c r="R1523" t="s">
        <v>8344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8343</v>
      </c>
      <c r="R1524" t="s">
        <v>8344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8343</v>
      </c>
      <c r="R1525" t="s">
        <v>8344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8343</v>
      </c>
      <c r="R1526" t="s">
        <v>8344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8343</v>
      </c>
      <c r="R1527" t="s">
        <v>8344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8343</v>
      </c>
      <c r="R1528" t="s">
        <v>8344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8343</v>
      </c>
      <c r="R1529" t="s">
        <v>8344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8343</v>
      </c>
      <c r="R1530" t="s">
        <v>8344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8343</v>
      </c>
      <c r="R1531" t="s">
        <v>8344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8343</v>
      </c>
      <c r="R1532" t="s">
        <v>8344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8343</v>
      </c>
      <c r="R1533" t="s">
        <v>8344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8343</v>
      </c>
      <c r="R1534" t="s">
        <v>8344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8343</v>
      </c>
      <c r="R1535" t="s">
        <v>8344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8343</v>
      </c>
      <c r="R1536" t="s">
        <v>8344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8343</v>
      </c>
      <c r="R1537" t="s">
        <v>8344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8343</v>
      </c>
      <c r="R1538" t="s">
        <v>8344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IFERROR(E1539/L1539,0)</f>
        <v>96.375</v>
      </c>
      <c r="Q1539" t="s">
        <v>8343</v>
      </c>
      <c r="R1539" t="s">
        <v>8344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8343</v>
      </c>
      <c r="R1540" t="s">
        <v>8344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8343</v>
      </c>
      <c r="R1541" t="s">
        <v>8344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8343</v>
      </c>
      <c r="R1542" t="s">
        <v>8344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8343</v>
      </c>
      <c r="R1543" t="s">
        <v>8348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8343</v>
      </c>
      <c r="R1544" t="s">
        <v>8348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8343</v>
      </c>
      <c r="R1545" t="s">
        <v>8348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7"/>
        <v>0</v>
      </c>
      <c r="Q1546" t="s">
        <v>8343</v>
      </c>
      <c r="R1546" t="s">
        <v>8348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8343</v>
      </c>
      <c r="R1547" t="s">
        <v>8348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8343</v>
      </c>
      <c r="R1548" t="s">
        <v>8348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7"/>
        <v>0</v>
      </c>
      <c r="Q1549" t="s">
        <v>8343</v>
      </c>
      <c r="R1549" t="s">
        <v>8348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8343</v>
      </c>
      <c r="R1550" t="s">
        <v>8348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8343</v>
      </c>
      <c r="R1551" t="s">
        <v>8348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8343</v>
      </c>
      <c r="R1552" t="s">
        <v>8348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7"/>
        <v>0</v>
      </c>
      <c r="Q1553" t="s">
        <v>8343</v>
      </c>
      <c r="R1553" t="s">
        <v>8348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8343</v>
      </c>
      <c r="R1554" t="s">
        <v>8348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>
        <f t="shared" si="97"/>
        <v>0</v>
      </c>
      <c r="Q1555" t="s">
        <v>8343</v>
      </c>
      <c r="R1555" t="s">
        <v>8348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>
        <f t="shared" si="97"/>
        <v>0</v>
      </c>
      <c r="Q1556" t="s">
        <v>8343</v>
      </c>
      <c r="R1556" t="s">
        <v>8348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7"/>
        <v>0</v>
      </c>
      <c r="Q1557" t="s">
        <v>8343</v>
      </c>
      <c r="R1557" t="s">
        <v>8348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8343</v>
      </c>
      <c r="R1558" t="s">
        <v>8348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8343</v>
      </c>
      <c r="R1559" t="s">
        <v>8348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8343</v>
      </c>
      <c r="R1560" t="s">
        <v>8348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8343</v>
      </c>
      <c r="R1561" t="s">
        <v>8348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8343</v>
      </c>
      <c r="R1562" t="s">
        <v>8348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8327</v>
      </c>
      <c r="R1563" t="s">
        <v>8349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0</v>
      </c>
      <c r="Q1564" t="s">
        <v>8327</v>
      </c>
      <c r="R1564" t="s">
        <v>8349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8327</v>
      </c>
      <c r="R1565" t="s">
        <v>8349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8327</v>
      </c>
      <c r="R1566" t="s">
        <v>8349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8327</v>
      </c>
      <c r="R1567" t="s">
        <v>8349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8327</v>
      </c>
      <c r="R1568" t="s">
        <v>8349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8327</v>
      </c>
      <c r="R1569" t="s">
        <v>8349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8327</v>
      </c>
      <c r="R1570" t="s">
        <v>8349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0</v>
      </c>
      <c r="Q1571" t="s">
        <v>8327</v>
      </c>
      <c r="R1571" t="s">
        <v>8349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8327</v>
      </c>
      <c r="R1572" t="s">
        <v>8349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8327</v>
      </c>
      <c r="R1573" t="s">
        <v>8349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8327</v>
      </c>
      <c r="R1574" t="s">
        <v>8349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8327</v>
      </c>
      <c r="R1575" t="s">
        <v>8349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8327</v>
      </c>
      <c r="R1576" t="s">
        <v>8349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8327</v>
      </c>
      <c r="R1577" t="s">
        <v>8349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8327</v>
      </c>
      <c r="R1578" t="s">
        <v>8349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8327</v>
      </c>
      <c r="R1579" t="s">
        <v>8349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8327</v>
      </c>
      <c r="R1580" t="s">
        <v>8349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8327</v>
      </c>
      <c r="R1581" t="s">
        <v>8349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0</v>
      </c>
      <c r="Q1582" t="s">
        <v>8327</v>
      </c>
      <c r="R1582" t="s">
        <v>8349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8343</v>
      </c>
      <c r="R1583" t="s">
        <v>8350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8343</v>
      </c>
      <c r="R1584" t="s">
        <v>8350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8343</v>
      </c>
      <c r="R1585" t="s">
        <v>8350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7"/>
        <v>0</v>
      </c>
      <c r="Q1586" t="s">
        <v>8343</v>
      </c>
      <c r="R1586" t="s">
        <v>8350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8343</v>
      </c>
      <c r="R1587" t="s">
        <v>8350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7"/>
        <v>0</v>
      </c>
      <c r="Q1588" t="s">
        <v>8343</v>
      </c>
      <c r="R1588" t="s">
        <v>8350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8343</v>
      </c>
      <c r="R1589" t="s">
        <v>8350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>
        <f t="shared" si="97"/>
        <v>0</v>
      </c>
      <c r="Q1590" t="s">
        <v>8343</v>
      </c>
      <c r="R1590" t="s">
        <v>8350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7"/>
        <v>0</v>
      </c>
      <c r="Q1591" t="s">
        <v>8343</v>
      </c>
      <c r="R1591" t="s">
        <v>8350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8343</v>
      </c>
      <c r="R1592" t="s">
        <v>8350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8343</v>
      </c>
      <c r="R1593" t="s">
        <v>8350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7"/>
        <v>0</v>
      </c>
      <c r="Q1594" t="s">
        <v>8343</v>
      </c>
      <c r="R1594" t="s">
        <v>8350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8343</v>
      </c>
      <c r="R1595" t="s">
        <v>8350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8343</v>
      </c>
      <c r="R1596" t="s">
        <v>8350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8343</v>
      </c>
      <c r="R1597" t="s">
        <v>8350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8343</v>
      </c>
      <c r="R1598" t="s">
        <v>8350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7"/>
        <v>0</v>
      </c>
      <c r="Q1599" t="s">
        <v>8343</v>
      </c>
      <c r="R1599" t="s">
        <v>8350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8343</v>
      </c>
      <c r="R1600" t="s">
        <v>8350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7"/>
        <v>0</v>
      </c>
      <c r="Q1601" t="s">
        <v>8343</v>
      </c>
      <c r="R1601" t="s">
        <v>8350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8343</v>
      </c>
      <c r="R1602" t="s">
        <v>8350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IFERROR(E1603/L1603,0)</f>
        <v>48.325535714285714</v>
      </c>
      <c r="Q1603" t="s">
        <v>8330</v>
      </c>
      <c r="R1603" t="s">
        <v>8331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8330</v>
      </c>
      <c r="R1604" t="s">
        <v>8331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8330</v>
      </c>
      <c r="R1605" t="s">
        <v>8331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8330</v>
      </c>
      <c r="R1606" t="s">
        <v>8331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8330</v>
      </c>
      <c r="R1607" t="s">
        <v>8331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8330</v>
      </c>
      <c r="R1608" t="s">
        <v>8331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8330</v>
      </c>
      <c r="R1609" t="s">
        <v>8331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8330</v>
      </c>
      <c r="R1610" t="s">
        <v>8331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8330</v>
      </c>
      <c r="R1611" t="s">
        <v>8331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8330</v>
      </c>
      <c r="R1612" t="s">
        <v>8331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8330</v>
      </c>
      <c r="R1613" t="s">
        <v>8331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8330</v>
      </c>
      <c r="R1614" t="s">
        <v>8331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8330</v>
      </c>
      <c r="R1615" t="s">
        <v>8331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8330</v>
      </c>
      <c r="R1616" t="s">
        <v>8331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8330</v>
      </c>
      <c r="R1617" t="s">
        <v>8331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8330</v>
      </c>
      <c r="R1618" t="s">
        <v>8331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8330</v>
      </c>
      <c r="R1619" t="s">
        <v>8331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8330</v>
      </c>
      <c r="R1620" t="s">
        <v>8331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8330</v>
      </c>
      <c r="R1621" t="s">
        <v>8331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8330</v>
      </c>
      <c r="R1622" t="s">
        <v>8331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8330</v>
      </c>
      <c r="R1623" t="s">
        <v>8331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8330</v>
      </c>
      <c r="R1624" t="s">
        <v>8331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8330</v>
      </c>
      <c r="R1625" t="s">
        <v>8331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8330</v>
      </c>
      <c r="R1626" t="s">
        <v>8331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8330</v>
      </c>
      <c r="R1627" t="s">
        <v>8331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8330</v>
      </c>
      <c r="R1628" t="s">
        <v>8331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8330</v>
      </c>
      <c r="R1629" t="s">
        <v>8331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8330</v>
      </c>
      <c r="R1630" t="s">
        <v>8331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8330</v>
      </c>
      <c r="R1631" t="s">
        <v>8331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8330</v>
      </c>
      <c r="R1632" t="s">
        <v>8331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8330</v>
      </c>
      <c r="R1633" t="s">
        <v>8331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8330</v>
      </c>
      <c r="R1634" t="s">
        <v>8331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8330</v>
      </c>
      <c r="R1635" t="s">
        <v>8331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8330</v>
      </c>
      <c r="R1636" t="s">
        <v>8331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8330</v>
      </c>
      <c r="R1637" t="s">
        <v>8331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8330</v>
      </c>
      <c r="R1638" t="s">
        <v>8331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8330</v>
      </c>
      <c r="R1639" t="s">
        <v>8331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8330</v>
      </c>
      <c r="R1640" t="s">
        <v>8331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8330</v>
      </c>
      <c r="R1641" t="s">
        <v>8331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8330</v>
      </c>
      <c r="R1642" t="s">
        <v>8331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8330</v>
      </c>
      <c r="R1643" t="s">
        <v>8351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8330</v>
      </c>
      <c r="R1644" t="s">
        <v>8351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8330</v>
      </c>
      <c r="R1645" t="s">
        <v>8351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8330</v>
      </c>
      <c r="R1646" t="s">
        <v>8351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8330</v>
      </c>
      <c r="R1647" t="s">
        <v>8351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8330</v>
      </c>
      <c r="R1648" t="s">
        <v>8351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8330</v>
      </c>
      <c r="R1649" t="s">
        <v>8351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8330</v>
      </c>
      <c r="R1650" t="s">
        <v>8351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8330</v>
      </c>
      <c r="R1651" t="s">
        <v>8351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8330</v>
      </c>
      <c r="R1652" t="s">
        <v>8351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8330</v>
      </c>
      <c r="R1653" t="s">
        <v>8351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8330</v>
      </c>
      <c r="R1654" t="s">
        <v>8351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8330</v>
      </c>
      <c r="R1655" t="s">
        <v>8351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8330</v>
      </c>
      <c r="R1656" t="s">
        <v>8351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8330</v>
      </c>
      <c r="R1657" t="s">
        <v>8351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8330</v>
      </c>
      <c r="R1658" t="s">
        <v>8351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8330</v>
      </c>
      <c r="R1659" t="s">
        <v>8351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8330</v>
      </c>
      <c r="R1660" t="s">
        <v>8351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8330</v>
      </c>
      <c r="R1661" t="s">
        <v>8351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8330</v>
      </c>
      <c r="R1662" t="s">
        <v>8351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8330</v>
      </c>
      <c r="R1663" t="s">
        <v>8351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8330</v>
      </c>
      <c r="R1664" t="s">
        <v>8351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8330</v>
      </c>
      <c r="R1665" t="s">
        <v>8351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8330</v>
      </c>
      <c r="R1666" t="s">
        <v>8351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IFERROR(E1667/L1667,0)</f>
        <v>44.956989247311824</v>
      </c>
      <c r="Q1667" t="s">
        <v>8330</v>
      </c>
      <c r="R1667" t="s">
        <v>8351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8330</v>
      </c>
      <c r="R1668" t="s">
        <v>8351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8330</v>
      </c>
      <c r="R1669" t="s">
        <v>8351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8330</v>
      </c>
      <c r="R1670" t="s">
        <v>8351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8330</v>
      </c>
      <c r="R1671" t="s">
        <v>8351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8330</v>
      </c>
      <c r="R1672" t="s">
        <v>8351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8330</v>
      </c>
      <c r="R1673" t="s">
        <v>8351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8330</v>
      </c>
      <c r="R1674" t="s">
        <v>8351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8330</v>
      </c>
      <c r="R1675" t="s">
        <v>8351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8330</v>
      </c>
      <c r="R1676" t="s">
        <v>8351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8330</v>
      </c>
      <c r="R1677" t="s">
        <v>8351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8330</v>
      </c>
      <c r="R1678" t="s">
        <v>8351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8330</v>
      </c>
      <c r="R1679" t="s">
        <v>8351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8330</v>
      </c>
      <c r="R1680" t="s">
        <v>8351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8330</v>
      </c>
      <c r="R1681" t="s">
        <v>8351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8330</v>
      </c>
      <c r="R1682" t="s">
        <v>8351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8330</v>
      </c>
      <c r="R1683" t="s">
        <v>8352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0</v>
      </c>
      <c r="Q1684" t="s">
        <v>8330</v>
      </c>
      <c r="R1684" t="s">
        <v>8352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8330</v>
      </c>
      <c r="R1685" t="s">
        <v>8352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8330</v>
      </c>
      <c r="R1686" t="s">
        <v>8352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8330</v>
      </c>
      <c r="R1687" t="s">
        <v>8352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8330</v>
      </c>
      <c r="R1688" t="s">
        <v>8352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8330</v>
      </c>
      <c r="R1689" t="s">
        <v>8352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8330</v>
      </c>
      <c r="R1690" t="s">
        <v>8352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8330</v>
      </c>
      <c r="R1691" t="s">
        <v>8352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8330</v>
      </c>
      <c r="R1692" t="s">
        <v>8352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8330</v>
      </c>
      <c r="R1693" t="s">
        <v>8352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8330</v>
      </c>
      <c r="R1694" t="s">
        <v>8352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8330</v>
      </c>
      <c r="R1695" t="s">
        <v>8352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8330</v>
      </c>
      <c r="R1696" t="s">
        <v>8352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8330</v>
      </c>
      <c r="R1697" t="s">
        <v>8352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0</v>
      </c>
      <c r="Q1698" t="s">
        <v>8330</v>
      </c>
      <c r="R1698" t="s">
        <v>8352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8330</v>
      </c>
      <c r="R1699" t="s">
        <v>8352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0</v>
      </c>
      <c r="Q1700" t="s">
        <v>8330</v>
      </c>
      <c r="R1700" t="s">
        <v>8352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8330</v>
      </c>
      <c r="R1701" t="s">
        <v>8352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8330</v>
      </c>
      <c r="R1702" t="s">
        <v>8352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8330</v>
      </c>
      <c r="R1703" t="s">
        <v>8352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8330</v>
      </c>
      <c r="R1704" t="s">
        <v>8352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8330</v>
      </c>
      <c r="R1705" t="s">
        <v>8352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8330</v>
      </c>
      <c r="R1706" t="s">
        <v>8352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>
        <f t="shared" si="105"/>
        <v>0</v>
      </c>
      <c r="Q1707" t="s">
        <v>8330</v>
      </c>
      <c r="R1707" t="s">
        <v>8352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5"/>
        <v>0</v>
      </c>
      <c r="Q1708" t="s">
        <v>8330</v>
      </c>
      <c r="R1708" t="s">
        <v>8352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8330</v>
      </c>
      <c r="R1709" t="s">
        <v>8352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5"/>
        <v>0</v>
      </c>
      <c r="Q1710" t="s">
        <v>8330</v>
      </c>
      <c r="R1710" t="s">
        <v>8352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8330</v>
      </c>
      <c r="R1711" t="s">
        <v>8352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8330</v>
      </c>
      <c r="R1712" t="s">
        <v>8352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8330</v>
      </c>
      <c r="R1713" t="s">
        <v>8352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5"/>
        <v>0</v>
      </c>
      <c r="Q1714" t="s">
        <v>8330</v>
      </c>
      <c r="R1714" t="s">
        <v>8352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8330</v>
      </c>
      <c r="R1715" t="s">
        <v>8352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8330</v>
      </c>
      <c r="R1716" t="s">
        <v>8352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8330</v>
      </c>
      <c r="R1717" t="s">
        <v>8352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8330</v>
      </c>
      <c r="R1718" t="s">
        <v>8352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8330</v>
      </c>
      <c r="R1719" t="s">
        <v>8352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8330</v>
      </c>
      <c r="R1720" t="s">
        <v>8352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8330</v>
      </c>
      <c r="R1721" t="s">
        <v>8352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8330</v>
      </c>
      <c r="R1722" t="s">
        <v>8352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5"/>
        <v>0</v>
      </c>
      <c r="Q1723" t="s">
        <v>8330</v>
      </c>
      <c r="R1723" t="s">
        <v>8352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8330</v>
      </c>
      <c r="R1724" t="s">
        <v>8352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8330</v>
      </c>
      <c r="R1725" t="s">
        <v>8352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8330</v>
      </c>
      <c r="R1726" t="s">
        <v>8352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8330</v>
      </c>
      <c r="R1727" t="s">
        <v>8352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8330</v>
      </c>
      <c r="R1728" t="s">
        <v>8352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8330</v>
      </c>
      <c r="R1729" t="s">
        <v>8352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8330</v>
      </c>
      <c r="R1730" t="s">
        <v>8352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>
        <f t="shared" ref="P1731:P1794" si="109">IFERROR(E1731/L1731,0)</f>
        <v>0</v>
      </c>
      <c r="Q1731" t="s">
        <v>8330</v>
      </c>
      <c r="R1731" t="s">
        <v>8352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>
        <f t="shared" si="109"/>
        <v>0</v>
      </c>
      <c r="Q1732" t="s">
        <v>8330</v>
      </c>
      <c r="R1732" t="s">
        <v>8352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>
        <f t="shared" si="109"/>
        <v>0</v>
      </c>
      <c r="Q1733" t="s">
        <v>8330</v>
      </c>
      <c r="R1733" t="s">
        <v>8352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>
        <f t="shared" si="109"/>
        <v>0</v>
      </c>
      <c r="Q1734" t="s">
        <v>8330</v>
      </c>
      <c r="R1734" t="s">
        <v>8352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09"/>
        <v>0</v>
      </c>
      <c r="Q1735" t="s">
        <v>8330</v>
      </c>
      <c r="R1735" t="s">
        <v>8352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8330</v>
      </c>
      <c r="R1736" t="s">
        <v>8352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8330</v>
      </c>
      <c r="R1737" t="s">
        <v>8352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8330</v>
      </c>
      <c r="R1738" t="s">
        <v>8352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8330</v>
      </c>
      <c r="R1739" t="s">
        <v>8352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8330</v>
      </c>
      <c r="R1740" t="s">
        <v>8352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8330</v>
      </c>
      <c r="R1741" t="s">
        <v>8352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09"/>
        <v>0</v>
      </c>
      <c r="Q1742" t="s">
        <v>8330</v>
      </c>
      <c r="R1742" t="s">
        <v>8352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8343</v>
      </c>
      <c r="R1743" t="s">
        <v>8344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8343</v>
      </c>
      <c r="R1744" t="s">
        <v>8344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8343</v>
      </c>
      <c r="R1745" t="s">
        <v>8344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8343</v>
      </c>
      <c r="R1746" t="s">
        <v>8344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8343</v>
      </c>
      <c r="R1747" t="s">
        <v>8344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8343</v>
      </c>
      <c r="R1748" t="s">
        <v>8344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8343</v>
      </c>
      <c r="R1749" t="s">
        <v>8344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8343</v>
      </c>
      <c r="R1750" t="s">
        <v>8344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8343</v>
      </c>
      <c r="R1751" t="s">
        <v>8344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8343</v>
      </c>
      <c r="R1752" t="s">
        <v>8344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8343</v>
      </c>
      <c r="R1753" t="s">
        <v>8344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8343</v>
      </c>
      <c r="R1754" t="s">
        <v>8344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8343</v>
      </c>
      <c r="R1755" t="s">
        <v>8344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8343</v>
      </c>
      <c r="R1756" t="s">
        <v>8344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8343</v>
      </c>
      <c r="R1757" t="s">
        <v>8344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8343</v>
      </c>
      <c r="R1758" t="s">
        <v>8344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8343</v>
      </c>
      <c r="R1759" t="s">
        <v>8344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8343</v>
      </c>
      <c r="R1760" t="s">
        <v>8344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8343</v>
      </c>
      <c r="R1761" t="s">
        <v>8344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8343</v>
      </c>
      <c r="R1762" t="s">
        <v>8344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8343</v>
      </c>
      <c r="R1763" t="s">
        <v>8344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8343</v>
      </c>
      <c r="R1764" t="s">
        <v>8344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8343</v>
      </c>
      <c r="R1765" t="s">
        <v>8344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8343</v>
      </c>
      <c r="R1766" t="s">
        <v>8344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8343</v>
      </c>
      <c r="R1767" t="s">
        <v>8344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09"/>
        <v>0</v>
      </c>
      <c r="Q1768" t="s">
        <v>8343</v>
      </c>
      <c r="R1768" t="s">
        <v>8344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8343</v>
      </c>
      <c r="R1769" t="s">
        <v>8344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8343</v>
      </c>
      <c r="R1770" t="s">
        <v>8344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8343</v>
      </c>
      <c r="R1771" t="s">
        <v>8344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8343</v>
      </c>
      <c r="R1772" t="s">
        <v>8344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8343</v>
      </c>
      <c r="R1773" t="s">
        <v>8344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8343</v>
      </c>
      <c r="R1774" t="s">
        <v>8344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8343</v>
      </c>
      <c r="R1775" t="s">
        <v>8344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8343</v>
      </c>
      <c r="R1776" t="s">
        <v>8344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8343</v>
      </c>
      <c r="R1777" t="s">
        <v>8344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8343</v>
      </c>
      <c r="R1778" t="s">
        <v>8344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8343</v>
      </c>
      <c r="R1779" t="s">
        <v>8344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8343</v>
      </c>
      <c r="R1780" t="s">
        <v>8344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8343</v>
      </c>
      <c r="R1781" t="s">
        <v>8344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8343</v>
      </c>
      <c r="R1782" t="s">
        <v>8344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8343</v>
      </c>
      <c r="R1783" t="s">
        <v>8344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8343</v>
      </c>
      <c r="R1784" t="s">
        <v>8344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8343</v>
      </c>
      <c r="R1785" t="s">
        <v>8344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8343</v>
      </c>
      <c r="R1786" t="s">
        <v>8344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8343</v>
      </c>
      <c r="R1787" t="s">
        <v>8344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8343</v>
      </c>
      <c r="R1788" t="s">
        <v>8344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8343</v>
      </c>
      <c r="R1789" t="s">
        <v>8344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8343</v>
      </c>
      <c r="R1790" t="s">
        <v>8344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8343</v>
      </c>
      <c r="R1791" t="s">
        <v>8344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8343</v>
      </c>
      <c r="R1792" t="s">
        <v>8344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8343</v>
      </c>
      <c r="R1793" t="s">
        <v>8344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8343</v>
      </c>
      <c r="R1794" t="s">
        <v>8344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IFERROR(E1795/L1795,0)</f>
        <v>20</v>
      </c>
      <c r="Q1795" t="s">
        <v>8343</v>
      </c>
      <c r="R1795" t="s">
        <v>8344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8343</v>
      </c>
      <c r="R1796" t="s">
        <v>8344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8343</v>
      </c>
      <c r="R1797" t="s">
        <v>8344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8343</v>
      </c>
      <c r="R1798" t="s">
        <v>8344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8343</v>
      </c>
      <c r="R1799" t="s">
        <v>8344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8343</v>
      </c>
      <c r="R1800" t="s">
        <v>8344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8343</v>
      </c>
      <c r="R1801" t="s">
        <v>8344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8343</v>
      </c>
      <c r="R1802" t="s">
        <v>8344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8343</v>
      </c>
      <c r="R1803" t="s">
        <v>8344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8343</v>
      </c>
      <c r="R1804" t="s">
        <v>8344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8343</v>
      </c>
      <c r="R1805" t="s">
        <v>8344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8343</v>
      </c>
      <c r="R1806" t="s">
        <v>8344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8343</v>
      </c>
      <c r="R1807" t="s">
        <v>8344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8343</v>
      </c>
      <c r="R1808" t="s">
        <v>8344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8343</v>
      </c>
      <c r="R1809" t="s">
        <v>8344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8343</v>
      </c>
      <c r="R1810" t="s">
        <v>8344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8343</v>
      </c>
      <c r="R1811" t="s">
        <v>8344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8343</v>
      </c>
      <c r="R1812" t="s">
        <v>8344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8343</v>
      </c>
      <c r="R1813" t="s">
        <v>8344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8343</v>
      </c>
      <c r="R1814" t="s">
        <v>8344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3"/>
        <v>0</v>
      </c>
      <c r="Q1815" t="s">
        <v>8343</v>
      </c>
      <c r="R1815" t="s">
        <v>8344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8343</v>
      </c>
      <c r="R1816" t="s">
        <v>8344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3"/>
        <v>0</v>
      </c>
      <c r="Q1817" t="s">
        <v>8343</v>
      </c>
      <c r="R1817" t="s">
        <v>8344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8343</v>
      </c>
      <c r="R1818" t="s">
        <v>8344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8343</v>
      </c>
      <c r="R1819" t="s">
        <v>8344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3"/>
        <v>0</v>
      </c>
      <c r="Q1820" t="s">
        <v>8343</v>
      </c>
      <c r="R1820" t="s">
        <v>8344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8343</v>
      </c>
      <c r="R1821" t="s">
        <v>8344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8343</v>
      </c>
      <c r="R1822" t="s">
        <v>8344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8330</v>
      </c>
      <c r="R1823" t="s">
        <v>8331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8330</v>
      </c>
      <c r="R1824" t="s">
        <v>8331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8330</v>
      </c>
      <c r="R1825" t="s">
        <v>8331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8330</v>
      </c>
      <c r="R1826" t="s">
        <v>8331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8330</v>
      </c>
      <c r="R1827" t="s">
        <v>8331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8330</v>
      </c>
      <c r="R1828" t="s">
        <v>8331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8330</v>
      </c>
      <c r="R1829" t="s">
        <v>8331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8330</v>
      </c>
      <c r="R1830" t="s">
        <v>8331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8330</v>
      </c>
      <c r="R1831" t="s">
        <v>8331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8330</v>
      </c>
      <c r="R1832" t="s">
        <v>8331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8330</v>
      </c>
      <c r="R1833" t="s">
        <v>8331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8330</v>
      </c>
      <c r="R1834" t="s">
        <v>8331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8330</v>
      </c>
      <c r="R1835" t="s">
        <v>8331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8330</v>
      </c>
      <c r="R1836" t="s">
        <v>8331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8330</v>
      </c>
      <c r="R1837" t="s">
        <v>8331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8330</v>
      </c>
      <c r="R1838" t="s">
        <v>8331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8330</v>
      </c>
      <c r="R1839" t="s">
        <v>8331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8330</v>
      </c>
      <c r="R1840" t="s">
        <v>8331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8330</v>
      </c>
      <c r="R1841" t="s">
        <v>8331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8330</v>
      </c>
      <c r="R1842" t="s">
        <v>8331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8330</v>
      </c>
      <c r="R1843" t="s">
        <v>8331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8330</v>
      </c>
      <c r="R1844" t="s">
        <v>8331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8330</v>
      </c>
      <c r="R1845" t="s">
        <v>8331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8330</v>
      </c>
      <c r="R1846" t="s">
        <v>8331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8330</v>
      </c>
      <c r="R1847" t="s">
        <v>8331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8330</v>
      </c>
      <c r="R1848" t="s">
        <v>8331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8330</v>
      </c>
      <c r="R1849" t="s">
        <v>8331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8330</v>
      </c>
      <c r="R1850" t="s">
        <v>8331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8330</v>
      </c>
      <c r="R1851" t="s">
        <v>8331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8330</v>
      </c>
      <c r="R1852" t="s">
        <v>8331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8330</v>
      </c>
      <c r="R1853" t="s">
        <v>8331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8330</v>
      </c>
      <c r="R1854" t="s">
        <v>8331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8330</v>
      </c>
      <c r="R1855" t="s">
        <v>8331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8330</v>
      </c>
      <c r="R1856" t="s">
        <v>8331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8330</v>
      </c>
      <c r="R1857" t="s">
        <v>8331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8330</v>
      </c>
      <c r="R1858" t="s">
        <v>8331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IFERROR(E1859/L1859,0)</f>
        <v>136.36363636363637</v>
      </c>
      <c r="Q1859" t="s">
        <v>8330</v>
      </c>
      <c r="R1859" t="s">
        <v>8331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8330</v>
      </c>
      <c r="R1860" t="s">
        <v>8331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8330</v>
      </c>
      <c r="R1861" t="s">
        <v>8331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8330</v>
      </c>
      <c r="R1862" t="s">
        <v>8331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7"/>
        <v>0</v>
      </c>
      <c r="Q1863" t="s">
        <v>8338</v>
      </c>
      <c r="R1863" t="s">
        <v>8340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8338</v>
      </c>
      <c r="R1864" t="s">
        <v>8340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8338</v>
      </c>
      <c r="R1865" t="s">
        <v>8340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8338</v>
      </c>
      <c r="R1866" t="s">
        <v>8340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8338</v>
      </c>
      <c r="R1867" t="s">
        <v>8340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8338</v>
      </c>
      <c r="R1868" t="s">
        <v>8340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8338</v>
      </c>
      <c r="R1869" t="s">
        <v>8340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8338</v>
      </c>
      <c r="R1870" t="s">
        <v>8340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7"/>
        <v>0</v>
      </c>
      <c r="Q1871" t="s">
        <v>8338</v>
      </c>
      <c r="R1871" t="s">
        <v>8340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8338</v>
      </c>
      <c r="R1872" t="s">
        <v>8340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8338</v>
      </c>
      <c r="R1873" t="s">
        <v>8340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8338</v>
      </c>
      <c r="R1874" t="s">
        <v>8340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8338</v>
      </c>
      <c r="R1875" t="s">
        <v>8340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8338</v>
      </c>
      <c r="R1876" t="s">
        <v>8340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8338</v>
      </c>
      <c r="R1877" t="s">
        <v>8340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>
        <f t="shared" si="117"/>
        <v>0</v>
      </c>
      <c r="Q1878" t="s">
        <v>8338</v>
      </c>
      <c r="R1878" t="s">
        <v>8340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>
        <f t="shared" si="117"/>
        <v>0</v>
      </c>
      <c r="Q1879" t="s">
        <v>8338</v>
      </c>
      <c r="R1879" t="s">
        <v>8340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7"/>
        <v>0</v>
      </c>
      <c r="Q1880" t="s">
        <v>8338</v>
      </c>
      <c r="R1880" t="s">
        <v>8340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8338</v>
      </c>
      <c r="R1881" t="s">
        <v>8340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8338</v>
      </c>
      <c r="R1882" t="s">
        <v>8340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8330</v>
      </c>
      <c r="R1883" t="s">
        <v>8334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8330</v>
      </c>
      <c r="R1884" t="s">
        <v>8334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8330</v>
      </c>
      <c r="R1885" t="s">
        <v>8334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8330</v>
      </c>
      <c r="R1886" t="s">
        <v>8334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8330</v>
      </c>
      <c r="R1887" t="s">
        <v>8334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8330</v>
      </c>
      <c r="R1888" t="s">
        <v>8334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8330</v>
      </c>
      <c r="R1889" t="s">
        <v>8334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8330</v>
      </c>
      <c r="R1890" t="s">
        <v>8334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8330</v>
      </c>
      <c r="R1891" t="s">
        <v>8334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8330</v>
      </c>
      <c r="R1892" t="s">
        <v>8334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8330</v>
      </c>
      <c r="R1893" t="s">
        <v>8334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8330</v>
      </c>
      <c r="R1894" t="s">
        <v>8334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8330</v>
      </c>
      <c r="R1895" t="s">
        <v>8334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8330</v>
      </c>
      <c r="R1896" t="s">
        <v>8334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8330</v>
      </c>
      <c r="R1897" t="s">
        <v>8334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8330</v>
      </c>
      <c r="R1898" t="s">
        <v>8334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8330</v>
      </c>
      <c r="R1899" t="s">
        <v>8334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8330</v>
      </c>
      <c r="R1900" t="s">
        <v>8334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8330</v>
      </c>
      <c r="R1901" t="s">
        <v>8334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8330</v>
      </c>
      <c r="R1902" t="s">
        <v>8334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8324</v>
      </c>
      <c r="R1903" t="s">
        <v>8353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8324</v>
      </c>
      <c r="R1904" t="s">
        <v>8353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8324</v>
      </c>
      <c r="R1905" t="s">
        <v>8353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8324</v>
      </c>
      <c r="R1906" t="s">
        <v>8353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8324</v>
      </c>
      <c r="R1907" t="s">
        <v>8353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8324</v>
      </c>
      <c r="R1908" t="s">
        <v>8353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8324</v>
      </c>
      <c r="R1909" t="s">
        <v>8353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8324</v>
      </c>
      <c r="R1910" t="s">
        <v>8353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8324</v>
      </c>
      <c r="R1911" t="s">
        <v>8353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8324</v>
      </c>
      <c r="R1912" t="s">
        <v>8353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8324</v>
      </c>
      <c r="R1913" t="s">
        <v>8353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8324</v>
      </c>
      <c r="R1914" t="s">
        <v>8353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8324</v>
      </c>
      <c r="R1915" t="s">
        <v>8353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8324</v>
      </c>
      <c r="R1916" t="s">
        <v>8353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8324</v>
      </c>
      <c r="R1917" t="s">
        <v>8353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8324</v>
      </c>
      <c r="R1918" t="s">
        <v>8353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8324</v>
      </c>
      <c r="R1919" t="s">
        <v>8353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8324</v>
      </c>
      <c r="R1920" t="s">
        <v>8353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8324</v>
      </c>
      <c r="R1921" t="s">
        <v>8353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8324</v>
      </c>
      <c r="R1922" t="s">
        <v>8353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IFERROR(E1923/L1923,0)</f>
        <v>54</v>
      </c>
      <c r="Q1923" t="s">
        <v>8330</v>
      </c>
      <c r="R1923" t="s">
        <v>8334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8330</v>
      </c>
      <c r="R1924" t="s">
        <v>8334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8330</v>
      </c>
      <c r="R1925" t="s">
        <v>8334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8330</v>
      </c>
      <c r="R1926" t="s">
        <v>8334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8330</v>
      </c>
      <c r="R1927" t="s">
        <v>8334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8330</v>
      </c>
      <c r="R1928" t="s">
        <v>8334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8330</v>
      </c>
      <c r="R1929" t="s">
        <v>8334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8330</v>
      </c>
      <c r="R1930" t="s">
        <v>8334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8330</v>
      </c>
      <c r="R1931" t="s">
        <v>8334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8330</v>
      </c>
      <c r="R1932" t="s">
        <v>8334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8330</v>
      </c>
      <c r="R1933" t="s">
        <v>8334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8330</v>
      </c>
      <c r="R1934" t="s">
        <v>8334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8330</v>
      </c>
      <c r="R1935" t="s">
        <v>8334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8330</v>
      </c>
      <c r="R1936" t="s">
        <v>8334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8330</v>
      </c>
      <c r="R1937" t="s">
        <v>8334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8330</v>
      </c>
      <c r="R1938" t="s">
        <v>8334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8330</v>
      </c>
      <c r="R1939" t="s">
        <v>8334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8330</v>
      </c>
      <c r="R1940" t="s">
        <v>8334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8330</v>
      </c>
      <c r="R1941" t="s">
        <v>8334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8330</v>
      </c>
      <c r="R1942" t="s">
        <v>8334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8324</v>
      </c>
      <c r="R1943" t="s">
        <v>8354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8324</v>
      </c>
      <c r="R1944" t="s">
        <v>8354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8324</v>
      </c>
      <c r="R1945" t="s">
        <v>8354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8324</v>
      </c>
      <c r="R1946" t="s">
        <v>8354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8324</v>
      </c>
      <c r="R1947" t="s">
        <v>8354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8324</v>
      </c>
      <c r="R1948" t="s">
        <v>8354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8324</v>
      </c>
      <c r="R1949" t="s">
        <v>8354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8324</v>
      </c>
      <c r="R1950" t="s">
        <v>8354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8324</v>
      </c>
      <c r="R1951" t="s">
        <v>8354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8324</v>
      </c>
      <c r="R1952" t="s">
        <v>8354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8324</v>
      </c>
      <c r="R1953" t="s">
        <v>8354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8324</v>
      </c>
      <c r="R1954" t="s">
        <v>8354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8324</v>
      </c>
      <c r="R1955" t="s">
        <v>8354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8324</v>
      </c>
      <c r="R1956" t="s">
        <v>8354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8324</v>
      </c>
      <c r="R1957" t="s">
        <v>8354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8324</v>
      </c>
      <c r="R1958" t="s">
        <v>8354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8324</v>
      </c>
      <c r="R1959" t="s">
        <v>8354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8324</v>
      </c>
      <c r="R1960" t="s">
        <v>8354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8324</v>
      </c>
      <c r="R1961" t="s">
        <v>8354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8324</v>
      </c>
      <c r="R1962" t="s">
        <v>8354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8324</v>
      </c>
      <c r="R1963" t="s">
        <v>8354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8324</v>
      </c>
      <c r="R1964" t="s">
        <v>8354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8324</v>
      </c>
      <c r="R1965" t="s">
        <v>8354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8324</v>
      </c>
      <c r="R1966" t="s">
        <v>8354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8324</v>
      </c>
      <c r="R1967" t="s">
        <v>8354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8324</v>
      </c>
      <c r="R1968" t="s">
        <v>8354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8324</v>
      </c>
      <c r="R1969" t="s">
        <v>8354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8324</v>
      </c>
      <c r="R1970" t="s">
        <v>8354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8324</v>
      </c>
      <c r="R1971" t="s">
        <v>8354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8324</v>
      </c>
      <c r="R1972" t="s">
        <v>8354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8324</v>
      </c>
      <c r="R1973" t="s">
        <v>8354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8324</v>
      </c>
      <c r="R1974" t="s">
        <v>8354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8324</v>
      </c>
      <c r="R1975" t="s">
        <v>8354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8324</v>
      </c>
      <c r="R1976" t="s">
        <v>8354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8324</v>
      </c>
      <c r="R1977" t="s">
        <v>8354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8324</v>
      </c>
      <c r="R1978" t="s">
        <v>8354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8324</v>
      </c>
      <c r="R1979" t="s">
        <v>8354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8324</v>
      </c>
      <c r="R1980" t="s">
        <v>8354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8324</v>
      </c>
      <c r="R1981" t="s">
        <v>8354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8324</v>
      </c>
      <c r="R1982" t="s">
        <v>8354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8343</v>
      </c>
      <c r="R1983" t="s">
        <v>8355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1"/>
        <v>0</v>
      </c>
      <c r="Q1984" t="s">
        <v>8343</v>
      </c>
      <c r="R1984" t="s">
        <v>8355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8343</v>
      </c>
      <c r="R1985" t="s">
        <v>8355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8343</v>
      </c>
      <c r="R1986" t="s">
        <v>8355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IFERROR(E1987/L1987,0)</f>
        <v>12.75</v>
      </c>
      <c r="Q1987" t="s">
        <v>8343</v>
      </c>
      <c r="R1987" t="s">
        <v>8355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8343</v>
      </c>
      <c r="R1988" t="s">
        <v>8355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8343</v>
      </c>
      <c r="R1989" t="s">
        <v>8355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8343</v>
      </c>
      <c r="R1990" t="s">
        <v>8355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8343</v>
      </c>
      <c r="R1991" t="s">
        <v>8355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8343</v>
      </c>
      <c r="R1992" t="s">
        <v>8355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8343</v>
      </c>
      <c r="R1993" t="s">
        <v>8355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8343</v>
      </c>
      <c r="R1994" t="s">
        <v>8355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>
        <f t="shared" si="125"/>
        <v>0</v>
      </c>
      <c r="Q1995" t="s">
        <v>8343</v>
      </c>
      <c r="R1995" t="s">
        <v>8355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5"/>
        <v>0</v>
      </c>
      <c r="Q1996" t="s">
        <v>8343</v>
      </c>
      <c r="R1996" t="s">
        <v>8355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8343</v>
      </c>
      <c r="R1997" t="s">
        <v>8355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>
        <f t="shared" si="125"/>
        <v>0</v>
      </c>
      <c r="Q1998" t="s">
        <v>8343</v>
      </c>
      <c r="R1998" t="s">
        <v>8355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5"/>
        <v>0</v>
      </c>
      <c r="Q1999" t="s">
        <v>8343</v>
      </c>
      <c r="R1999" t="s">
        <v>8355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8343</v>
      </c>
      <c r="R2000" t="s">
        <v>8355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8343</v>
      </c>
      <c r="R2001" t="s">
        <v>8355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8343</v>
      </c>
      <c r="R2002" t="s">
        <v>8355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8324</v>
      </c>
      <c r="R2003" t="s">
        <v>8354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8324</v>
      </c>
      <c r="R2004" t="s">
        <v>8354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8324</v>
      </c>
      <c r="R2005" t="s">
        <v>8354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8324</v>
      </c>
      <c r="R2006" t="s">
        <v>8354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8324</v>
      </c>
      <c r="R2007" t="s">
        <v>8354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8324</v>
      </c>
      <c r="R2008" t="s">
        <v>8354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8324</v>
      </c>
      <c r="R2009" t="s">
        <v>8354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8324</v>
      </c>
      <c r="R2010" t="s">
        <v>8354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8324</v>
      </c>
      <c r="R2011" t="s">
        <v>8354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8324</v>
      </c>
      <c r="R2012" t="s">
        <v>8354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8324</v>
      </c>
      <c r="R2013" t="s">
        <v>8354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8324</v>
      </c>
      <c r="R2014" t="s">
        <v>8354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8324</v>
      </c>
      <c r="R2015" t="s">
        <v>8354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8324</v>
      </c>
      <c r="R2016" t="s">
        <v>8354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8324</v>
      </c>
      <c r="R2017" t="s">
        <v>8354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8324</v>
      </c>
      <c r="R2018" t="s">
        <v>8354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8324</v>
      </c>
      <c r="R2019" t="s">
        <v>8354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8324</v>
      </c>
      <c r="R2020" t="s">
        <v>8354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8324</v>
      </c>
      <c r="R2021" t="s">
        <v>8354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8324</v>
      </c>
      <c r="R2022" t="s">
        <v>8354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8324</v>
      </c>
      <c r="R2023" t="s">
        <v>8354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8324</v>
      </c>
      <c r="R2024" t="s">
        <v>8354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8324</v>
      </c>
      <c r="R2025" t="s">
        <v>8354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8324</v>
      </c>
      <c r="R2026" t="s">
        <v>8354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8324</v>
      </c>
      <c r="R2027" t="s">
        <v>8354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8324</v>
      </c>
      <c r="R2028" t="s">
        <v>8354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8324</v>
      </c>
      <c r="R2029" t="s">
        <v>8354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8324</v>
      </c>
      <c r="R2030" t="s">
        <v>8354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8324</v>
      </c>
      <c r="R2031" t="s">
        <v>8354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8324</v>
      </c>
      <c r="R2032" t="s">
        <v>8354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8324</v>
      </c>
      <c r="R2033" t="s">
        <v>8354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8324</v>
      </c>
      <c r="R2034" t="s">
        <v>8354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8324</v>
      </c>
      <c r="R2035" t="s">
        <v>8354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8324</v>
      </c>
      <c r="R2036" t="s">
        <v>8354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8324</v>
      </c>
      <c r="R2037" t="s">
        <v>8354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8324</v>
      </c>
      <c r="R2038" t="s">
        <v>8354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8324</v>
      </c>
      <c r="R2039" t="s">
        <v>8354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8324</v>
      </c>
      <c r="R2040" t="s">
        <v>8354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8324</v>
      </c>
      <c r="R2041" t="s">
        <v>8354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8324</v>
      </c>
      <c r="R2042" t="s">
        <v>8354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8324</v>
      </c>
      <c r="R2043" t="s">
        <v>8354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8324</v>
      </c>
      <c r="R2044" t="s">
        <v>8354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8324</v>
      </c>
      <c r="R2045" t="s">
        <v>8354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8324</v>
      </c>
      <c r="R2046" t="s">
        <v>8354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8324</v>
      </c>
      <c r="R2047" t="s">
        <v>8354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8324</v>
      </c>
      <c r="R2048" t="s">
        <v>8354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8324</v>
      </c>
      <c r="R2049" t="s">
        <v>8354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8324</v>
      </c>
      <c r="R2050" t="s">
        <v>8354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IFERROR(E2051/L2051,0)</f>
        <v>80.991037735849048</v>
      </c>
      <c r="Q2051" t="s">
        <v>8324</v>
      </c>
      <c r="R2051" t="s">
        <v>8354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8324</v>
      </c>
      <c r="R2052" t="s">
        <v>8354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8324</v>
      </c>
      <c r="R2053" t="s">
        <v>8354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8324</v>
      </c>
      <c r="R2054" t="s">
        <v>8354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8324</v>
      </c>
      <c r="R2055" t="s">
        <v>8354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8324</v>
      </c>
      <c r="R2056" t="s">
        <v>8354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8324</v>
      </c>
      <c r="R2057" t="s">
        <v>8354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8324</v>
      </c>
      <c r="R2058" t="s">
        <v>8354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8324</v>
      </c>
      <c r="R2059" t="s">
        <v>8354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8324</v>
      </c>
      <c r="R2060" t="s">
        <v>8354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8324</v>
      </c>
      <c r="R2061" t="s">
        <v>8354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8324</v>
      </c>
      <c r="R2062" t="s">
        <v>8354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8324</v>
      </c>
      <c r="R2063" t="s">
        <v>8354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8324</v>
      </c>
      <c r="R2064" t="s">
        <v>8354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8324</v>
      </c>
      <c r="R2065" t="s">
        <v>8354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8324</v>
      </c>
      <c r="R2066" t="s">
        <v>8354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8324</v>
      </c>
      <c r="R2067" t="s">
        <v>8354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8324</v>
      </c>
      <c r="R2068" t="s">
        <v>8354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8324</v>
      </c>
      <c r="R2069" t="s">
        <v>8354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8324</v>
      </c>
      <c r="R2070" t="s">
        <v>8354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8324</v>
      </c>
      <c r="R2071" t="s">
        <v>8354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8324</v>
      </c>
      <c r="R2072" t="s">
        <v>8354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8324</v>
      </c>
      <c r="R2073" t="s">
        <v>8354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8324</v>
      </c>
      <c r="R2074" t="s">
        <v>8354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8324</v>
      </c>
      <c r="R2075" t="s">
        <v>8354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8324</v>
      </c>
      <c r="R2076" t="s">
        <v>8354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8324</v>
      </c>
      <c r="R2077" t="s">
        <v>8354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8324</v>
      </c>
      <c r="R2078" t="s">
        <v>8354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8324</v>
      </c>
      <c r="R2079" t="s">
        <v>8354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8324</v>
      </c>
      <c r="R2080" t="s">
        <v>8354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8324</v>
      </c>
      <c r="R2081" t="s">
        <v>8354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8324</v>
      </c>
      <c r="R2082" t="s">
        <v>8354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8330</v>
      </c>
      <c r="R2083" t="s">
        <v>8334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8330</v>
      </c>
      <c r="R2084" t="s">
        <v>8334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8330</v>
      </c>
      <c r="R2085" t="s">
        <v>8334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8330</v>
      </c>
      <c r="R2086" t="s">
        <v>8334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8330</v>
      </c>
      <c r="R2087" t="s">
        <v>8334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8330</v>
      </c>
      <c r="R2088" t="s">
        <v>8334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8330</v>
      </c>
      <c r="R2089" t="s">
        <v>8334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8330</v>
      </c>
      <c r="R2090" t="s">
        <v>8334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8330</v>
      </c>
      <c r="R2091" t="s">
        <v>8334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8330</v>
      </c>
      <c r="R2092" t="s">
        <v>8334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8330</v>
      </c>
      <c r="R2093" t="s">
        <v>8334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8330</v>
      </c>
      <c r="R2094" t="s">
        <v>8334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8330</v>
      </c>
      <c r="R2095" t="s">
        <v>8334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8330</v>
      </c>
      <c r="R2096" t="s">
        <v>8334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8330</v>
      </c>
      <c r="R2097" t="s">
        <v>8334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8330</v>
      </c>
      <c r="R2098" t="s">
        <v>8334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8330</v>
      </c>
      <c r="R2099" t="s">
        <v>8334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8330</v>
      </c>
      <c r="R2100" t="s">
        <v>8334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8330</v>
      </c>
      <c r="R2101" t="s">
        <v>8334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8330</v>
      </c>
      <c r="R2102" t="s">
        <v>8334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8330</v>
      </c>
      <c r="R2103" t="s">
        <v>8334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8330</v>
      </c>
      <c r="R2104" t="s">
        <v>8334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8330</v>
      </c>
      <c r="R2105" t="s">
        <v>8334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8330</v>
      </c>
      <c r="R2106" t="s">
        <v>8334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8330</v>
      </c>
      <c r="R2107" t="s">
        <v>8334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8330</v>
      </c>
      <c r="R2108" t="s">
        <v>8334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8330</v>
      </c>
      <c r="R2109" t="s">
        <v>8334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8330</v>
      </c>
      <c r="R2110" t="s">
        <v>8334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8330</v>
      </c>
      <c r="R2111" t="s">
        <v>8334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8330</v>
      </c>
      <c r="R2112" t="s">
        <v>8334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8330</v>
      </c>
      <c r="R2113" t="s">
        <v>8334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8330</v>
      </c>
      <c r="R2114" t="s">
        <v>8334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IFERROR(E2115/L2115,0)</f>
        <v>68.598130841121488</v>
      </c>
      <c r="Q2115" t="s">
        <v>8330</v>
      </c>
      <c r="R2115" t="s">
        <v>8334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8330</v>
      </c>
      <c r="R2116" t="s">
        <v>8334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8330</v>
      </c>
      <c r="R2117" t="s">
        <v>8334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8330</v>
      </c>
      <c r="R2118" t="s">
        <v>8334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8330</v>
      </c>
      <c r="R2119" t="s">
        <v>8334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8330</v>
      </c>
      <c r="R2120" t="s">
        <v>8334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8330</v>
      </c>
      <c r="R2121" t="s">
        <v>8334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8330</v>
      </c>
      <c r="R2122" t="s">
        <v>8334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8338</v>
      </c>
      <c r="R2123" t="s">
        <v>8339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8338</v>
      </c>
      <c r="R2124" t="s">
        <v>8339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8338</v>
      </c>
      <c r="R2125" t="s">
        <v>8339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8338</v>
      </c>
      <c r="R2126" t="s">
        <v>8339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8338</v>
      </c>
      <c r="R2127" t="s">
        <v>8339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8338</v>
      </c>
      <c r="R2128" t="s">
        <v>8339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8338</v>
      </c>
      <c r="R2129" t="s">
        <v>8339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8338</v>
      </c>
      <c r="R2130" t="s">
        <v>8339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8338</v>
      </c>
      <c r="R2131" t="s">
        <v>8339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8338</v>
      </c>
      <c r="R2132" t="s">
        <v>8339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8338</v>
      </c>
      <c r="R2133" t="s">
        <v>8339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8338</v>
      </c>
      <c r="R2134" t="s">
        <v>8339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8338</v>
      </c>
      <c r="R2135" t="s">
        <v>8339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8338</v>
      </c>
      <c r="R2136" t="s">
        <v>8339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8338</v>
      </c>
      <c r="R2137" t="s">
        <v>8339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8338</v>
      </c>
      <c r="R2138" t="s">
        <v>8339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8338</v>
      </c>
      <c r="R2139" t="s">
        <v>8339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8338</v>
      </c>
      <c r="R2140" t="s">
        <v>8339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8338</v>
      </c>
      <c r="R2141" t="s">
        <v>8339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8338</v>
      </c>
      <c r="R2142" t="s">
        <v>8339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3"/>
        <v>0</v>
      </c>
      <c r="Q2143" t="s">
        <v>8338</v>
      </c>
      <c r="R2143" t="s">
        <v>8339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8338</v>
      </c>
      <c r="R2144" t="s">
        <v>8339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8338</v>
      </c>
      <c r="R2145" t="s">
        <v>8339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8338</v>
      </c>
      <c r="R2146" t="s">
        <v>8339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8338</v>
      </c>
      <c r="R2147" t="s">
        <v>8339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8338</v>
      </c>
      <c r="R2148" t="s">
        <v>8339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8338</v>
      </c>
      <c r="R2149" t="s">
        <v>8339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8338</v>
      </c>
      <c r="R2150" t="s">
        <v>8339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3"/>
        <v>0</v>
      </c>
      <c r="Q2151" t="s">
        <v>8338</v>
      </c>
      <c r="R2151" t="s">
        <v>8339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8338</v>
      </c>
      <c r="R2152" t="s">
        <v>8339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8338</v>
      </c>
      <c r="R2153" t="s">
        <v>8339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8338</v>
      </c>
      <c r="R2154" t="s">
        <v>8339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8338</v>
      </c>
      <c r="R2155" t="s">
        <v>8339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8338</v>
      </c>
      <c r="R2156" t="s">
        <v>8339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8338</v>
      </c>
      <c r="R2157" t="s">
        <v>8339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8338</v>
      </c>
      <c r="R2158" t="s">
        <v>8339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8338</v>
      </c>
      <c r="R2159" t="s">
        <v>8339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8338</v>
      </c>
      <c r="R2160" t="s">
        <v>8339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8338</v>
      </c>
      <c r="R2161" t="s">
        <v>8339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8338</v>
      </c>
      <c r="R2162" t="s">
        <v>8339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8330</v>
      </c>
      <c r="R2163" t="s">
        <v>8331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8330</v>
      </c>
      <c r="R2164" t="s">
        <v>8331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8330</v>
      </c>
      <c r="R2165" t="s">
        <v>8331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8330</v>
      </c>
      <c r="R2166" t="s">
        <v>8331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8330</v>
      </c>
      <c r="R2167" t="s">
        <v>8331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8330</v>
      </c>
      <c r="R2168" t="s">
        <v>8331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8330</v>
      </c>
      <c r="R2169" t="s">
        <v>8331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8330</v>
      </c>
      <c r="R2170" t="s">
        <v>8331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8330</v>
      </c>
      <c r="R2171" t="s">
        <v>8331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8330</v>
      </c>
      <c r="R2172" t="s">
        <v>8331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8330</v>
      </c>
      <c r="R2173" t="s">
        <v>8331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8330</v>
      </c>
      <c r="R2174" t="s">
        <v>8331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8330</v>
      </c>
      <c r="R2175" t="s">
        <v>8331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8330</v>
      </c>
      <c r="R2176" t="s">
        <v>8331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8330</v>
      </c>
      <c r="R2177" t="s">
        <v>8331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8330</v>
      </c>
      <c r="R2178" t="s">
        <v>8331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IFERROR(E2179/L2179,0)</f>
        <v>65.868421052631575</v>
      </c>
      <c r="Q2179" t="s">
        <v>8330</v>
      </c>
      <c r="R2179" t="s">
        <v>8331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8330</v>
      </c>
      <c r="R2180" t="s">
        <v>8331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8330</v>
      </c>
      <c r="R2181" t="s">
        <v>8331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8330</v>
      </c>
      <c r="R2182" t="s">
        <v>8331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8338</v>
      </c>
      <c r="R2183" t="s">
        <v>8356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8338</v>
      </c>
      <c r="R2184" t="s">
        <v>8356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8338</v>
      </c>
      <c r="R2185" t="s">
        <v>8356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8338</v>
      </c>
      <c r="R2186" t="s">
        <v>8356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8338</v>
      </c>
      <c r="R2187" t="s">
        <v>8356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8338</v>
      </c>
      <c r="R2188" t="s">
        <v>8356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8338</v>
      </c>
      <c r="R2189" t="s">
        <v>8356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8338</v>
      </c>
      <c r="R2190" t="s">
        <v>8356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8338</v>
      </c>
      <c r="R2191" t="s">
        <v>8356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8338</v>
      </c>
      <c r="R2192" t="s">
        <v>8356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8338</v>
      </c>
      <c r="R2193" t="s">
        <v>8356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8338</v>
      </c>
      <c r="R2194" t="s">
        <v>8356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8338</v>
      </c>
      <c r="R2195" t="s">
        <v>8356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8338</v>
      </c>
      <c r="R2196" t="s">
        <v>8356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8338</v>
      </c>
      <c r="R2197" t="s">
        <v>8356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8338</v>
      </c>
      <c r="R2198" t="s">
        <v>8356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8338</v>
      </c>
      <c r="R2199" t="s">
        <v>8356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8338</v>
      </c>
      <c r="R2200" t="s">
        <v>8356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8338</v>
      </c>
      <c r="R2201" t="s">
        <v>8356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8338</v>
      </c>
      <c r="R2202" t="s">
        <v>8356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8330</v>
      </c>
      <c r="R2203" t="s">
        <v>8335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8330</v>
      </c>
      <c r="R2204" t="s">
        <v>8335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8330</v>
      </c>
      <c r="R2205" t="s">
        <v>8335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8330</v>
      </c>
      <c r="R2206" t="s">
        <v>8335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8330</v>
      </c>
      <c r="R2207" t="s">
        <v>8335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8330</v>
      </c>
      <c r="R2208" t="s">
        <v>8335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8330</v>
      </c>
      <c r="R2209" t="s">
        <v>8335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8330</v>
      </c>
      <c r="R2210" t="s">
        <v>8335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8330</v>
      </c>
      <c r="R2211" t="s">
        <v>8335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8330</v>
      </c>
      <c r="R2212" t="s">
        <v>8335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8330</v>
      </c>
      <c r="R2213" t="s">
        <v>8335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8330</v>
      </c>
      <c r="R2214" t="s">
        <v>8335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8330</v>
      </c>
      <c r="R2215" t="s">
        <v>8335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8330</v>
      </c>
      <c r="R2216" t="s">
        <v>8335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8330</v>
      </c>
      <c r="R2217" t="s">
        <v>8335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8330</v>
      </c>
      <c r="R2218" t="s">
        <v>8335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8330</v>
      </c>
      <c r="R2219" t="s">
        <v>8335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8330</v>
      </c>
      <c r="R2220" t="s">
        <v>8335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8330</v>
      </c>
      <c r="R2221" t="s">
        <v>8335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8330</v>
      </c>
      <c r="R2222" t="s">
        <v>8335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8338</v>
      </c>
      <c r="R2223" t="s">
        <v>8356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8338</v>
      </c>
      <c r="R2224" t="s">
        <v>8356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8338</v>
      </c>
      <c r="R2225" t="s">
        <v>8356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8338</v>
      </c>
      <c r="R2226" t="s">
        <v>8356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8338</v>
      </c>
      <c r="R2227" t="s">
        <v>8356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8338</v>
      </c>
      <c r="R2228" t="s">
        <v>8356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8338</v>
      </c>
      <c r="R2229" t="s">
        <v>8356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8338</v>
      </c>
      <c r="R2230" t="s">
        <v>8356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8338</v>
      </c>
      <c r="R2231" t="s">
        <v>8356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8338</v>
      </c>
      <c r="R2232" t="s">
        <v>8356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8338</v>
      </c>
      <c r="R2233" t="s">
        <v>8356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8338</v>
      </c>
      <c r="R2234" t="s">
        <v>8356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8338</v>
      </c>
      <c r="R2235" t="s">
        <v>8356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8338</v>
      </c>
      <c r="R2236" t="s">
        <v>8356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8338</v>
      </c>
      <c r="R2237" t="s">
        <v>8356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8338</v>
      </c>
      <c r="R2238" t="s">
        <v>8356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8338</v>
      </c>
      <c r="R2239" t="s">
        <v>8356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8338</v>
      </c>
      <c r="R2240" t="s">
        <v>8356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8338</v>
      </c>
      <c r="R2241" t="s">
        <v>8356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8338</v>
      </c>
      <c r="R2242" t="s">
        <v>8356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IFERROR(E2243/L2243,0)</f>
        <v>49.472392638036808</v>
      </c>
      <c r="Q2243" t="s">
        <v>8338</v>
      </c>
      <c r="R2243" t="s">
        <v>8356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8338</v>
      </c>
      <c r="R2244" t="s">
        <v>8356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8338</v>
      </c>
      <c r="R2245" t="s">
        <v>8356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8338</v>
      </c>
      <c r="R2246" t="s">
        <v>8356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8338</v>
      </c>
      <c r="R2247" t="s">
        <v>8356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8338</v>
      </c>
      <c r="R2248" t="s">
        <v>8356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8338</v>
      </c>
      <c r="R2249" t="s">
        <v>8356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8338</v>
      </c>
      <c r="R2250" t="s">
        <v>8356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8338</v>
      </c>
      <c r="R2251" t="s">
        <v>8356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8338</v>
      </c>
      <c r="R2252" t="s">
        <v>8356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8338</v>
      </c>
      <c r="R2253" t="s">
        <v>8356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8338</v>
      </c>
      <c r="R2254" t="s">
        <v>8356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8338</v>
      </c>
      <c r="R2255" t="s">
        <v>8356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8338</v>
      </c>
      <c r="R2256" t="s">
        <v>8356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8338</v>
      </c>
      <c r="R2257" t="s">
        <v>8356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8338</v>
      </c>
      <c r="R2258" t="s">
        <v>8356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8338</v>
      </c>
      <c r="R2259" t="s">
        <v>8356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8338</v>
      </c>
      <c r="R2260" t="s">
        <v>8356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8338</v>
      </c>
      <c r="R2261" t="s">
        <v>8356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8338</v>
      </c>
      <c r="R2262" t="s">
        <v>8356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8338</v>
      </c>
      <c r="R2263" t="s">
        <v>8356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8338</v>
      </c>
      <c r="R2264" t="s">
        <v>8356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8338</v>
      </c>
      <c r="R2265" t="s">
        <v>8356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8338</v>
      </c>
      <c r="R2266" t="s">
        <v>8356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8338</v>
      </c>
      <c r="R2267" t="s">
        <v>8356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8338</v>
      </c>
      <c r="R2268" t="s">
        <v>8356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8338</v>
      </c>
      <c r="R2269" t="s">
        <v>8356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8338</v>
      </c>
      <c r="R2270" t="s">
        <v>8356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8338</v>
      </c>
      <c r="R2271" t="s">
        <v>8356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8338</v>
      </c>
      <c r="R2272" t="s">
        <v>8356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8338</v>
      </c>
      <c r="R2273" t="s">
        <v>8356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8338</v>
      </c>
      <c r="R2274" t="s">
        <v>8356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8338</v>
      </c>
      <c r="R2275" t="s">
        <v>8356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8338</v>
      </c>
      <c r="R2276" t="s">
        <v>8356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8338</v>
      </c>
      <c r="R2277" t="s">
        <v>8356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8338</v>
      </c>
      <c r="R2278" t="s">
        <v>8356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8338</v>
      </c>
      <c r="R2279" t="s">
        <v>8356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8338</v>
      </c>
      <c r="R2280" t="s">
        <v>8356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8338</v>
      </c>
      <c r="R2281" t="s">
        <v>8356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8338</v>
      </c>
      <c r="R2282" t="s">
        <v>8356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8330</v>
      </c>
      <c r="R2283" t="s">
        <v>8331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8330</v>
      </c>
      <c r="R2284" t="s">
        <v>8331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8330</v>
      </c>
      <c r="R2285" t="s">
        <v>8331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8330</v>
      </c>
      <c r="R2286" t="s">
        <v>8331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8330</v>
      </c>
      <c r="R2287" t="s">
        <v>8331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8330</v>
      </c>
      <c r="R2288" t="s">
        <v>8331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8330</v>
      </c>
      <c r="R2289" t="s">
        <v>8331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8330</v>
      </c>
      <c r="R2290" t="s">
        <v>8331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8330</v>
      </c>
      <c r="R2291" t="s">
        <v>8331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8330</v>
      </c>
      <c r="R2292" t="s">
        <v>8331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8330</v>
      </c>
      <c r="R2293" t="s">
        <v>8331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8330</v>
      </c>
      <c r="R2294" t="s">
        <v>8331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8330</v>
      </c>
      <c r="R2295" t="s">
        <v>8331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8330</v>
      </c>
      <c r="R2296" t="s">
        <v>8331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8330</v>
      </c>
      <c r="R2297" t="s">
        <v>8331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8330</v>
      </c>
      <c r="R2298" t="s">
        <v>8331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8330</v>
      </c>
      <c r="R2299" t="s">
        <v>8331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8330</v>
      </c>
      <c r="R2300" t="s">
        <v>8331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8330</v>
      </c>
      <c r="R2301" t="s">
        <v>8331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8330</v>
      </c>
      <c r="R2302" t="s">
        <v>8331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8330</v>
      </c>
      <c r="R2303" t="s">
        <v>8334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8330</v>
      </c>
      <c r="R2304" t="s">
        <v>8334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8330</v>
      </c>
      <c r="R2305" t="s">
        <v>8334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8330</v>
      </c>
      <c r="R2306" t="s">
        <v>8334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IFERROR(E2307/L2307,0)</f>
        <v>109.10778443113773</v>
      </c>
      <c r="Q2307" t="s">
        <v>8330</v>
      </c>
      <c r="R2307" t="s">
        <v>8334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8330</v>
      </c>
      <c r="R2308" t="s">
        <v>8334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8330</v>
      </c>
      <c r="R2309" t="s">
        <v>8334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8330</v>
      </c>
      <c r="R2310" t="s">
        <v>8334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8330</v>
      </c>
      <c r="R2311" t="s">
        <v>8334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8330</v>
      </c>
      <c r="R2312" t="s">
        <v>8334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8330</v>
      </c>
      <c r="R2313" t="s">
        <v>8334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8330</v>
      </c>
      <c r="R2314" t="s">
        <v>8334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8330</v>
      </c>
      <c r="R2315" t="s">
        <v>8334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8330</v>
      </c>
      <c r="R2316" t="s">
        <v>8334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8330</v>
      </c>
      <c r="R2317" t="s">
        <v>8334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8330</v>
      </c>
      <c r="R2318" t="s">
        <v>8334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8330</v>
      </c>
      <c r="R2319" t="s">
        <v>8334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8330</v>
      </c>
      <c r="R2320" t="s">
        <v>8334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8330</v>
      </c>
      <c r="R2321" t="s">
        <v>8334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8330</v>
      </c>
      <c r="R2322" t="s">
        <v>8334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8341</v>
      </c>
      <c r="R2323" t="s">
        <v>8357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8341</v>
      </c>
      <c r="R2324" t="s">
        <v>8357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8341</v>
      </c>
      <c r="R2325" t="s">
        <v>8357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8341</v>
      </c>
      <c r="R2326" t="s">
        <v>8357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8341</v>
      </c>
      <c r="R2327" t="s">
        <v>8357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8341</v>
      </c>
      <c r="R2328" t="s">
        <v>8357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8341</v>
      </c>
      <c r="R2329" t="s">
        <v>8357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8341</v>
      </c>
      <c r="R2330" t="s">
        <v>8357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8341</v>
      </c>
      <c r="R2331" t="s">
        <v>8357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8341</v>
      </c>
      <c r="R2332" t="s">
        <v>8357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8341</v>
      </c>
      <c r="R2333" t="s">
        <v>8357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8341</v>
      </c>
      <c r="R2334" t="s">
        <v>8357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8341</v>
      </c>
      <c r="R2335" t="s">
        <v>8357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8341</v>
      </c>
      <c r="R2336" t="s">
        <v>8357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8341</v>
      </c>
      <c r="R2337" t="s">
        <v>8357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8341</v>
      </c>
      <c r="R2338" t="s">
        <v>8357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8341</v>
      </c>
      <c r="R2339" t="s">
        <v>8357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8341</v>
      </c>
      <c r="R2340" t="s">
        <v>8357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8341</v>
      </c>
      <c r="R2341" t="s">
        <v>8357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8341</v>
      </c>
      <c r="R2342" t="s">
        <v>8357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5"/>
        <v>0</v>
      </c>
      <c r="Q2343" t="s">
        <v>8324</v>
      </c>
      <c r="R2343" t="s">
        <v>8325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0</v>
      </c>
      <c r="Q2344" t="s">
        <v>8324</v>
      </c>
      <c r="R2344" t="s">
        <v>8325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8324</v>
      </c>
      <c r="R2345" t="s">
        <v>8325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8324</v>
      </c>
      <c r="R2346" t="s">
        <v>8325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0</v>
      </c>
      <c r="Q2347" t="s">
        <v>8324</v>
      </c>
      <c r="R2347" t="s">
        <v>8325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8324</v>
      </c>
      <c r="R2348" t="s">
        <v>8325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8324</v>
      </c>
      <c r="R2349" t="s">
        <v>8325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8324</v>
      </c>
      <c r="R2350" t="s">
        <v>8325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5"/>
        <v>0</v>
      </c>
      <c r="Q2351" t="s">
        <v>8324</v>
      </c>
      <c r="R2351" t="s">
        <v>8325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0</v>
      </c>
      <c r="Q2352" t="s">
        <v>8324</v>
      </c>
      <c r="R2352" t="s">
        <v>8325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8324</v>
      </c>
      <c r="R2353" t="s">
        <v>8325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5"/>
        <v>0</v>
      </c>
      <c r="Q2354" t="s">
        <v>8324</v>
      </c>
      <c r="R2354" t="s">
        <v>8325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0</v>
      </c>
      <c r="Q2355" t="s">
        <v>8324</v>
      </c>
      <c r="R2355" t="s">
        <v>8325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8324</v>
      </c>
      <c r="R2356" t="s">
        <v>8325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8324</v>
      </c>
      <c r="R2357" t="s">
        <v>8325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5"/>
        <v>0</v>
      </c>
      <c r="Q2358" t="s">
        <v>8324</v>
      </c>
      <c r="R2358" t="s">
        <v>8325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5"/>
        <v>0</v>
      </c>
      <c r="Q2359" t="s">
        <v>8324</v>
      </c>
      <c r="R2359" t="s">
        <v>8325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0</v>
      </c>
      <c r="Q2360" t="s">
        <v>8324</v>
      </c>
      <c r="R2360" t="s">
        <v>8325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8324</v>
      </c>
      <c r="R2361" t="s">
        <v>8325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8324</v>
      </c>
      <c r="R2362" t="s">
        <v>8325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0</v>
      </c>
      <c r="Q2363" t="s">
        <v>8324</v>
      </c>
      <c r="R2363" t="s">
        <v>8325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8324</v>
      </c>
      <c r="R2364" t="s">
        <v>8325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5"/>
        <v>0</v>
      </c>
      <c r="Q2365" t="s">
        <v>8324</v>
      </c>
      <c r="R2365" t="s">
        <v>8325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5"/>
        <v>0</v>
      </c>
      <c r="Q2366" t="s">
        <v>8324</v>
      </c>
      <c r="R2366" t="s">
        <v>8325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0</v>
      </c>
      <c r="Q2367" t="s">
        <v>8324</v>
      </c>
      <c r="R2367" t="s">
        <v>8325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8324</v>
      </c>
      <c r="R2368" t="s">
        <v>8325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8324</v>
      </c>
      <c r="R2369" t="s">
        <v>8325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8324</v>
      </c>
      <c r="R2370" t="s">
        <v>8325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>
        <f t="shared" ref="P2371:P2434" si="149">IFERROR(E2371/L2371,0)</f>
        <v>0</v>
      </c>
      <c r="Q2371" t="s">
        <v>8324</v>
      </c>
      <c r="R2371" t="s">
        <v>8325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8324</v>
      </c>
      <c r="R2372" t="s">
        <v>8325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0</v>
      </c>
      <c r="Q2373" t="s">
        <v>8324</v>
      </c>
      <c r="R2373" t="s">
        <v>8325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8324</v>
      </c>
      <c r="R2374" t="s">
        <v>8325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8324</v>
      </c>
      <c r="R2375" t="s">
        <v>8325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8324</v>
      </c>
      <c r="R2376" t="s">
        <v>8325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0</v>
      </c>
      <c r="Q2377" t="s">
        <v>8324</v>
      </c>
      <c r="R2377" t="s">
        <v>8325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8324</v>
      </c>
      <c r="R2378" t="s">
        <v>8325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49"/>
        <v>0</v>
      </c>
      <c r="Q2379" t="s">
        <v>8324</v>
      </c>
      <c r="R2379" t="s">
        <v>8325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49"/>
        <v>0</v>
      </c>
      <c r="Q2380" t="s">
        <v>8324</v>
      </c>
      <c r="R2380" t="s">
        <v>8325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0</v>
      </c>
      <c r="Q2381" t="s">
        <v>8324</v>
      </c>
      <c r="R2381" t="s">
        <v>8325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8324</v>
      </c>
      <c r="R2382" t="s">
        <v>8325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8324</v>
      </c>
      <c r="R2383" t="s">
        <v>8325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8324</v>
      </c>
      <c r="R2384" t="s">
        <v>8325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8324</v>
      </c>
      <c r="R2385" t="s">
        <v>8325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8324</v>
      </c>
      <c r="R2386" t="s">
        <v>8325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8324</v>
      </c>
      <c r="R2387" t="s">
        <v>8325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0</v>
      </c>
      <c r="Q2388" t="s">
        <v>8324</v>
      </c>
      <c r="R2388" t="s">
        <v>8325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8324</v>
      </c>
      <c r="R2389" t="s">
        <v>8325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8324</v>
      </c>
      <c r="R2390" t="s">
        <v>8325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8324</v>
      </c>
      <c r="R2391" t="s">
        <v>8325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0</v>
      </c>
      <c r="Q2392" t="s">
        <v>8324</v>
      </c>
      <c r="R2392" t="s">
        <v>8325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8324</v>
      </c>
      <c r="R2393" t="s">
        <v>8325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0</v>
      </c>
      <c r="Q2394" t="s">
        <v>8324</v>
      </c>
      <c r="R2394" t="s">
        <v>8325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8324</v>
      </c>
      <c r="R2395" t="s">
        <v>8325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8324</v>
      </c>
      <c r="R2396" t="s">
        <v>8325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0</v>
      </c>
      <c r="Q2397" t="s">
        <v>8324</v>
      </c>
      <c r="R2397" t="s">
        <v>8325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8324</v>
      </c>
      <c r="R2398" t="s">
        <v>8325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49"/>
        <v>0</v>
      </c>
      <c r="Q2399" t="s">
        <v>8324</v>
      </c>
      <c r="R2399" t="s">
        <v>8325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49"/>
        <v>0</v>
      </c>
      <c r="Q2400" t="s">
        <v>8324</v>
      </c>
      <c r="R2400" t="s">
        <v>8325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49"/>
        <v>0</v>
      </c>
      <c r="Q2401" t="s">
        <v>8324</v>
      </c>
      <c r="R2401" t="s">
        <v>8325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0</v>
      </c>
      <c r="Q2402" t="s">
        <v>8324</v>
      </c>
      <c r="R2402" t="s">
        <v>8325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8341</v>
      </c>
      <c r="R2403" t="s">
        <v>8342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8341</v>
      </c>
      <c r="R2404" t="s">
        <v>8342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8341</v>
      </c>
      <c r="R2405" t="s">
        <v>8342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49"/>
        <v>0</v>
      </c>
      <c r="Q2406" t="s">
        <v>8341</v>
      </c>
      <c r="R2406" t="s">
        <v>8342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8341</v>
      </c>
      <c r="R2407" t="s">
        <v>8342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8341</v>
      </c>
      <c r="R2408" t="s">
        <v>8342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8341</v>
      </c>
      <c r="R2409" t="s">
        <v>8342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8341</v>
      </c>
      <c r="R2410" t="s">
        <v>8342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8341</v>
      </c>
      <c r="R2411" t="s">
        <v>8342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49"/>
        <v>0</v>
      </c>
      <c r="Q2412" t="s">
        <v>8341</v>
      </c>
      <c r="R2412" t="s">
        <v>8342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8341</v>
      </c>
      <c r="R2413" t="s">
        <v>8342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49"/>
        <v>0</v>
      </c>
      <c r="Q2414" t="s">
        <v>8341</v>
      </c>
      <c r="R2414" t="s">
        <v>8342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8341</v>
      </c>
      <c r="R2415" t="s">
        <v>8342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8341</v>
      </c>
      <c r="R2416" t="s">
        <v>8342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8341</v>
      </c>
      <c r="R2417" t="s">
        <v>8342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8341</v>
      </c>
      <c r="R2418" t="s">
        <v>8342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49"/>
        <v>0</v>
      </c>
      <c r="Q2419" t="s">
        <v>8341</v>
      </c>
      <c r="R2419" t="s">
        <v>8342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8341</v>
      </c>
      <c r="R2420" t="s">
        <v>8342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49"/>
        <v>0</v>
      </c>
      <c r="Q2421" t="s">
        <v>8341</v>
      </c>
      <c r="R2421" t="s">
        <v>8342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8341</v>
      </c>
      <c r="R2422" t="s">
        <v>8342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8341</v>
      </c>
      <c r="R2423" t="s">
        <v>8342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8341</v>
      </c>
      <c r="R2424" t="s">
        <v>8342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8341</v>
      </c>
      <c r="R2425" t="s">
        <v>8342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8341</v>
      </c>
      <c r="R2426" t="s">
        <v>8342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8341</v>
      </c>
      <c r="R2427" t="s">
        <v>8342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49"/>
        <v>0</v>
      </c>
      <c r="Q2428" t="s">
        <v>8341</v>
      </c>
      <c r="R2428" t="s">
        <v>8342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8341</v>
      </c>
      <c r="R2429" t="s">
        <v>8342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8341</v>
      </c>
      <c r="R2430" t="s">
        <v>8342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8341</v>
      </c>
      <c r="R2431" t="s">
        <v>8342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8341</v>
      </c>
      <c r="R2432" t="s">
        <v>8342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8341</v>
      </c>
      <c r="R2433" t="s">
        <v>8342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8341</v>
      </c>
      <c r="R2434" t="s">
        <v>8342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>
        <f t="shared" ref="P2435:P2498" si="153">IFERROR(E2435/L2435,0)</f>
        <v>0</v>
      </c>
      <c r="Q2435" t="s">
        <v>8341</v>
      </c>
      <c r="R2435" t="s">
        <v>8342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8341</v>
      </c>
      <c r="R2436" t="s">
        <v>8342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8341</v>
      </c>
      <c r="R2437" t="s">
        <v>8342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8341</v>
      </c>
      <c r="R2438" t="s">
        <v>8342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3"/>
        <v>0</v>
      </c>
      <c r="Q2439" t="s">
        <v>8341</v>
      </c>
      <c r="R2439" t="s">
        <v>8342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8341</v>
      </c>
      <c r="R2440" t="s">
        <v>8342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3"/>
        <v>0</v>
      </c>
      <c r="Q2441" t="s">
        <v>8341</v>
      </c>
      <c r="R2441" t="s">
        <v>8342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8341</v>
      </c>
      <c r="R2442" t="s">
        <v>8342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8341</v>
      </c>
      <c r="R2443" t="s">
        <v>8357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8341</v>
      </c>
      <c r="R2444" t="s">
        <v>8357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8341</v>
      </c>
      <c r="R2445" t="s">
        <v>8357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8341</v>
      </c>
      <c r="R2446" t="s">
        <v>8357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8341</v>
      </c>
      <c r="R2447" t="s">
        <v>8357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8341</v>
      </c>
      <c r="R2448" t="s">
        <v>8357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8341</v>
      </c>
      <c r="R2449" t="s">
        <v>8357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8341</v>
      </c>
      <c r="R2450" t="s">
        <v>8357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8341</v>
      </c>
      <c r="R2451" t="s">
        <v>8357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8341</v>
      </c>
      <c r="R2452" t="s">
        <v>8357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8341</v>
      </c>
      <c r="R2453" t="s">
        <v>8357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8341</v>
      </c>
      <c r="R2454" t="s">
        <v>8357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8341</v>
      </c>
      <c r="R2455" t="s">
        <v>8357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8341</v>
      </c>
      <c r="R2456" t="s">
        <v>8357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8341</v>
      </c>
      <c r="R2457" t="s">
        <v>8357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8341</v>
      </c>
      <c r="R2458" t="s">
        <v>8357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8341</v>
      </c>
      <c r="R2459" t="s">
        <v>8357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8341</v>
      </c>
      <c r="R2460" t="s">
        <v>8357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8341</v>
      </c>
      <c r="R2461" t="s">
        <v>8357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8341</v>
      </c>
      <c r="R2462" t="s">
        <v>8357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8330</v>
      </c>
      <c r="R2463" t="s">
        <v>8334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8330</v>
      </c>
      <c r="R2464" t="s">
        <v>8334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8330</v>
      </c>
      <c r="R2465" t="s">
        <v>8334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8330</v>
      </c>
      <c r="R2466" t="s">
        <v>8334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8330</v>
      </c>
      <c r="R2467" t="s">
        <v>8334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8330</v>
      </c>
      <c r="R2468" t="s">
        <v>8334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8330</v>
      </c>
      <c r="R2469" t="s">
        <v>8334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8330</v>
      </c>
      <c r="R2470" t="s">
        <v>8334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8330</v>
      </c>
      <c r="R2471" t="s">
        <v>8334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8330</v>
      </c>
      <c r="R2472" t="s">
        <v>8334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8330</v>
      </c>
      <c r="R2473" t="s">
        <v>8334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8330</v>
      </c>
      <c r="R2474" t="s">
        <v>8334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8330</v>
      </c>
      <c r="R2475" t="s">
        <v>8334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8330</v>
      </c>
      <c r="R2476" t="s">
        <v>8334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8330</v>
      </c>
      <c r="R2477" t="s">
        <v>8334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8330</v>
      </c>
      <c r="R2478" t="s">
        <v>8334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8330</v>
      </c>
      <c r="R2479" t="s">
        <v>8334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8330</v>
      </c>
      <c r="R2480" t="s">
        <v>8334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8330</v>
      </c>
      <c r="R2481" t="s">
        <v>8334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8330</v>
      </c>
      <c r="R2482" t="s">
        <v>8334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8330</v>
      </c>
      <c r="R2483" t="s">
        <v>8334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8330</v>
      </c>
      <c r="R2484" t="s">
        <v>8334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8330</v>
      </c>
      <c r="R2485" t="s">
        <v>8334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8330</v>
      </c>
      <c r="R2486" t="s">
        <v>8334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8330</v>
      </c>
      <c r="R2487" t="s">
        <v>8334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8330</v>
      </c>
      <c r="R2488" t="s">
        <v>8334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8330</v>
      </c>
      <c r="R2489" t="s">
        <v>8334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8330</v>
      </c>
      <c r="R2490" t="s">
        <v>8334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8330</v>
      </c>
      <c r="R2491" t="s">
        <v>8334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8330</v>
      </c>
      <c r="R2492" t="s">
        <v>8334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8330</v>
      </c>
      <c r="R2493" t="s">
        <v>8334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8330</v>
      </c>
      <c r="R2494" t="s">
        <v>8334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8330</v>
      </c>
      <c r="R2495" t="s">
        <v>8334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8330</v>
      </c>
      <c r="R2496" t="s">
        <v>8334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8330</v>
      </c>
      <c r="R2497" t="s">
        <v>8334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8330</v>
      </c>
      <c r="R2498" t="s">
        <v>8334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IFERROR(E2499/L2499,0)</f>
        <v>80.551071428571419</v>
      </c>
      <c r="Q2499" t="s">
        <v>8330</v>
      </c>
      <c r="R2499" t="s">
        <v>8334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8330</v>
      </c>
      <c r="R2500" t="s">
        <v>8334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8330</v>
      </c>
      <c r="R2501" t="s">
        <v>8334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8330</v>
      </c>
      <c r="R2502" t="s">
        <v>8334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8341</v>
      </c>
      <c r="R2503" t="s">
        <v>8358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8341</v>
      </c>
      <c r="R2504" t="s">
        <v>8358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>
        <f t="shared" si="157"/>
        <v>0</v>
      </c>
      <c r="Q2505" t="s">
        <v>8341</v>
      </c>
      <c r="R2505" t="s">
        <v>8358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>
        <f t="shared" si="157"/>
        <v>0</v>
      </c>
      <c r="Q2506" t="s">
        <v>8341</v>
      </c>
      <c r="R2506" t="s">
        <v>8358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7"/>
        <v>0</v>
      </c>
      <c r="Q2507" t="s">
        <v>8341</v>
      </c>
      <c r="R2507" t="s">
        <v>8358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8341</v>
      </c>
      <c r="R2508" t="s">
        <v>8358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>
        <f t="shared" si="157"/>
        <v>0</v>
      </c>
      <c r="Q2509" t="s">
        <v>8341</v>
      </c>
      <c r="R2509" t="s">
        <v>8358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7"/>
        <v>0</v>
      </c>
      <c r="Q2510" t="s">
        <v>8341</v>
      </c>
      <c r="R2510" t="s">
        <v>8358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8341</v>
      </c>
      <c r="R2511" t="s">
        <v>8358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8341</v>
      </c>
      <c r="R2512" t="s">
        <v>8358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>
        <f t="shared" si="157"/>
        <v>0</v>
      </c>
      <c r="Q2513" t="s">
        <v>8341</v>
      </c>
      <c r="R2513" t="s">
        <v>8358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>
        <f t="shared" si="157"/>
        <v>0</v>
      </c>
      <c r="Q2514" t="s">
        <v>8341</v>
      </c>
      <c r="R2514" t="s">
        <v>8358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7"/>
        <v>0</v>
      </c>
      <c r="Q2515" t="s">
        <v>8341</v>
      </c>
      <c r="R2515" t="s">
        <v>8358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8341</v>
      </c>
      <c r="R2516" t="s">
        <v>8358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8341</v>
      </c>
      <c r="R2517" t="s">
        <v>8358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7"/>
        <v>0</v>
      </c>
      <c r="Q2518" t="s">
        <v>8341</v>
      </c>
      <c r="R2518" t="s">
        <v>8358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8341</v>
      </c>
      <c r="R2519" t="s">
        <v>8358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7"/>
        <v>0</v>
      </c>
      <c r="Q2520" t="s">
        <v>8341</v>
      </c>
      <c r="R2520" t="s">
        <v>8358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8341</v>
      </c>
      <c r="R2521" t="s">
        <v>8358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7"/>
        <v>0</v>
      </c>
      <c r="Q2522" t="s">
        <v>8341</v>
      </c>
      <c r="R2522" t="s">
        <v>8358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8330</v>
      </c>
      <c r="R2523" t="s">
        <v>8359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8330</v>
      </c>
      <c r="R2524" t="s">
        <v>8359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8330</v>
      </c>
      <c r="R2525" t="s">
        <v>8359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8330</v>
      </c>
      <c r="R2526" t="s">
        <v>8359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8330</v>
      </c>
      <c r="R2527" t="s">
        <v>8359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8330</v>
      </c>
      <c r="R2528" t="s">
        <v>8359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8330</v>
      </c>
      <c r="R2529" t="s">
        <v>8359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8330</v>
      </c>
      <c r="R2530" t="s">
        <v>8359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8330</v>
      </c>
      <c r="R2531" t="s">
        <v>8359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8330</v>
      </c>
      <c r="R2532" t="s">
        <v>8359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8330</v>
      </c>
      <c r="R2533" t="s">
        <v>8359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8330</v>
      </c>
      <c r="R2534" t="s">
        <v>8359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8330</v>
      </c>
      <c r="R2535" t="s">
        <v>8359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8330</v>
      </c>
      <c r="R2536" t="s">
        <v>8359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8330</v>
      </c>
      <c r="R2537" t="s">
        <v>8359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8330</v>
      </c>
      <c r="R2538" t="s">
        <v>8359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8330</v>
      </c>
      <c r="R2539" t="s">
        <v>8359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8330</v>
      </c>
      <c r="R2540" t="s">
        <v>8359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8330</v>
      </c>
      <c r="R2541" t="s">
        <v>8359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8330</v>
      </c>
      <c r="R2542" t="s">
        <v>8359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8330</v>
      </c>
      <c r="R2543" t="s">
        <v>8359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8330</v>
      </c>
      <c r="R2544" t="s">
        <v>8359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8330</v>
      </c>
      <c r="R2545" t="s">
        <v>8359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8330</v>
      </c>
      <c r="R2546" t="s">
        <v>8359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8330</v>
      </c>
      <c r="R2547" t="s">
        <v>8359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8330</v>
      </c>
      <c r="R2548" t="s">
        <v>8359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8330</v>
      </c>
      <c r="R2549" t="s">
        <v>8359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8330</v>
      </c>
      <c r="R2550" t="s">
        <v>8359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8330</v>
      </c>
      <c r="R2551" t="s">
        <v>8359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8330</v>
      </c>
      <c r="R2552" t="s">
        <v>8359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8330</v>
      </c>
      <c r="R2553" t="s">
        <v>8359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8330</v>
      </c>
      <c r="R2554" t="s">
        <v>8359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8330</v>
      </c>
      <c r="R2555" t="s">
        <v>8359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8330</v>
      </c>
      <c r="R2556" t="s">
        <v>8359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8330</v>
      </c>
      <c r="R2557" t="s">
        <v>8359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8330</v>
      </c>
      <c r="R2558" t="s">
        <v>8359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8330</v>
      </c>
      <c r="R2559" t="s">
        <v>8359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8330</v>
      </c>
      <c r="R2560" t="s">
        <v>8359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8330</v>
      </c>
      <c r="R2561" t="s">
        <v>8359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8330</v>
      </c>
      <c r="R2562" t="s">
        <v>8359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>
        <f t="shared" ref="P2563:P2626" si="161">IFERROR(E2563/L2563,0)</f>
        <v>0</v>
      </c>
      <c r="Q2563" t="s">
        <v>8341</v>
      </c>
      <c r="R2563" t="s">
        <v>8342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8341</v>
      </c>
      <c r="R2564" t="s">
        <v>8342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1"/>
        <v>0</v>
      </c>
      <c r="Q2565" t="s">
        <v>8341</v>
      </c>
      <c r="R2565" t="s">
        <v>8342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0</v>
      </c>
      <c r="Q2566" t="s">
        <v>8341</v>
      </c>
      <c r="R2566" t="s">
        <v>8342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8341</v>
      </c>
      <c r="R2567" t="s">
        <v>8342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0</v>
      </c>
      <c r="Q2568" t="s">
        <v>8341</v>
      </c>
      <c r="R2568" t="s">
        <v>8342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8341</v>
      </c>
      <c r="R2569" t="s">
        <v>8342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8341</v>
      </c>
      <c r="R2570" t="s">
        <v>8342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8341</v>
      </c>
      <c r="R2571" t="s">
        <v>8342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8341</v>
      </c>
      <c r="R2572" t="s">
        <v>8342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8341</v>
      </c>
      <c r="R2573" t="s">
        <v>8342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1"/>
        <v>0</v>
      </c>
      <c r="Q2574" t="s">
        <v>8341</v>
      </c>
      <c r="R2574" t="s">
        <v>8342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1"/>
        <v>0</v>
      </c>
      <c r="Q2575" t="s">
        <v>8341</v>
      </c>
      <c r="R2575" t="s">
        <v>8342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1"/>
        <v>0</v>
      </c>
      <c r="Q2576" t="s">
        <v>8341</v>
      </c>
      <c r="R2576" t="s">
        <v>8342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1"/>
        <v>0</v>
      </c>
      <c r="Q2577" t="s">
        <v>8341</v>
      </c>
      <c r="R2577" t="s">
        <v>8342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1"/>
        <v>0</v>
      </c>
      <c r="Q2578" t="s">
        <v>8341</v>
      </c>
      <c r="R2578" t="s">
        <v>8342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1"/>
        <v>0</v>
      </c>
      <c r="Q2579" t="s">
        <v>8341</v>
      </c>
      <c r="R2579" t="s">
        <v>8342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0</v>
      </c>
      <c r="Q2580" t="s">
        <v>8341</v>
      </c>
      <c r="R2580" t="s">
        <v>8342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8341</v>
      </c>
      <c r="R2581" t="s">
        <v>8342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8341</v>
      </c>
      <c r="R2582" t="s">
        <v>8342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8341</v>
      </c>
      <c r="R2583" t="s">
        <v>8342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8341</v>
      </c>
      <c r="R2584" t="s">
        <v>8342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8341</v>
      </c>
      <c r="R2585" t="s">
        <v>8342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1"/>
        <v>0</v>
      </c>
      <c r="Q2586" t="s">
        <v>8341</v>
      </c>
      <c r="R2586" t="s">
        <v>8342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8341</v>
      </c>
      <c r="R2587" t="s">
        <v>8342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8341</v>
      </c>
      <c r="R2588" t="s">
        <v>8342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8341</v>
      </c>
      <c r="R2589" t="s">
        <v>8342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8341</v>
      </c>
      <c r="R2590" t="s">
        <v>8342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8341</v>
      </c>
      <c r="R2591" t="s">
        <v>8342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1"/>
        <v>0</v>
      </c>
      <c r="Q2592" t="s">
        <v>8341</v>
      </c>
      <c r="R2592" t="s">
        <v>8342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8341</v>
      </c>
      <c r="R2593" t="s">
        <v>8342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8341</v>
      </c>
      <c r="R2594" t="s">
        <v>8342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1"/>
        <v>0</v>
      </c>
      <c r="Q2595" t="s">
        <v>8341</v>
      </c>
      <c r="R2595" t="s">
        <v>8342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8341</v>
      </c>
      <c r="R2596" t="s">
        <v>8342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8341</v>
      </c>
      <c r="R2597" t="s">
        <v>8342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8341</v>
      </c>
      <c r="R2598" t="s">
        <v>8342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8341</v>
      </c>
      <c r="R2599" t="s">
        <v>8342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8341</v>
      </c>
      <c r="R2600" t="s">
        <v>8342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8341</v>
      </c>
      <c r="R2601" t="s">
        <v>8342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8341</v>
      </c>
      <c r="R2602" t="s">
        <v>8342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8324</v>
      </c>
      <c r="R2603" t="s">
        <v>8360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8324</v>
      </c>
      <c r="R2604" t="s">
        <v>8360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8324</v>
      </c>
      <c r="R2605" t="s">
        <v>8360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8324</v>
      </c>
      <c r="R2606" t="s">
        <v>8360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8324</v>
      </c>
      <c r="R2607" t="s">
        <v>8360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8324</v>
      </c>
      <c r="R2608" t="s">
        <v>8360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8324</v>
      </c>
      <c r="R2609" t="s">
        <v>8360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8324</v>
      </c>
      <c r="R2610" t="s">
        <v>8360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8324</v>
      </c>
      <c r="R2611" t="s">
        <v>8360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8324</v>
      </c>
      <c r="R2612" t="s">
        <v>8360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8324</v>
      </c>
      <c r="R2613" t="s">
        <v>8360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8324</v>
      </c>
      <c r="R2614" t="s">
        <v>8360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8324</v>
      </c>
      <c r="R2615" t="s">
        <v>8360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8324</v>
      </c>
      <c r="R2616" t="s">
        <v>8360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8324</v>
      </c>
      <c r="R2617" t="s">
        <v>8360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8324</v>
      </c>
      <c r="R2618" t="s">
        <v>8360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8324</v>
      </c>
      <c r="R2619" t="s">
        <v>8360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8324</v>
      </c>
      <c r="R2620" t="s">
        <v>8360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8324</v>
      </c>
      <c r="R2621" t="s">
        <v>8360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8324</v>
      </c>
      <c r="R2622" t="s">
        <v>8360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8324</v>
      </c>
      <c r="R2623" t="s">
        <v>8360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8324</v>
      </c>
      <c r="R2624" t="s">
        <v>8360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8324</v>
      </c>
      <c r="R2625" t="s">
        <v>8360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8324</v>
      </c>
      <c r="R2626" t="s">
        <v>8360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IFERROR(E2627/L2627,0)</f>
        <v>27.576923076923077</v>
      </c>
      <c r="Q2627" t="s">
        <v>8324</v>
      </c>
      <c r="R2627" t="s">
        <v>8360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8324</v>
      </c>
      <c r="R2628" t="s">
        <v>8360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8324</v>
      </c>
      <c r="R2629" t="s">
        <v>8360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8324</v>
      </c>
      <c r="R2630" t="s">
        <v>8360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8324</v>
      </c>
      <c r="R2631" t="s">
        <v>8360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8324</v>
      </c>
      <c r="R2632" t="s">
        <v>8360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8324</v>
      </c>
      <c r="R2633" t="s">
        <v>8360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8324</v>
      </c>
      <c r="R2634" t="s">
        <v>8360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8324</v>
      </c>
      <c r="R2635" t="s">
        <v>8360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8324</v>
      </c>
      <c r="R2636" t="s">
        <v>8360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8324</v>
      </c>
      <c r="R2637" t="s">
        <v>8360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8324</v>
      </c>
      <c r="R2638" t="s">
        <v>8360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8324</v>
      </c>
      <c r="R2639" t="s">
        <v>8360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8324</v>
      </c>
      <c r="R2640" t="s">
        <v>8360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8324</v>
      </c>
      <c r="R2641" t="s">
        <v>8360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8324</v>
      </c>
      <c r="R2642" t="s">
        <v>8360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8324</v>
      </c>
      <c r="R2643" t="s">
        <v>8360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5"/>
        <v>0</v>
      </c>
      <c r="Q2644" t="s">
        <v>8324</v>
      </c>
      <c r="R2644" t="s">
        <v>8360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8324</v>
      </c>
      <c r="R2645" t="s">
        <v>8360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8324</v>
      </c>
      <c r="R2646" t="s">
        <v>8360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8324</v>
      </c>
      <c r="R2647" t="s">
        <v>8360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8324</v>
      </c>
      <c r="R2648" t="s">
        <v>8360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8324</v>
      </c>
      <c r="R2649" t="s">
        <v>8360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8324</v>
      </c>
      <c r="R2650" t="s">
        <v>8360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8324</v>
      </c>
      <c r="R2651" t="s">
        <v>8360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8324</v>
      </c>
      <c r="R2652" t="s">
        <v>8360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8324</v>
      </c>
      <c r="R2653" t="s">
        <v>8360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8324</v>
      </c>
      <c r="R2654" t="s">
        <v>8360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8324</v>
      </c>
      <c r="R2655" t="s">
        <v>8360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8324</v>
      </c>
      <c r="R2656" t="s">
        <v>8360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8324</v>
      </c>
      <c r="R2657" t="s">
        <v>8360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8324</v>
      </c>
      <c r="R2658" t="s">
        <v>8360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8324</v>
      </c>
      <c r="R2659" t="s">
        <v>8360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8324</v>
      </c>
      <c r="R2660" t="s">
        <v>8360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8324</v>
      </c>
      <c r="R2661" t="s">
        <v>8360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8324</v>
      </c>
      <c r="R2662" t="s">
        <v>8360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8324</v>
      </c>
      <c r="R2663" t="s">
        <v>8361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8324</v>
      </c>
      <c r="R2664" t="s">
        <v>8361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8324</v>
      </c>
      <c r="R2665" t="s">
        <v>8361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8324</v>
      </c>
      <c r="R2666" t="s">
        <v>8361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8324</v>
      </c>
      <c r="R2667" t="s">
        <v>8361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8324</v>
      </c>
      <c r="R2668" t="s">
        <v>8361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8324</v>
      </c>
      <c r="R2669" t="s">
        <v>8361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8324</v>
      </c>
      <c r="R2670" t="s">
        <v>8361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8324</v>
      </c>
      <c r="R2671" t="s">
        <v>8361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8324</v>
      </c>
      <c r="R2672" t="s">
        <v>8361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8324</v>
      </c>
      <c r="R2673" t="s">
        <v>8361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8324</v>
      </c>
      <c r="R2674" t="s">
        <v>8361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8324</v>
      </c>
      <c r="R2675" t="s">
        <v>8361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8324</v>
      </c>
      <c r="R2676" t="s">
        <v>8361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8324</v>
      </c>
      <c r="R2677" t="s">
        <v>8361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8324</v>
      </c>
      <c r="R2678" t="s">
        <v>8361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8324</v>
      </c>
      <c r="R2679" t="s">
        <v>8361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8324</v>
      </c>
      <c r="R2680" t="s">
        <v>8361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8324</v>
      </c>
      <c r="R2681" t="s">
        <v>8361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8324</v>
      </c>
      <c r="R2682" t="s">
        <v>8361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8341</v>
      </c>
      <c r="R2683" t="s">
        <v>8342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8341</v>
      </c>
      <c r="R2684" t="s">
        <v>8342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8341</v>
      </c>
      <c r="R2685" t="s">
        <v>8342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8341</v>
      </c>
      <c r="R2686" t="s">
        <v>8342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8341</v>
      </c>
      <c r="R2687" t="s">
        <v>8342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>
        <f t="shared" si="165"/>
        <v>0</v>
      </c>
      <c r="Q2688" t="s">
        <v>8341</v>
      </c>
      <c r="R2688" t="s">
        <v>8342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5"/>
        <v>0</v>
      </c>
      <c r="Q2689" t="s">
        <v>8341</v>
      </c>
      <c r="R2689" t="s">
        <v>8342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8341</v>
      </c>
      <c r="R2690" t="s">
        <v>8342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IFERROR(E2691/L2691,0)</f>
        <v>1</v>
      </c>
      <c r="Q2691" t="s">
        <v>8341</v>
      </c>
      <c r="R2691" t="s">
        <v>8342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8341</v>
      </c>
      <c r="R2692" t="s">
        <v>8342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8341</v>
      </c>
      <c r="R2693" t="s">
        <v>8342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8341</v>
      </c>
      <c r="R2694" t="s">
        <v>8342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8341</v>
      </c>
      <c r="R2695" t="s">
        <v>8342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8341</v>
      </c>
      <c r="R2696" t="s">
        <v>8342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8341</v>
      </c>
      <c r="R2697" t="s">
        <v>8342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8341</v>
      </c>
      <c r="R2698" t="s">
        <v>8342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8341</v>
      </c>
      <c r="R2699" t="s">
        <v>8342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8341</v>
      </c>
      <c r="R2700" t="s">
        <v>8342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69"/>
        <v>0</v>
      </c>
      <c r="Q2701" t="s">
        <v>8341</v>
      </c>
      <c r="R2701" t="s">
        <v>8342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8341</v>
      </c>
      <c r="R2702" t="s">
        <v>8342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8322</v>
      </c>
      <c r="R2703" t="s">
        <v>8362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8322</v>
      </c>
      <c r="R2704" t="s">
        <v>8362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8322</v>
      </c>
      <c r="R2705" t="s">
        <v>8362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8322</v>
      </c>
      <c r="R2706" t="s">
        <v>8362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8322</v>
      </c>
      <c r="R2707" t="s">
        <v>8362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8322</v>
      </c>
      <c r="R2708" t="s">
        <v>8362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8322</v>
      </c>
      <c r="R2709" t="s">
        <v>8362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8322</v>
      </c>
      <c r="R2710" t="s">
        <v>8362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8322</v>
      </c>
      <c r="R2711" t="s">
        <v>8362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8322</v>
      </c>
      <c r="R2712" t="s">
        <v>8362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8322</v>
      </c>
      <c r="R2713" t="s">
        <v>8362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8322</v>
      </c>
      <c r="R2714" t="s">
        <v>8362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8322</v>
      </c>
      <c r="R2715" t="s">
        <v>8362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8322</v>
      </c>
      <c r="R2716" t="s">
        <v>8362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8322</v>
      </c>
      <c r="R2717" t="s">
        <v>8362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8322</v>
      </c>
      <c r="R2718" t="s">
        <v>8362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8322</v>
      </c>
      <c r="R2719" t="s">
        <v>8362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8322</v>
      </c>
      <c r="R2720" t="s">
        <v>8362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8322</v>
      </c>
      <c r="R2721" t="s">
        <v>8362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8322</v>
      </c>
      <c r="R2722" t="s">
        <v>8362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8324</v>
      </c>
      <c r="R2723" t="s">
        <v>8354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8324</v>
      </c>
      <c r="R2724" t="s">
        <v>8354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8324</v>
      </c>
      <c r="R2725" t="s">
        <v>8354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8324</v>
      </c>
      <c r="R2726" t="s">
        <v>8354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8324</v>
      </c>
      <c r="R2727" t="s">
        <v>8354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8324</v>
      </c>
      <c r="R2728" t="s">
        <v>8354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8324</v>
      </c>
      <c r="R2729" t="s">
        <v>8354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8324</v>
      </c>
      <c r="R2730" t="s">
        <v>8354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8324</v>
      </c>
      <c r="R2731" t="s">
        <v>8354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8324</v>
      </c>
      <c r="R2732" t="s">
        <v>8354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8324</v>
      </c>
      <c r="R2733" t="s">
        <v>8354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8324</v>
      </c>
      <c r="R2734" t="s">
        <v>8354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8324</v>
      </c>
      <c r="R2735" t="s">
        <v>8354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8324</v>
      </c>
      <c r="R2736" t="s">
        <v>8354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8324</v>
      </c>
      <c r="R2737" t="s">
        <v>8354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8324</v>
      </c>
      <c r="R2738" t="s">
        <v>8354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8324</v>
      </c>
      <c r="R2739" t="s">
        <v>8354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8324</v>
      </c>
      <c r="R2740" t="s">
        <v>8354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8324</v>
      </c>
      <c r="R2741" t="s">
        <v>8354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8324</v>
      </c>
      <c r="R2742" t="s">
        <v>8354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8327</v>
      </c>
      <c r="R2743" t="s">
        <v>8363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8327</v>
      </c>
      <c r="R2744" t="s">
        <v>8363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69"/>
        <v>0</v>
      </c>
      <c r="Q2745" t="s">
        <v>8327</v>
      </c>
      <c r="R2745" t="s">
        <v>8363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8327</v>
      </c>
      <c r="R2746" t="s">
        <v>8363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8327</v>
      </c>
      <c r="R2747" t="s">
        <v>8363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8327</v>
      </c>
      <c r="R2748" t="s">
        <v>8363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8327</v>
      </c>
      <c r="R2749" t="s">
        <v>8363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8327</v>
      </c>
      <c r="R2750" t="s">
        <v>8363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8327</v>
      </c>
      <c r="R2751" t="s">
        <v>8363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>
        <f t="shared" si="169"/>
        <v>0</v>
      </c>
      <c r="Q2752" t="s">
        <v>8327</v>
      </c>
      <c r="R2752" t="s">
        <v>8363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69"/>
        <v>0</v>
      </c>
      <c r="Q2753" t="s">
        <v>8327</v>
      </c>
      <c r="R2753" t="s">
        <v>8363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8327</v>
      </c>
      <c r="R2754" t="s">
        <v>8363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IFERROR(E2755/L2755,0)</f>
        <v>47.5</v>
      </c>
      <c r="Q2755" t="s">
        <v>8327</v>
      </c>
      <c r="R2755" t="s">
        <v>8363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si="173"/>
        <v>0</v>
      </c>
      <c r="Q2756" t="s">
        <v>8327</v>
      </c>
      <c r="R2756" t="s">
        <v>8363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8327</v>
      </c>
      <c r="R2757" t="s">
        <v>8363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8327</v>
      </c>
      <c r="R2758" t="s">
        <v>8363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8327</v>
      </c>
      <c r="R2759" t="s">
        <v>8363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8327</v>
      </c>
      <c r="R2760" t="s">
        <v>8363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8327</v>
      </c>
      <c r="R2761" t="s">
        <v>8363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3"/>
        <v>0</v>
      </c>
      <c r="Q2762" t="s">
        <v>8327</v>
      </c>
      <c r="R2762" t="s">
        <v>8363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8327</v>
      </c>
      <c r="R2763" t="s">
        <v>8363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8327</v>
      </c>
      <c r="R2764" t="s">
        <v>8363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8327</v>
      </c>
      <c r="R2765" t="s">
        <v>8363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8327</v>
      </c>
      <c r="R2766" t="s">
        <v>8363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3"/>
        <v>0</v>
      </c>
      <c r="Q2767" t="s">
        <v>8327</v>
      </c>
      <c r="R2767" t="s">
        <v>8363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8327</v>
      </c>
      <c r="R2768" t="s">
        <v>8363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8327</v>
      </c>
      <c r="R2769" t="s">
        <v>8363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8327</v>
      </c>
      <c r="R2770" t="s">
        <v>8363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8327</v>
      </c>
      <c r="R2771" t="s">
        <v>8363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8327</v>
      </c>
      <c r="R2772" t="s">
        <v>8363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>
        <f t="shared" si="173"/>
        <v>0</v>
      </c>
      <c r="Q2773" t="s">
        <v>8327</v>
      </c>
      <c r="R2773" t="s">
        <v>8363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3"/>
        <v>0</v>
      </c>
      <c r="Q2774" t="s">
        <v>8327</v>
      </c>
      <c r="R2774" t="s">
        <v>8363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8327</v>
      </c>
      <c r="R2775" t="s">
        <v>8363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8327</v>
      </c>
      <c r="R2776" t="s">
        <v>8363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8327</v>
      </c>
      <c r="R2777" t="s">
        <v>8363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8327</v>
      </c>
      <c r="R2778" t="s">
        <v>8363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8327</v>
      </c>
      <c r="R2779" t="s">
        <v>8363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8327</v>
      </c>
      <c r="R2780" t="s">
        <v>8363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8327</v>
      </c>
      <c r="R2781" t="s">
        <v>8363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3"/>
        <v>0</v>
      </c>
      <c r="Q2782" t="s">
        <v>8327</v>
      </c>
      <c r="R2782" t="s">
        <v>8363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8322</v>
      </c>
      <c r="R2783" t="s">
        <v>8323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8322</v>
      </c>
      <c r="R2784" t="s">
        <v>8323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8322</v>
      </c>
      <c r="R2785" t="s">
        <v>8323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8322</v>
      </c>
      <c r="R2786" t="s">
        <v>8323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8322</v>
      </c>
      <c r="R2787" t="s">
        <v>8323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8322</v>
      </c>
      <c r="R2788" t="s">
        <v>8323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8322</v>
      </c>
      <c r="R2789" t="s">
        <v>8323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8322</v>
      </c>
      <c r="R2790" t="s">
        <v>8323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8322</v>
      </c>
      <c r="R2791" t="s">
        <v>8323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8322</v>
      </c>
      <c r="R2792" t="s">
        <v>8323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8322</v>
      </c>
      <c r="R2793" t="s">
        <v>8323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8322</v>
      </c>
      <c r="R2794" t="s">
        <v>8323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8322</v>
      </c>
      <c r="R2795" t="s">
        <v>8323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8322</v>
      </c>
      <c r="R2796" t="s">
        <v>8323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8322</v>
      </c>
      <c r="R2797" t="s">
        <v>8323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8322</v>
      </c>
      <c r="R2798" t="s">
        <v>8323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8322</v>
      </c>
      <c r="R2799" t="s">
        <v>8323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8322</v>
      </c>
      <c r="R2800" t="s">
        <v>8323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8322</v>
      </c>
      <c r="R2801" t="s">
        <v>8323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8322</v>
      </c>
      <c r="R2802" t="s">
        <v>8323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8322</v>
      </c>
      <c r="R2803" t="s">
        <v>8323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8322</v>
      </c>
      <c r="R2804" t="s">
        <v>8323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8322</v>
      </c>
      <c r="R2805" t="s">
        <v>8323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8322</v>
      </c>
      <c r="R2806" t="s">
        <v>8323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8322</v>
      </c>
      <c r="R2807" t="s">
        <v>8323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8322</v>
      </c>
      <c r="R2808" t="s">
        <v>8323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8322</v>
      </c>
      <c r="R2809" t="s">
        <v>8323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8322</v>
      </c>
      <c r="R2810" t="s">
        <v>8323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8322</v>
      </c>
      <c r="R2811" t="s">
        <v>8323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8322</v>
      </c>
      <c r="R2812" t="s">
        <v>8323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8322</v>
      </c>
      <c r="R2813" t="s">
        <v>8323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8322</v>
      </c>
      <c r="R2814" t="s">
        <v>8323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8322</v>
      </c>
      <c r="R2815" t="s">
        <v>8323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8322</v>
      </c>
      <c r="R2816" t="s">
        <v>8323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8322</v>
      </c>
      <c r="R2817" t="s">
        <v>8323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8322</v>
      </c>
      <c r="R2818" t="s">
        <v>8323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IFERROR(E2819/L2819,0)</f>
        <v>23.636363636363637</v>
      </c>
      <c r="Q2819" t="s">
        <v>8322</v>
      </c>
      <c r="R2819" t="s">
        <v>8323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8322</v>
      </c>
      <c r="R2820" t="s">
        <v>8323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8322</v>
      </c>
      <c r="R2821" t="s">
        <v>8323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8322</v>
      </c>
      <c r="R2822" t="s">
        <v>8323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8322</v>
      </c>
      <c r="R2823" t="s">
        <v>8323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8322</v>
      </c>
      <c r="R2824" t="s">
        <v>8323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8322</v>
      </c>
      <c r="R2825" t="s">
        <v>8323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8322</v>
      </c>
      <c r="R2826" t="s">
        <v>8323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8322</v>
      </c>
      <c r="R2827" t="s">
        <v>8323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8322</v>
      </c>
      <c r="R2828" t="s">
        <v>8323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8322</v>
      </c>
      <c r="R2829" t="s">
        <v>8323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8322</v>
      </c>
      <c r="R2830" t="s">
        <v>8323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8322</v>
      </c>
      <c r="R2831" t="s">
        <v>8323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8322</v>
      </c>
      <c r="R2832" t="s">
        <v>8323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8322</v>
      </c>
      <c r="R2833" t="s">
        <v>8323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8322</v>
      </c>
      <c r="R2834" t="s">
        <v>8323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8322</v>
      </c>
      <c r="R2835" t="s">
        <v>8323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8322</v>
      </c>
      <c r="R2836" t="s">
        <v>8323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8322</v>
      </c>
      <c r="R2837" t="s">
        <v>8323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8322</v>
      </c>
      <c r="R2838" t="s">
        <v>8323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8322</v>
      </c>
      <c r="R2839" t="s">
        <v>8323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8322</v>
      </c>
      <c r="R2840" t="s">
        <v>8323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8322</v>
      </c>
      <c r="R2841" t="s">
        <v>8323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8322</v>
      </c>
      <c r="R2842" t="s">
        <v>8323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8322</v>
      </c>
      <c r="R2843" t="s">
        <v>8323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>
        <f t="shared" si="177"/>
        <v>0</v>
      </c>
      <c r="Q2844" t="s">
        <v>8322</v>
      </c>
      <c r="R2844" t="s">
        <v>8323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7"/>
        <v>0</v>
      </c>
      <c r="Q2845" t="s">
        <v>8322</v>
      </c>
      <c r="R2845" t="s">
        <v>8323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8322</v>
      </c>
      <c r="R2846" t="s">
        <v>8323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8322</v>
      </c>
      <c r="R2847" t="s">
        <v>8323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>
        <f t="shared" si="177"/>
        <v>0</v>
      </c>
      <c r="Q2848" t="s">
        <v>8322</v>
      </c>
      <c r="R2848" t="s">
        <v>8323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7"/>
        <v>0</v>
      </c>
      <c r="Q2849" t="s">
        <v>8322</v>
      </c>
      <c r="R2849" t="s">
        <v>8323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8322</v>
      </c>
      <c r="R2850" t="s">
        <v>8323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8322</v>
      </c>
      <c r="R2851" t="s">
        <v>8323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8322</v>
      </c>
      <c r="R2852" t="s">
        <v>8323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7"/>
        <v>0</v>
      </c>
      <c r="Q2853" t="s">
        <v>8322</v>
      </c>
      <c r="R2853" t="s">
        <v>8323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8322</v>
      </c>
      <c r="R2854" t="s">
        <v>8323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7"/>
        <v>0</v>
      </c>
      <c r="Q2855" t="s">
        <v>8322</v>
      </c>
      <c r="R2855" t="s">
        <v>8323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8322</v>
      </c>
      <c r="R2856" t="s">
        <v>8323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8322</v>
      </c>
      <c r="R2857" t="s">
        <v>8323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8322</v>
      </c>
      <c r="R2858" t="s">
        <v>8323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8322</v>
      </c>
      <c r="R2859" t="s">
        <v>8323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7"/>
        <v>0</v>
      </c>
      <c r="Q2860" t="s">
        <v>8322</v>
      </c>
      <c r="R2860" t="s">
        <v>8323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8322</v>
      </c>
      <c r="R2861" t="s">
        <v>8323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8322</v>
      </c>
      <c r="R2862" t="s">
        <v>8323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8322</v>
      </c>
      <c r="R2863" t="s">
        <v>8323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8322</v>
      </c>
      <c r="R2864" t="s">
        <v>8323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8322</v>
      </c>
      <c r="R2865" t="s">
        <v>8323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8322</v>
      </c>
      <c r="R2866" t="s">
        <v>8323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7"/>
        <v>0</v>
      </c>
      <c r="Q2867" t="s">
        <v>8322</v>
      </c>
      <c r="R2867" t="s">
        <v>8323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8322</v>
      </c>
      <c r="R2868" t="s">
        <v>8323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8322</v>
      </c>
      <c r="R2869" t="s">
        <v>8323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8322</v>
      </c>
      <c r="R2870" t="s">
        <v>8323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8322</v>
      </c>
      <c r="R2871" t="s">
        <v>8323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8322</v>
      </c>
      <c r="R2872" t="s">
        <v>8323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8322</v>
      </c>
      <c r="R2873" t="s">
        <v>8323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7"/>
        <v>0</v>
      </c>
      <c r="Q2874" t="s">
        <v>8322</v>
      </c>
      <c r="R2874" t="s">
        <v>8323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8322</v>
      </c>
      <c r="R2875" t="s">
        <v>8323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8322</v>
      </c>
      <c r="R2876" t="s">
        <v>8323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8322</v>
      </c>
      <c r="R2877" t="s">
        <v>8323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7"/>
        <v>0</v>
      </c>
      <c r="Q2878" t="s">
        <v>8322</v>
      </c>
      <c r="R2878" t="s">
        <v>8323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8322</v>
      </c>
      <c r="R2879" t="s">
        <v>8323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8322</v>
      </c>
      <c r="R2880" t="s">
        <v>8323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8322</v>
      </c>
      <c r="R2881" t="s">
        <v>8323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8322</v>
      </c>
      <c r="R2882" t="s">
        <v>8323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>
        <f t="shared" ref="P2883:P2946" si="181">IFERROR(E2883/L2883,0)</f>
        <v>0</v>
      </c>
      <c r="Q2883" t="s">
        <v>8322</v>
      </c>
      <c r="R2883" t="s">
        <v>8323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8322</v>
      </c>
      <c r="R2884" t="s">
        <v>8323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8322</v>
      </c>
      <c r="R2885" t="s">
        <v>8323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8322</v>
      </c>
      <c r="R2886" t="s">
        <v>8323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8322</v>
      </c>
      <c r="R2887" t="s">
        <v>8323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8322</v>
      </c>
      <c r="R2888" t="s">
        <v>8323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8322</v>
      </c>
      <c r="R2889" t="s">
        <v>8323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1"/>
        <v>0</v>
      </c>
      <c r="Q2890" t="s">
        <v>8322</v>
      </c>
      <c r="R2890" t="s">
        <v>8323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8322</v>
      </c>
      <c r="R2891" t="s">
        <v>8323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8322</v>
      </c>
      <c r="R2892" t="s">
        <v>8323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8322</v>
      </c>
      <c r="R2893" t="s">
        <v>8323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8322</v>
      </c>
      <c r="R2894" t="s">
        <v>8323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8322</v>
      </c>
      <c r="R2895" t="s">
        <v>8323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1"/>
        <v>0</v>
      </c>
      <c r="Q2896" t="s">
        <v>8322</v>
      </c>
      <c r="R2896" t="s">
        <v>8323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8322</v>
      </c>
      <c r="R2897" t="s">
        <v>8323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8322</v>
      </c>
      <c r="R2898" t="s">
        <v>8323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8322</v>
      </c>
      <c r="R2899" t="s">
        <v>8323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8322</v>
      </c>
      <c r="R2900" t="s">
        <v>8323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1"/>
        <v>0</v>
      </c>
      <c r="Q2901" t="s">
        <v>8322</v>
      </c>
      <c r="R2901" t="s">
        <v>8323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8322</v>
      </c>
      <c r="R2902" t="s">
        <v>8323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8322</v>
      </c>
      <c r="R2903" t="s">
        <v>8323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8322</v>
      </c>
      <c r="R2904" t="s">
        <v>8323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8322</v>
      </c>
      <c r="R2905" t="s">
        <v>8323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8322</v>
      </c>
      <c r="R2906" t="s">
        <v>8323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8322</v>
      </c>
      <c r="R2907" t="s">
        <v>8323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8322</v>
      </c>
      <c r="R2908" t="s">
        <v>8323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8322</v>
      </c>
      <c r="R2909" t="s">
        <v>8323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8322</v>
      </c>
      <c r="R2910" t="s">
        <v>8323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8322</v>
      </c>
      <c r="R2911" t="s">
        <v>8323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8322</v>
      </c>
      <c r="R2912" t="s">
        <v>8323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8322</v>
      </c>
      <c r="R2913" t="s">
        <v>8323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8322</v>
      </c>
      <c r="R2914" t="s">
        <v>8323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8322</v>
      </c>
      <c r="R2915" t="s">
        <v>8323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8322</v>
      </c>
      <c r="R2916" t="s">
        <v>8323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8322</v>
      </c>
      <c r="R2917" t="s">
        <v>8323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8322</v>
      </c>
      <c r="R2918" t="s">
        <v>8323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8322</v>
      </c>
      <c r="R2919" t="s">
        <v>8323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8322</v>
      </c>
      <c r="R2920" t="s">
        <v>8323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8322</v>
      </c>
      <c r="R2921" t="s">
        <v>8323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8322</v>
      </c>
      <c r="R2922" t="s">
        <v>8323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8322</v>
      </c>
      <c r="R2923" t="s">
        <v>8364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8322</v>
      </c>
      <c r="R2924" t="s">
        <v>8364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8322</v>
      </c>
      <c r="R2925" t="s">
        <v>8364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8322</v>
      </c>
      <c r="R2926" t="s">
        <v>8364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8322</v>
      </c>
      <c r="R2927" t="s">
        <v>8364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8322</v>
      </c>
      <c r="R2928" t="s">
        <v>8364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8322</v>
      </c>
      <c r="R2929" t="s">
        <v>8364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8322</v>
      </c>
      <c r="R2930" t="s">
        <v>8364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8322</v>
      </c>
      <c r="R2931" t="s">
        <v>8364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8322</v>
      </c>
      <c r="R2932" t="s">
        <v>8364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8322</v>
      </c>
      <c r="R2933" t="s">
        <v>8364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8322</v>
      </c>
      <c r="R2934" t="s">
        <v>8364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8322</v>
      </c>
      <c r="R2935" t="s">
        <v>8364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8322</v>
      </c>
      <c r="R2936" t="s">
        <v>8364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8322</v>
      </c>
      <c r="R2937" t="s">
        <v>8364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8322</v>
      </c>
      <c r="R2938" t="s">
        <v>8364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8322</v>
      </c>
      <c r="R2939" t="s">
        <v>8364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8322</v>
      </c>
      <c r="R2940" t="s">
        <v>8364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8322</v>
      </c>
      <c r="R2941" t="s">
        <v>8364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8322</v>
      </c>
      <c r="R2942" t="s">
        <v>8364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8322</v>
      </c>
      <c r="R2943" t="s">
        <v>8362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8322</v>
      </c>
      <c r="R2944" t="s">
        <v>8362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1"/>
        <v>0</v>
      </c>
      <c r="Q2945" t="s">
        <v>8322</v>
      </c>
      <c r="R2945" t="s">
        <v>8362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8322</v>
      </c>
      <c r="R2946" t="s">
        <v>8362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>
        <f t="shared" ref="P2947:P3010" si="185">IFERROR(E2947/L2947,0)</f>
        <v>0</v>
      </c>
      <c r="Q2947" t="s">
        <v>8322</v>
      </c>
      <c r="R2947" t="s">
        <v>8362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8322</v>
      </c>
      <c r="R2948" t="s">
        <v>8362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8322</v>
      </c>
      <c r="R2949" t="s">
        <v>8362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8322</v>
      </c>
      <c r="R2950" t="s">
        <v>8362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8322</v>
      </c>
      <c r="R2951" t="s">
        <v>8362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5"/>
        <v>0</v>
      </c>
      <c r="Q2952" t="s">
        <v>8322</v>
      </c>
      <c r="R2952" t="s">
        <v>8362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8322</v>
      </c>
      <c r="R2953" t="s">
        <v>8362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8322</v>
      </c>
      <c r="R2954" t="s">
        <v>8362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8322</v>
      </c>
      <c r="R2955" t="s">
        <v>8362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0</v>
      </c>
      <c r="Q2956" t="s">
        <v>8322</v>
      </c>
      <c r="R2956" t="s">
        <v>8362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8322</v>
      </c>
      <c r="R2957" t="s">
        <v>8362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8322</v>
      </c>
      <c r="R2958" t="s">
        <v>8362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8322</v>
      </c>
      <c r="R2959" t="s">
        <v>8362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5"/>
        <v>0</v>
      </c>
      <c r="Q2960" t="s">
        <v>8322</v>
      </c>
      <c r="R2960" t="s">
        <v>8362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5"/>
        <v>0</v>
      </c>
      <c r="Q2961" t="s">
        <v>8322</v>
      </c>
      <c r="R2961" t="s">
        <v>8362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0</v>
      </c>
      <c r="Q2962" t="s">
        <v>8322</v>
      </c>
      <c r="R2962" t="s">
        <v>8362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8322</v>
      </c>
      <c r="R2963" t="s">
        <v>8323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8322</v>
      </c>
      <c r="R2964" t="s">
        <v>8323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8322</v>
      </c>
      <c r="R2965" t="s">
        <v>8323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8322</v>
      </c>
      <c r="R2966" t="s">
        <v>8323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8322</v>
      </c>
      <c r="R2967" t="s">
        <v>8323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8322</v>
      </c>
      <c r="R2968" t="s">
        <v>8323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8322</v>
      </c>
      <c r="R2969" t="s">
        <v>8323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8322</v>
      </c>
      <c r="R2970" t="s">
        <v>8323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8322</v>
      </c>
      <c r="R2971" t="s">
        <v>8323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8322</v>
      </c>
      <c r="R2972" t="s">
        <v>8323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8322</v>
      </c>
      <c r="R2973" t="s">
        <v>8323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8322</v>
      </c>
      <c r="R2974" t="s">
        <v>8323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8322</v>
      </c>
      <c r="R2975" t="s">
        <v>8323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8322</v>
      </c>
      <c r="R2976" t="s">
        <v>8323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8322</v>
      </c>
      <c r="R2977" t="s">
        <v>8323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8322</v>
      </c>
      <c r="R2978" t="s">
        <v>8323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8322</v>
      </c>
      <c r="R2979" t="s">
        <v>8323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8322</v>
      </c>
      <c r="R2980" t="s">
        <v>8323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8322</v>
      </c>
      <c r="R2981" t="s">
        <v>8323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8322</v>
      </c>
      <c r="R2982" t="s">
        <v>8323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8322</v>
      </c>
      <c r="R2983" t="s">
        <v>8362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8322</v>
      </c>
      <c r="R2984" t="s">
        <v>8362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8322</v>
      </c>
      <c r="R2985" t="s">
        <v>8362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8322</v>
      </c>
      <c r="R2986" t="s">
        <v>8362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8322</v>
      </c>
      <c r="R2987" t="s">
        <v>8362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8322</v>
      </c>
      <c r="R2988" t="s">
        <v>8362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8322</v>
      </c>
      <c r="R2989" t="s">
        <v>8362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8322</v>
      </c>
      <c r="R2990" t="s">
        <v>8362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8322</v>
      </c>
      <c r="R2991" t="s">
        <v>8362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8322</v>
      </c>
      <c r="R2992" t="s">
        <v>8362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8322</v>
      </c>
      <c r="R2993" t="s">
        <v>8362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8322</v>
      </c>
      <c r="R2994" t="s">
        <v>8362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8322</v>
      </c>
      <c r="R2995" t="s">
        <v>8362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8322</v>
      </c>
      <c r="R2996" t="s">
        <v>8362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8322</v>
      </c>
      <c r="R2997" t="s">
        <v>8362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8322</v>
      </c>
      <c r="R2998" t="s">
        <v>8362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8322</v>
      </c>
      <c r="R2999" t="s">
        <v>8362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8322</v>
      </c>
      <c r="R3000" t="s">
        <v>8362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8322</v>
      </c>
      <c r="R3001" t="s">
        <v>8362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8322</v>
      </c>
      <c r="R3002" t="s">
        <v>8362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8322</v>
      </c>
      <c r="R3003" t="s">
        <v>8362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8322</v>
      </c>
      <c r="R3004" t="s">
        <v>8362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8322</v>
      </c>
      <c r="R3005" t="s">
        <v>8362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8322</v>
      </c>
      <c r="R3006" t="s">
        <v>8362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8322</v>
      </c>
      <c r="R3007" t="s">
        <v>8362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8322</v>
      </c>
      <c r="R3008" t="s">
        <v>8362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8322</v>
      </c>
      <c r="R3009" t="s">
        <v>8362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8322</v>
      </c>
      <c r="R3010" t="s">
        <v>8362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IFERROR(E3011/L3011,0)</f>
        <v>233.8984375</v>
      </c>
      <c r="Q3011" t="s">
        <v>8322</v>
      </c>
      <c r="R3011" t="s">
        <v>8362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8322</v>
      </c>
      <c r="R3012" t="s">
        <v>8362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8322</v>
      </c>
      <c r="R3013" t="s">
        <v>8362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8322</v>
      </c>
      <c r="R3014" t="s">
        <v>8362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8322</v>
      </c>
      <c r="R3015" t="s">
        <v>8362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8322</v>
      </c>
      <c r="R3016" t="s">
        <v>8362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8322</v>
      </c>
      <c r="R3017" t="s">
        <v>8362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8322</v>
      </c>
      <c r="R3018" t="s">
        <v>8362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8322</v>
      </c>
      <c r="R3019" t="s">
        <v>8362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8322</v>
      </c>
      <c r="R3020" t="s">
        <v>8362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8322</v>
      </c>
      <c r="R3021" t="s">
        <v>8362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8322</v>
      </c>
      <c r="R3022" t="s">
        <v>8362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8322</v>
      </c>
      <c r="R3023" t="s">
        <v>8362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8322</v>
      </c>
      <c r="R3024" t="s">
        <v>8362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8322</v>
      </c>
      <c r="R3025" t="s">
        <v>8362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8322</v>
      </c>
      <c r="R3026" t="s">
        <v>8362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8322</v>
      </c>
      <c r="R3027" t="s">
        <v>8362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8322</v>
      </c>
      <c r="R3028" t="s">
        <v>8362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8322</v>
      </c>
      <c r="R3029" t="s">
        <v>8362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8322</v>
      </c>
      <c r="R3030" t="s">
        <v>8362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8322</v>
      </c>
      <c r="R3031" t="s">
        <v>8362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8322</v>
      </c>
      <c r="R3032" t="s">
        <v>8362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8322</v>
      </c>
      <c r="R3033" t="s">
        <v>8362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8322</v>
      </c>
      <c r="R3034" t="s">
        <v>8362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8322</v>
      </c>
      <c r="R3035" t="s">
        <v>8362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8322</v>
      </c>
      <c r="R3036" t="s">
        <v>8362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8322</v>
      </c>
      <c r="R3037" t="s">
        <v>8362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8322</v>
      </c>
      <c r="R3038" t="s">
        <v>8362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8322</v>
      </c>
      <c r="R3039" t="s">
        <v>8362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8322</v>
      </c>
      <c r="R3040" t="s">
        <v>8362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8322</v>
      </c>
      <c r="R3041" t="s">
        <v>8362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8322</v>
      </c>
      <c r="R3042" t="s">
        <v>8362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8322</v>
      </c>
      <c r="R3043" t="s">
        <v>8362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8322</v>
      </c>
      <c r="R3044" t="s">
        <v>8362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8322</v>
      </c>
      <c r="R3045" t="s">
        <v>8362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8322</v>
      </c>
      <c r="R3046" t="s">
        <v>8362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8322</v>
      </c>
      <c r="R3047" t="s">
        <v>8362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8322</v>
      </c>
      <c r="R3048" t="s">
        <v>8362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8322</v>
      </c>
      <c r="R3049" t="s">
        <v>8362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8322</v>
      </c>
      <c r="R3050" t="s">
        <v>8362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8322</v>
      </c>
      <c r="R3051" t="s">
        <v>8362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8322</v>
      </c>
      <c r="R3052" t="s">
        <v>8362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8322</v>
      </c>
      <c r="R3053" t="s">
        <v>8362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8322</v>
      </c>
      <c r="R3054" t="s">
        <v>8362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8322</v>
      </c>
      <c r="R3055" t="s">
        <v>8362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89"/>
        <v>0</v>
      </c>
      <c r="Q3056" t="s">
        <v>8322</v>
      </c>
      <c r="R3056" t="s">
        <v>8362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8322</v>
      </c>
      <c r="R3057" t="s">
        <v>8362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>
        <f t="shared" si="189"/>
        <v>0</v>
      </c>
      <c r="Q3058" t="s">
        <v>8322</v>
      </c>
      <c r="R3058" t="s">
        <v>8362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89"/>
        <v>0</v>
      </c>
      <c r="Q3059" t="s">
        <v>8322</v>
      </c>
      <c r="R3059" t="s">
        <v>8362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8322</v>
      </c>
      <c r="R3060" t="s">
        <v>8362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8322</v>
      </c>
      <c r="R3061" t="s">
        <v>8362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8322</v>
      </c>
      <c r="R3062" t="s">
        <v>8362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89"/>
        <v>0</v>
      </c>
      <c r="Q3063" t="s">
        <v>8322</v>
      </c>
      <c r="R3063" t="s">
        <v>8362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8322</v>
      </c>
      <c r="R3064" t="s">
        <v>8362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8322</v>
      </c>
      <c r="R3065" t="s">
        <v>8362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8322</v>
      </c>
      <c r="R3066" t="s">
        <v>8362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8322</v>
      </c>
      <c r="R3067" t="s">
        <v>8362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8322</v>
      </c>
      <c r="R3068" t="s">
        <v>8362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8322</v>
      </c>
      <c r="R3069" t="s">
        <v>8362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8322</v>
      </c>
      <c r="R3070" t="s">
        <v>8362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8322</v>
      </c>
      <c r="R3071" t="s">
        <v>8362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8322</v>
      </c>
      <c r="R3072" t="s">
        <v>8362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8322</v>
      </c>
      <c r="R3073" t="s">
        <v>8362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8322</v>
      </c>
      <c r="R3074" t="s">
        <v>8362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IFERROR(E3075/L3075,0)</f>
        <v>92.142857142857139</v>
      </c>
      <c r="Q3075" t="s">
        <v>8322</v>
      </c>
      <c r="R3075" t="s">
        <v>8362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8322</v>
      </c>
      <c r="R3076" t="s">
        <v>8362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8322</v>
      </c>
      <c r="R3077" t="s">
        <v>8362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8322</v>
      </c>
      <c r="R3078" t="s">
        <v>8362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8322</v>
      </c>
      <c r="R3079" t="s">
        <v>8362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8322</v>
      </c>
      <c r="R3080" t="s">
        <v>8362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8322</v>
      </c>
      <c r="R3081" t="s">
        <v>8362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8322</v>
      </c>
      <c r="R3082" t="s">
        <v>8362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8322</v>
      </c>
      <c r="R3083" t="s">
        <v>8362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3"/>
        <v>0</v>
      </c>
      <c r="Q3084" t="s">
        <v>8322</v>
      </c>
      <c r="R3084" t="s">
        <v>8362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8322</v>
      </c>
      <c r="R3085" t="s">
        <v>8362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8322</v>
      </c>
      <c r="R3086" t="s">
        <v>8362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8322</v>
      </c>
      <c r="R3087" t="s">
        <v>8362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8322</v>
      </c>
      <c r="R3088" t="s">
        <v>8362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8322</v>
      </c>
      <c r="R3089" t="s">
        <v>8362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8322</v>
      </c>
      <c r="R3090" t="s">
        <v>8362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8322</v>
      </c>
      <c r="R3091" t="s">
        <v>8362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8322</v>
      </c>
      <c r="R3092" t="s">
        <v>8362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8322</v>
      </c>
      <c r="R3093" t="s">
        <v>8362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8322</v>
      </c>
      <c r="R3094" t="s">
        <v>8362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8322</v>
      </c>
      <c r="R3095" t="s">
        <v>8362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8322</v>
      </c>
      <c r="R3096" t="s">
        <v>8362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8322</v>
      </c>
      <c r="R3097" t="s">
        <v>8362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8322</v>
      </c>
      <c r="R3098" t="s">
        <v>8362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8322</v>
      </c>
      <c r="R3099" t="s">
        <v>8362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8322</v>
      </c>
      <c r="R3100" t="s">
        <v>8362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8322</v>
      </c>
      <c r="R3101" t="s">
        <v>8362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8322</v>
      </c>
      <c r="R3102" t="s">
        <v>8362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8322</v>
      </c>
      <c r="R3103" t="s">
        <v>8362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8322</v>
      </c>
      <c r="R3104" t="s">
        <v>8362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8322</v>
      </c>
      <c r="R3105" t="s">
        <v>8362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8322</v>
      </c>
      <c r="R3106" t="s">
        <v>8362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8322</v>
      </c>
      <c r="R3107" t="s">
        <v>8362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8322</v>
      </c>
      <c r="R3108" t="s">
        <v>8362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8322</v>
      </c>
      <c r="R3109" t="s">
        <v>8362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8322</v>
      </c>
      <c r="R3110" t="s">
        <v>8362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8322</v>
      </c>
      <c r="R3111" t="s">
        <v>8362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8322</v>
      </c>
      <c r="R3112" t="s">
        <v>8362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8322</v>
      </c>
      <c r="R3113" t="s">
        <v>8362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8322</v>
      </c>
      <c r="R3114" t="s">
        <v>8362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8322</v>
      </c>
      <c r="R3115" t="s">
        <v>8362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3"/>
        <v>0</v>
      </c>
      <c r="Q3116" t="s">
        <v>8322</v>
      </c>
      <c r="R3116" t="s">
        <v>8362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8322</v>
      </c>
      <c r="R3117" t="s">
        <v>8362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8322</v>
      </c>
      <c r="R3118" t="s">
        <v>8362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8322</v>
      </c>
      <c r="R3119" t="s">
        <v>8362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8322</v>
      </c>
      <c r="R3120" t="s">
        <v>8362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8322</v>
      </c>
      <c r="R3121" t="s">
        <v>8362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8322</v>
      </c>
      <c r="R3122" t="s">
        <v>8362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8322</v>
      </c>
      <c r="R3123" t="s">
        <v>8362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8322</v>
      </c>
      <c r="R3124" t="s">
        <v>8362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8322</v>
      </c>
      <c r="R3125" t="s">
        <v>8362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8322</v>
      </c>
      <c r="R3126" t="s">
        <v>8362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0</v>
      </c>
      <c r="Q3127" t="s">
        <v>8322</v>
      </c>
      <c r="R3127" t="s">
        <v>8362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8322</v>
      </c>
      <c r="R3128" t="s">
        <v>8362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0</v>
      </c>
      <c r="Q3129" t="s">
        <v>8322</v>
      </c>
      <c r="R3129" t="s">
        <v>8362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8322</v>
      </c>
      <c r="R3130" t="s">
        <v>8323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8322</v>
      </c>
      <c r="R3131" t="s">
        <v>8323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8322</v>
      </c>
      <c r="R3132" t="s">
        <v>8323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8322</v>
      </c>
      <c r="R3133" t="s">
        <v>8323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8322</v>
      </c>
      <c r="R3134" t="s">
        <v>8323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8322</v>
      </c>
      <c r="R3135" t="s">
        <v>8323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8322</v>
      </c>
      <c r="R3136" t="s">
        <v>8323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8322</v>
      </c>
      <c r="R3137" t="s">
        <v>8323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8322</v>
      </c>
      <c r="R3138" t="s">
        <v>8323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IFERROR(E3139/L3139,0)</f>
        <v>50</v>
      </c>
      <c r="Q3139" t="s">
        <v>8322</v>
      </c>
      <c r="R3139" t="s">
        <v>8323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0</v>
      </c>
      <c r="Q3140" t="s">
        <v>8322</v>
      </c>
      <c r="R3140" t="s">
        <v>8323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8322</v>
      </c>
      <c r="R3141" t="s">
        <v>8323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8322</v>
      </c>
      <c r="R3142" t="s">
        <v>8323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8322</v>
      </c>
      <c r="R3143" t="s">
        <v>8323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8322</v>
      </c>
      <c r="R3144" t="s">
        <v>8323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0</v>
      </c>
      <c r="Q3145" t="s">
        <v>8322</v>
      </c>
      <c r="R3145" t="s">
        <v>8323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8322</v>
      </c>
      <c r="R3146" t="s">
        <v>8323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0</v>
      </c>
      <c r="Q3147" t="s">
        <v>8322</v>
      </c>
      <c r="R3147" t="s">
        <v>8323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8322</v>
      </c>
      <c r="R3148" t="s">
        <v>8323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8322</v>
      </c>
      <c r="R3149" t="s">
        <v>8323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8322</v>
      </c>
      <c r="R3150" t="s">
        <v>8323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8322</v>
      </c>
      <c r="R3151" t="s">
        <v>8323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8322</v>
      </c>
      <c r="R3152" t="s">
        <v>8323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8322</v>
      </c>
      <c r="R3153" t="s">
        <v>8323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8322</v>
      </c>
      <c r="R3154" t="s">
        <v>8323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8322</v>
      </c>
      <c r="R3155" t="s">
        <v>8323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8322</v>
      </c>
      <c r="R3156" t="s">
        <v>8323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8322</v>
      </c>
      <c r="R3157" t="s">
        <v>8323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8322</v>
      </c>
      <c r="R3158" t="s">
        <v>8323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8322</v>
      </c>
      <c r="R3159" t="s">
        <v>8323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8322</v>
      </c>
      <c r="R3160" t="s">
        <v>8323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8322</v>
      </c>
      <c r="R3161" t="s">
        <v>8323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8322</v>
      </c>
      <c r="R3162" t="s">
        <v>8323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8322</v>
      </c>
      <c r="R3163" t="s">
        <v>8323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8322</v>
      </c>
      <c r="R3164" t="s">
        <v>8323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8322</v>
      </c>
      <c r="R3165" t="s">
        <v>8323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8322</v>
      </c>
      <c r="R3166" t="s">
        <v>8323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8322</v>
      </c>
      <c r="R3167" t="s">
        <v>8323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8322</v>
      </c>
      <c r="R3168" t="s">
        <v>8323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8322</v>
      </c>
      <c r="R3169" t="s">
        <v>8323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8322</v>
      </c>
      <c r="R3170" t="s">
        <v>8323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8322</v>
      </c>
      <c r="R3171" t="s">
        <v>8323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8322</v>
      </c>
      <c r="R3172" t="s">
        <v>8323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8322</v>
      </c>
      <c r="R3173" t="s">
        <v>8323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8322</v>
      </c>
      <c r="R3174" t="s">
        <v>8323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8322</v>
      </c>
      <c r="R3175" t="s">
        <v>8323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8322</v>
      </c>
      <c r="R3176" t="s">
        <v>8323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8322</v>
      </c>
      <c r="R3177" t="s">
        <v>8323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8322</v>
      </c>
      <c r="R3178" t="s">
        <v>8323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8322</v>
      </c>
      <c r="R3179" t="s">
        <v>8323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8322</v>
      </c>
      <c r="R3180" t="s">
        <v>8323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8322</v>
      </c>
      <c r="R3181" t="s">
        <v>8323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8322</v>
      </c>
      <c r="R3182" t="s">
        <v>8323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8322</v>
      </c>
      <c r="R3183" t="s">
        <v>8323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8322</v>
      </c>
      <c r="R3184" t="s">
        <v>8323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8322</v>
      </c>
      <c r="R3185" t="s">
        <v>8323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8322</v>
      </c>
      <c r="R3186" t="s">
        <v>8323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8322</v>
      </c>
      <c r="R3187" t="s">
        <v>8323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8322</v>
      </c>
      <c r="R3188" t="s">
        <v>8323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8322</v>
      </c>
      <c r="R3189" t="s">
        <v>8323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8322</v>
      </c>
      <c r="R3190" t="s">
        <v>8364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8322</v>
      </c>
      <c r="R3191" t="s">
        <v>8364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7"/>
        <v>0</v>
      </c>
      <c r="Q3192" t="s">
        <v>8322</v>
      </c>
      <c r="R3192" t="s">
        <v>8364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8322</v>
      </c>
      <c r="R3193" t="s">
        <v>8364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8322</v>
      </c>
      <c r="R3194" t="s">
        <v>8364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8322</v>
      </c>
      <c r="R3195" t="s">
        <v>8364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7"/>
        <v>0</v>
      </c>
      <c r="Q3196" t="s">
        <v>8322</v>
      </c>
      <c r="R3196" t="s">
        <v>8364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8322</v>
      </c>
      <c r="R3197" t="s">
        <v>8364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8322</v>
      </c>
      <c r="R3198" t="s">
        <v>8364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8322</v>
      </c>
      <c r="R3199" t="s">
        <v>8364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8322</v>
      </c>
      <c r="R3200" t="s">
        <v>8364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8322</v>
      </c>
      <c r="R3201" t="s">
        <v>8364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8322</v>
      </c>
      <c r="R3202" t="s">
        <v>8364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IFERROR(E3203/L3203,0)</f>
        <v>12.5</v>
      </c>
      <c r="Q3203" t="s">
        <v>8322</v>
      </c>
      <c r="R3203" t="s">
        <v>8364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8322</v>
      </c>
      <c r="R3204" t="s">
        <v>8364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8322</v>
      </c>
      <c r="R3205" t="s">
        <v>8364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1"/>
        <v>0</v>
      </c>
      <c r="Q3206" t="s">
        <v>8322</v>
      </c>
      <c r="R3206" t="s">
        <v>8364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8322</v>
      </c>
      <c r="R3207" t="s">
        <v>8364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1"/>
        <v>0</v>
      </c>
      <c r="Q3208" t="s">
        <v>8322</v>
      </c>
      <c r="R3208" t="s">
        <v>8364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8322</v>
      </c>
      <c r="R3209" t="s">
        <v>8364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8322</v>
      </c>
      <c r="R3210" t="s">
        <v>8323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8322</v>
      </c>
      <c r="R3211" t="s">
        <v>8323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8322</v>
      </c>
      <c r="R3212" t="s">
        <v>8323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8322</v>
      </c>
      <c r="R3213" t="s">
        <v>8323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8322</v>
      </c>
      <c r="R3214" t="s">
        <v>8323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8322</v>
      </c>
      <c r="R3215" t="s">
        <v>8323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8322</v>
      </c>
      <c r="R3216" t="s">
        <v>8323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8322</v>
      </c>
      <c r="R3217" t="s">
        <v>8323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8322</v>
      </c>
      <c r="R3218" t="s">
        <v>8323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8322</v>
      </c>
      <c r="R3219" t="s">
        <v>8323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8322</v>
      </c>
      <c r="R3220" t="s">
        <v>8323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8322</v>
      </c>
      <c r="R3221" t="s">
        <v>8323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8322</v>
      </c>
      <c r="R3222" t="s">
        <v>8323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8322</v>
      </c>
      <c r="R3223" t="s">
        <v>8323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8322</v>
      </c>
      <c r="R3224" t="s">
        <v>8323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8322</v>
      </c>
      <c r="R3225" t="s">
        <v>8323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8322</v>
      </c>
      <c r="R3226" t="s">
        <v>8323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8322</v>
      </c>
      <c r="R3227" t="s">
        <v>8323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8322</v>
      </c>
      <c r="R3228" t="s">
        <v>8323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8322</v>
      </c>
      <c r="R3229" t="s">
        <v>8323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8322</v>
      </c>
      <c r="R3230" t="s">
        <v>8323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8322</v>
      </c>
      <c r="R3231" t="s">
        <v>8323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8322</v>
      </c>
      <c r="R3232" t="s">
        <v>8323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8322</v>
      </c>
      <c r="R3233" t="s">
        <v>8323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8322</v>
      </c>
      <c r="R3234" t="s">
        <v>8323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8322</v>
      </c>
      <c r="R3235" t="s">
        <v>8323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8322</v>
      </c>
      <c r="R3236" t="s">
        <v>8323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8322</v>
      </c>
      <c r="R3237" t="s">
        <v>8323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8322</v>
      </c>
      <c r="R3238" t="s">
        <v>8323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8322</v>
      </c>
      <c r="R3239" t="s">
        <v>8323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8322</v>
      </c>
      <c r="R3240" t="s">
        <v>8323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8322</v>
      </c>
      <c r="R3241" t="s">
        <v>8323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8322</v>
      </c>
      <c r="R3242" t="s">
        <v>8323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8322</v>
      </c>
      <c r="R3243" t="s">
        <v>8323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8322</v>
      </c>
      <c r="R3244" t="s">
        <v>8323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8322</v>
      </c>
      <c r="R3245" t="s">
        <v>8323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8322</v>
      </c>
      <c r="R3246" t="s">
        <v>8323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8322</v>
      </c>
      <c r="R3247" t="s">
        <v>8323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8322</v>
      </c>
      <c r="R3248" t="s">
        <v>8323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8322</v>
      </c>
      <c r="R3249" t="s">
        <v>8323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8322</v>
      </c>
      <c r="R3250" t="s">
        <v>8323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8322</v>
      </c>
      <c r="R3251" t="s">
        <v>8323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8322</v>
      </c>
      <c r="R3252" t="s">
        <v>8323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8322</v>
      </c>
      <c r="R3253" t="s">
        <v>8323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8322</v>
      </c>
      <c r="R3254" t="s">
        <v>8323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8322</v>
      </c>
      <c r="R3255" t="s">
        <v>8323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8322</v>
      </c>
      <c r="R3256" t="s">
        <v>8323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8322</v>
      </c>
      <c r="R3257" t="s">
        <v>8323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8322</v>
      </c>
      <c r="R3258" t="s">
        <v>8323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8322</v>
      </c>
      <c r="R3259" t="s">
        <v>8323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8322</v>
      </c>
      <c r="R3260" t="s">
        <v>8323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8322</v>
      </c>
      <c r="R3261" t="s">
        <v>8323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8322</v>
      </c>
      <c r="R3262" t="s">
        <v>8323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8322</v>
      </c>
      <c r="R3263" t="s">
        <v>8323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8322</v>
      </c>
      <c r="R3264" t="s">
        <v>8323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8322</v>
      </c>
      <c r="R3265" t="s">
        <v>8323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8322</v>
      </c>
      <c r="R3266" t="s">
        <v>8323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IFERROR(E3267/L3267,0)</f>
        <v>70.285714285714292</v>
      </c>
      <c r="Q3267" t="s">
        <v>8322</v>
      </c>
      <c r="R3267" t="s">
        <v>8323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8322</v>
      </c>
      <c r="R3268" t="s">
        <v>8323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8322</v>
      </c>
      <c r="R3269" t="s">
        <v>8323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8322</v>
      </c>
      <c r="R3270" t="s">
        <v>8323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8322</v>
      </c>
      <c r="R3271" t="s">
        <v>8323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8322</v>
      </c>
      <c r="R3272" t="s">
        <v>8323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8322</v>
      </c>
      <c r="R3273" t="s">
        <v>8323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8322</v>
      </c>
      <c r="R3274" t="s">
        <v>8323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8322</v>
      </c>
      <c r="R3275" t="s">
        <v>8323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8322</v>
      </c>
      <c r="R3276" t="s">
        <v>8323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8322</v>
      </c>
      <c r="R3277" t="s">
        <v>8323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8322</v>
      </c>
      <c r="R3278" t="s">
        <v>8323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8322</v>
      </c>
      <c r="R3279" t="s">
        <v>8323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8322</v>
      </c>
      <c r="R3280" t="s">
        <v>8323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8322</v>
      </c>
      <c r="R3281" t="s">
        <v>8323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8322</v>
      </c>
      <c r="R3282" t="s">
        <v>8323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8322</v>
      </c>
      <c r="R3283" t="s">
        <v>8323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8322</v>
      </c>
      <c r="R3284" t="s">
        <v>8323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8322</v>
      </c>
      <c r="R3285" t="s">
        <v>8323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8322</v>
      </c>
      <c r="R3286" t="s">
        <v>8323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8322</v>
      </c>
      <c r="R3287" t="s">
        <v>8323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8322</v>
      </c>
      <c r="R3288" t="s">
        <v>8323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8322</v>
      </c>
      <c r="R3289" t="s">
        <v>8323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8322</v>
      </c>
      <c r="R3290" t="s">
        <v>8323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8322</v>
      </c>
      <c r="R3291" t="s">
        <v>8323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8322</v>
      </c>
      <c r="R3292" t="s">
        <v>8323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8322</v>
      </c>
      <c r="R3293" t="s">
        <v>8323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8322</v>
      </c>
      <c r="R3294" t="s">
        <v>8323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8322</v>
      </c>
      <c r="R3295" t="s">
        <v>8323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8322</v>
      </c>
      <c r="R3296" t="s">
        <v>8323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8322</v>
      </c>
      <c r="R3297" t="s">
        <v>8323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8322</v>
      </c>
      <c r="R3298" t="s">
        <v>8323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8322</v>
      </c>
      <c r="R3299" t="s">
        <v>8323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8322</v>
      </c>
      <c r="R3300" t="s">
        <v>8323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8322</v>
      </c>
      <c r="R3301" t="s">
        <v>8323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8322</v>
      </c>
      <c r="R3302" t="s">
        <v>8323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8322</v>
      </c>
      <c r="R3303" t="s">
        <v>8323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8322</v>
      </c>
      <c r="R3304" t="s">
        <v>8323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8322</v>
      </c>
      <c r="R3305" t="s">
        <v>8323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8322</v>
      </c>
      <c r="R3306" t="s">
        <v>8323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8322</v>
      </c>
      <c r="R3307" t="s">
        <v>8323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8322</v>
      </c>
      <c r="R3308" t="s">
        <v>8323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8322</v>
      </c>
      <c r="R3309" t="s">
        <v>8323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8322</v>
      </c>
      <c r="R3310" t="s">
        <v>8323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8322</v>
      </c>
      <c r="R3311" t="s">
        <v>8323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8322</v>
      </c>
      <c r="R3312" t="s">
        <v>8323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8322</v>
      </c>
      <c r="R3313" t="s">
        <v>8323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8322</v>
      </c>
      <c r="R3314" t="s">
        <v>8323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8322</v>
      </c>
      <c r="R3315" t="s">
        <v>8323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8322</v>
      </c>
      <c r="R3316" t="s">
        <v>8323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8322</v>
      </c>
      <c r="R3317" t="s">
        <v>8323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8322</v>
      </c>
      <c r="R3318" t="s">
        <v>8323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8322</v>
      </c>
      <c r="R3319" t="s">
        <v>8323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8322</v>
      </c>
      <c r="R3320" t="s">
        <v>8323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8322</v>
      </c>
      <c r="R3321" t="s">
        <v>8323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8322</v>
      </c>
      <c r="R3322" t="s">
        <v>8323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8322</v>
      </c>
      <c r="R3323" t="s">
        <v>8323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8322</v>
      </c>
      <c r="R3324" t="s">
        <v>8323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8322</v>
      </c>
      <c r="R3325" t="s">
        <v>8323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8322</v>
      </c>
      <c r="R3326" t="s">
        <v>8323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8322</v>
      </c>
      <c r="R3327" t="s">
        <v>8323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8322</v>
      </c>
      <c r="R3328" t="s">
        <v>8323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8322</v>
      </c>
      <c r="R3329" t="s">
        <v>8323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8322</v>
      </c>
      <c r="R3330" t="s">
        <v>8323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IFERROR(E3331/L3331,0)</f>
        <v>44.92307692307692</v>
      </c>
      <c r="Q3331" t="s">
        <v>8322</v>
      </c>
      <c r="R3331" t="s">
        <v>8323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8322</v>
      </c>
      <c r="R3332" t="s">
        <v>8323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8322</v>
      </c>
      <c r="R3333" t="s">
        <v>8323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8322</v>
      </c>
      <c r="R3334" t="s">
        <v>8323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8322</v>
      </c>
      <c r="R3335" t="s">
        <v>8323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8322</v>
      </c>
      <c r="R3336" t="s">
        <v>8323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8322</v>
      </c>
      <c r="R3337" t="s">
        <v>8323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8322</v>
      </c>
      <c r="R3338" t="s">
        <v>8323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8322</v>
      </c>
      <c r="R3339" t="s">
        <v>8323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8322</v>
      </c>
      <c r="R3340" t="s">
        <v>8323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8322</v>
      </c>
      <c r="R3341" t="s">
        <v>8323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8322</v>
      </c>
      <c r="R3342" t="s">
        <v>8323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8322</v>
      </c>
      <c r="R3343" t="s">
        <v>8323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8322</v>
      </c>
      <c r="R3344" t="s">
        <v>8323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8322</v>
      </c>
      <c r="R3345" t="s">
        <v>8323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8322</v>
      </c>
      <c r="R3346" t="s">
        <v>8323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8322</v>
      </c>
      <c r="R3347" t="s">
        <v>8323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8322</v>
      </c>
      <c r="R3348" t="s">
        <v>8323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8322</v>
      </c>
      <c r="R3349" t="s">
        <v>8323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8322</v>
      </c>
      <c r="R3350" t="s">
        <v>8323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8322</v>
      </c>
      <c r="R3351" t="s">
        <v>8323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8322</v>
      </c>
      <c r="R3352" t="s">
        <v>8323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8322</v>
      </c>
      <c r="R3353" t="s">
        <v>8323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8322</v>
      </c>
      <c r="R3354" t="s">
        <v>8323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8322</v>
      </c>
      <c r="R3355" t="s">
        <v>8323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8322</v>
      </c>
      <c r="R3356" t="s">
        <v>8323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8322</v>
      </c>
      <c r="R3357" t="s">
        <v>8323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8322</v>
      </c>
      <c r="R3358" t="s">
        <v>8323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8322</v>
      </c>
      <c r="R3359" t="s">
        <v>8323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8322</v>
      </c>
      <c r="R3360" t="s">
        <v>8323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8322</v>
      </c>
      <c r="R3361" t="s">
        <v>8323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8322</v>
      </c>
      <c r="R3362" t="s">
        <v>8323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8322</v>
      </c>
      <c r="R3363" t="s">
        <v>8323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8322</v>
      </c>
      <c r="R3364" t="s">
        <v>8323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8322</v>
      </c>
      <c r="R3365" t="s">
        <v>8323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8322</v>
      </c>
      <c r="R3366" t="s">
        <v>8323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8322</v>
      </c>
      <c r="R3367" t="s">
        <v>8323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8322</v>
      </c>
      <c r="R3368" t="s">
        <v>8323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8322</v>
      </c>
      <c r="R3369" t="s">
        <v>8323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8322</v>
      </c>
      <c r="R3370" t="s">
        <v>8323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8322</v>
      </c>
      <c r="R3371" t="s">
        <v>8323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8322</v>
      </c>
      <c r="R3372" t="s">
        <v>8323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8322</v>
      </c>
      <c r="R3373" t="s">
        <v>8323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8322</v>
      </c>
      <c r="R3374" t="s">
        <v>8323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8322</v>
      </c>
      <c r="R3375" t="s">
        <v>8323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8322</v>
      </c>
      <c r="R3376" t="s">
        <v>8323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8322</v>
      </c>
      <c r="R3377" t="s">
        <v>8323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8322</v>
      </c>
      <c r="R3378" t="s">
        <v>8323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8322</v>
      </c>
      <c r="R3379" t="s">
        <v>8323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8322</v>
      </c>
      <c r="R3380" t="s">
        <v>8323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8322</v>
      </c>
      <c r="R3381" t="s">
        <v>8323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8322</v>
      </c>
      <c r="R3382" t="s">
        <v>8323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8322</v>
      </c>
      <c r="R3383" t="s">
        <v>8323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8322</v>
      </c>
      <c r="R3384" t="s">
        <v>8323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8322</v>
      </c>
      <c r="R3385" t="s">
        <v>8323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8322</v>
      </c>
      <c r="R3386" t="s">
        <v>8323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8322</v>
      </c>
      <c r="R3387" t="s">
        <v>8323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8322</v>
      </c>
      <c r="R3388" t="s">
        <v>8323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8322</v>
      </c>
      <c r="R3389" t="s">
        <v>8323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8322</v>
      </c>
      <c r="R3390" t="s">
        <v>8323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8322</v>
      </c>
      <c r="R3391" t="s">
        <v>8323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8322</v>
      </c>
      <c r="R3392" t="s">
        <v>8323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8322</v>
      </c>
      <c r="R3393" t="s">
        <v>8323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8322</v>
      </c>
      <c r="R3394" t="s">
        <v>8323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IFERROR(E3395/L3395,0)</f>
        <v>36.06818181818182</v>
      </c>
      <c r="Q3395" t="s">
        <v>8322</v>
      </c>
      <c r="R3395" t="s">
        <v>8323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8322</v>
      </c>
      <c r="R3396" t="s">
        <v>8323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8322</v>
      </c>
      <c r="R3397" t="s">
        <v>8323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8322</v>
      </c>
      <c r="R3398" t="s">
        <v>8323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8322</v>
      </c>
      <c r="R3399" t="s">
        <v>8323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8322</v>
      </c>
      <c r="R3400" t="s">
        <v>8323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8322</v>
      </c>
      <c r="R3401" t="s">
        <v>8323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8322</v>
      </c>
      <c r="R3402" t="s">
        <v>8323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8322</v>
      </c>
      <c r="R3403" t="s">
        <v>8323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8322</v>
      </c>
      <c r="R3404" t="s">
        <v>8323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8322</v>
      </c>
      <c r="R3405" t="s">
        <v>8323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8322</v>
      </c>
      <c r="R3406" t="s">
        <v>8323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8322</v>
      </c>
      <c r="R3407" t="s">
        <v>8323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8322</v>
      </c>
      <c r="R3408" t="s">
        <v>8323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8322</v>
      </c>
      <c r="R3409" t="s">
        <v>8323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8322</v>
      </c>
      <c r="R3410" t="s">
        <v>8323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8322</v>
      </c>
      <c r="R3411" t="s">
        <v>8323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8322</v>
      </c>
      <c r="R3412" t="s">
        <v>8323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8322</v>
      </c>
      <c r="R3413" t="s">
        <v>8323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8322</v>
      </c>
      <c r="R3414" t="s">
        <v>8323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8322</v>
      </c>
      <c r="R3415" t="s">
        <v>8323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8322</v>
      </c>
      <c r="R3416" t="s">
        <v>8323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8322</v>
      </c>
      <c r="R3417" t="s">
        <v>8323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8322</v>
      </c>
      <c r="R3418" t="s">
        <v>8323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8322</v>
      </c>
      <c r="R3419" t="s">
        <v>8323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8322</v>
      </c>
      <c r="R3420" t="s">
        <v>8323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8322</v>
      </c>
      <c r="R3421" t="s">
        <v>8323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8322</v>
      </c>
      <c r="R3422" t="s">
        <v>8323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8322</v>
      </c>
      <c r="R3423" t="s">
        <v>8323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8322</v>
      </c>
      <c r="R3424" t="s">
        <v>8323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8322</v>
      </c>
      <c r="R3425" t="s">
        <v>8323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8322</v>
      </c>
      <c r="R3426" t="s">
        <v>8323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8322</v>
      </c>
      <c r="R3427" t="s">
        <v>8323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8322</v>
      </c>
      <c r="R3428" t="s">
        <v>8323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8322</v>
      </c>
      <c r="R3429" t="s">
        <v>8323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8322</v>
      </c>
      <c r="R3430" t="s">
        <v>8323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8322</v>
      </c>
      <c r="R3431" t="s">
        <v>8323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8322</v>
      </c>
      <c r="R3432" t="s">
        <v>8323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8322</v>
      </c>
      <c r="R3433" t="s">
        <v>8323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8322</v>
      </c>
      <c r="R3434" t="s">
        <v>8323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8322</v>
      </c>
      <c r="R3435" t="s">
        <v>8323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8322</v>
      </c>
      <c r="R3436" t="s">
        <v>8323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8322</v>
      </c>
      <c r="R3437" t="s">
        <v>8323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8322</v>
      </c>
      <c r="R3438" t="s">
        <v>8323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8322</v>
      </c>
      <c r="R3439" t="s">
        <v>8323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8322</v>
      </c>
      <c r="R3440" t="s">
        <v>8323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8322</v>
      </c>
      <c r="R3441" t="s">
        <v>8323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8322</v>
      </c>
      <c r="R3442" t="s">
        <v>8323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8322</v>
      </c>
      <c r="R3443" t="s">
        <v>8323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8322</v>
      </c>
      <c r="R3444" t="s">
        <v>8323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8322</v>
      </c>
      <c r="R3445" t="s">
        <v>8323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8322</v>
      </c>
      <c r="R3446" t="s">
        <v>8323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8322</v>
      </c>
      <c r="R3447" t="s">
        <v>8323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8322</v>
      </c>
      <c r="R3448" t="s">
        <v>8323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8322</v>
      </c>
      <c r="R3449" t="s">
        <v>8323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8322</v>
      </c>
      <c r="R3450" t="s">
        <v>8323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8322</v>
      </c>
      <c r="R3451" t="s">
        <v>8323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8322</v>
      </c>
      <c r="R3452" t="s">
        <v>8323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8322</v>
      </c>
      <c r="R3453" t="s">
        <v>8323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8322</v>
      </c>
      <c r="R3454" t="s">
        <v>8323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8322</v>
      </c>
      <c r="R3455" t="s">
        <v>8323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8322</v>
      </c>
      <c r="R3456" t="s">
        <v>8323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8322</v>
      </c>
      <c r="R3457" t="s">
        <v>8323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8322</v>
      </c>
      <c r="R3458" t="s">
        <v>8323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IFERROR(E3459/L3459,0)</f>
        <v>50.981818181818184</v>
      </c>
      <c r="Q3459" t="s">
        <v>8322</v>
      </c>
      <c r="R3459" t="s">
        <v>8323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8322</v>
      </c>
      <c r="R3460" t="s">
        <v>8323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8322</v>
      </c>
      <c r="R3461" t="s">
        <v>8323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8322</v>
      </c>
      <c r="R3462" t="s">
        <v>8323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8322</v>
      </c>
      <c r="R3463" t="s">
        <v>8323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8322</v>
      </c>
      <c r="R3464" t="s">
        <v>8323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8322</v>
      </c>
      <c r="R3465" t="s">
        <v>8323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8322</v>
      </c>
      <c r="R3466" t="s">
        <v>8323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8322</v>
      </c>
      <c r="R3467" t="s">
        <v>8323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8322</v>
      </c>
      <c r="R3468" t="s">
        <v>8323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8322</v>
      </c>
      <c r="R3469" t="s">
        <v>8323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8322</v>
      </c>
      <c r="R3470" t="s">
        <v>8323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8322</v>
      </c>
      <c r="R3471" t="s">
        <v>8323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8322</v>
      </c>
      <c r="R3472" t="s">
        <v>8323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8322</v>
      </c>
      <c r="R3473" t="s">
        <v>8323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8322</v>
      </c>
      <c r="R3474" t="s">
        <v>8323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8322</v>
      </c>
      <c r="R3475" t="s">
        <v>8323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8322</v>
      </c>
      <c r="R3476" t="s">
        <v>8323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8322</v>
      </c>
      <c r="R3477" t="s">
        <v>8323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8322</v>
      </c>
      <c r="R3478" t="s">
        <v>8323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8322</v>
      </c>
      <c r="R3479" t="s">
        <v>8323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8322</v>
      </c>
      <c r="R3480" t="s">
        <v>8323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8322</v>
      </c>
      <c r="R3481" t="s">
        <v>8323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8322</v>
      </c>
      <c r="R3482" t="s">
        <v>8323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8322</v>
      </c>
      <c r="R3483" t="s">
        <v>8323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8322</v>
      </c>
      <c r="R3484" t="s">
        <v>8323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8322</v>
      </c>
      <c r="R3485" t="s">
        <v>8323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8322</v>
      </c>
      <c r="R3486" t="s">
        <v>8323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8322</v>
      </c>
      <c r="R3487" t="s">
        <v>8323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8322</v>
      </c>
      <c r="R3488" t="s">
        <v>8323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8322</v>
      </c>
      <c r="R3489" t="s">
        <v>8323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8322</v>
      </c>
      <c r="R3490" t="s">
        <v>8323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8322</v>
      </c>
      <c r="R3491" t="s">
        <v>8323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8322</v>
      </c>
      <c r="R3492" t="s">
        <v>8323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8322</v>
      </c>
      <c r="R3493" t="s">
        <v>8323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8322</v>
      </c>
      <c r="R3494" t="s">
        <v>8323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8322</v>
      </c>
      <c r="R3495" t="s">
        <v>8323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8322</v>
      </c>
      <c r="R3496" t="s">
        <v>8323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8322</v>
      </c>
      <c r="R3497" t="s">
        <v>8323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8322</v>
      </c>
      <c r="R3498" t="s">
        <v>8323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8322</v>
      </c>
      <c r="R3499" t="s">
        <v>8323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8322</v>
      </c>
      <c r="R3500" t="s">
        <v>8323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8322</v>
      </c>
      <c r="R3501" t="s">
        <v>8323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8322</v>
      </c>
      <c r="R3502" t="s">
        <v>8323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8322</v>
      </c>
      <c r="R3503" t="s">
        <v>8323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8322</v>
      </c>
      <c r="R3504" t="s">
        <v>8323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8322</v>
      </c>
      <c r="R3505" t="s">
        <v>8323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8322</v>
      </c>
      <c r="R3506" t="s">
        <v>8323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8322</v>
      </c>
      <c r="R3507" t="s">
        <v>8323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8322</v>
      </c>
      <c r="R3508" t="s">
        <v>8323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8322</v>
      </c>
      <c r="R3509" t="s">
        <v>8323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8322</v>
      </c>
      <c r="R3510" t="s">
        <v>8323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8322</v>
      </c>
      <c r="R3511" t="s">
        <v>8323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8322</v>
      </c>
      <c r="R3512" t="s">
        <v>8323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8322</v>
      </c>
      <c r="R3513" t="s">
        <v>8323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8322</v>
      </c>
      <c r="R3514" t="s">
        <v>8323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8322</v>
      </c>
      <c r="R3515" t="s">
        <v>8323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8322</v>
      </c>
      <c r="R3516" t="s">
        <v>8323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8322</v>
      </c>
      <c r="R3517" t="s">
        <v>8323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8322</v>
      </c>
      <c r="R3518" t="s">
        <v>8323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8322</v>
      </c>
      <c r="R3519" t="s">
        <v>8323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8322</v>
      </c>
      <c r="R3520" t="s">
        <v>8323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8322</v>
      </c>
      <c r="R3521" t="s">
        <v>8323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8322</v>
      </c>
      <c r="R3522" t="s">
        <v>8323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IFERROR(E3523/L3523,0)</f>
        <v>45.615384615384613</v>
      </c>
      <c r="Q3523" t="s">
        <v>8322</v>
      </c>
      <c r="R3523" t="s">
        <v>8323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8322</v>
      </c>
      <c r="R3524" t="s">
        <v>8323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8322</v>
      </c>
      <c r="R3525" t="s">
        <v>8323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8322</v>
      </c>
      <c r="R3526" t="s">
        <v>8323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8322</v>
      </c>
      <c r="R3527" t="s">
        <v>8323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8322</v>
      </c>
      <c r="R3528" t="s">
        <v>8323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8322</v>
      </c>
      <c r="R3529" t="s">
        <v>8323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8322</v>
      </c>
      <c r="R3530" t="s">
        <v>8323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8322</v>
      </c>
      <c r="R3531" t="s">
        <v>8323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8322</v>
      </c>
      <c r="R3532" t="s">
        <v>8323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8322</v>
      </c>
      <c r="R3533" t="s">
        <v>8323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8322</v>
      </c>
      <c r="R3534" t="s">
        <v>8323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8322</v>
      </c>
      <c r="R3535" t="s">
        <v>8323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8322</v>
      </c>
      <c r="R3536" t="s">
        <v>8323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8322</v>
      </c>
      <c r="R3537" t="s">
        <v>8323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8322</v>
      </c>
      <c r="R3538" t="s">
        <v>8323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8322</v>
      </c>
      <c r="R3539" t="s">
        <v>8323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8322</v>
      </c>
      <c r="R3540" t="s">
        <v>8323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8322</v>
      </c>
      <c r="R3541" t="s">
        <v>8323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8322</v>
      </c>
      <c r="R3542" t="s">
        <v>8323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8322</v>
      </c>
      <c r="R3543" t="s">
        <v>8323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8322</v>
      </c>
      <c r="R3544" t="s">
        <v>8323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8322</v>
      </c>
      <c r="R3545" t="s">
        <v>8323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8322</v>
      </c>
      <c r="R3546" t="s">
        <v>8323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8322</v>
      </c>
      <c r="R3547" t="s">
        <v>8323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8322</v>
      </c>
      <c r="R3548" t="s">
        <v>8323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8322</v>
      </c>
      <c r="R3549" t="s">
        <v>8323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8322</v>
      </c>
      <c r="R3550" t="s">
        <v>8323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8322</v>
      </c>
      <c r="R3551" t="s">
        <v>8323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8322</v>
      </c>
      <c r="R3552" t="s">
        <v>8323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8322</v>
      </c>
      <c r="R3553" t="s">
        <v>8323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8322</v>
      </c>
      <c r="R3554" t="s">
        <v>8323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8322</v>
      </c>
      <c r="R3555" t="s">
        <v>8323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8322</v>
      </c>
      <c r="R3556" t="s">
        <v>8323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8322</v>
      </c>
      <c r="R3557" t="s">
        <v>8323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8322</v>
      </c>
      <c r="R3558" t="s">
        <v>8323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8322</v>
      </c>
      <c r="R3559" t="s">
        <v>8323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8322</v>
      </c>
      <c r="R3560" t="s">
        <v>8323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8322</v>
      </c>
      <c r="R3561" t="s">
        <v>8323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8322</v>
      </c>
      <c r="R3562" t="s">
        <v>8323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8322</v>
      </c>
      <c r="R3563" t="s">
        <v>8323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8322</v>
      </c>
      <c r="R3564" t="s">
        <v>8323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8322</v>
      </c>
      <c r="R3565" t="s">
        <v>8323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8322</v>
      </c>
      <c r="R3566" t="s">
        <v>8323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8322</v>
      </c>
      <c r="R3567" t="s">
        <v>8323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8322</v>
      </c>
      <c r="R3568" t="s">
        <v>8323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8322</v>
      </c>
      <c r="R3569" t="s">
        <v>8323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8322</v>
      </c>
      <c r="R3570" t="s">
        <v>8323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8322</v>
      </c>
      <c r="R3571" t="s">
        <v>8323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8322</v>
      </c>
      <c r="R3572" t="s">
        <v>8323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8322</v>
      </c>
      <c r="R3573" t="s">
        <v>8323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8322</v>
      </c>
      <c r="R3574" t="s">
        <v>8323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8322</v>
      </c>
      <c r="R3575" t="s">
        <v>8323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8322</v>
      </c>
      <c r="R3576" t="s">
        <v>8323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8322</v>
      </c>
      <c r="R3577" t="s">
        <v>8323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8322</v>
      </c>
      <c r="R3578" t="s">
        <v>8323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8322</v>
      </c>
      <c r="R3579" t="s">
        <v>8323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8322</v>
      </c>
      <c r="R3580" t="s">
        <v>8323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8322</v>
      </c>
      <c r="R3581" t="s">
        <v>8323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8322</v>
      </c>
      <c r="R3582" t="s">
        <v>8323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8322</v>
      </c>
      <c r="R3583" t="s">
        <v>8323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8322</v>
      </c>
      <c r="R3584" t="s">
        <v>8323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8322</v>
      </c>
      <c r="R3585" t="s">
        <v>8323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8322</v>
      </c>
      <c r="R3586" t="s">
        <v>8323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IFERROR(E3587/L3587,0)</f>
        <v>176.08695652173913</v>
      </c>
      <c r="Q3587" t="s">
        <v>8322</v>
      </c>
      <c r="R3587" t="s">
        <v>8323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8322</v>
      </c>
      <c r="R3588" t="s">
        <v>8323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8322</v>
      </c>
      <c r="R3589" t="s">
        <v>8323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8322</v>
      </c>
      <c r="R3590" t="s">
        <v>8323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8322</v>
      </c>
      <c r="R3591" t="s">
        <v>8323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8322</v>
      </c>
      <c r="R3592" t="s">
        <v>8323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8322</v>
      </c>
      <c r="R3593" t="s">
        <v>8323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8322</v>
      </c>
      <c r="R3594" t="s">
        <v>8323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8322</v>
      </c>
      <c r="R3595" t="s">
        <v>8323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8322</v>
      </c>
      <c r="R3596" t="s">
        <v>8323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8322</v>
      </c>
      <c r="R3597" t="s">
        <v>8323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8322</v>
      </c>
      <c r="R3598" t="s">
        <v>8323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8322</v>
      </c>
      <c r="R3599" t="s">
        <v>8323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8322</v>
      </c>
      <c r="R3600" t="s">
        <v>8323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8322</v>
      </c>
      <c r="R3601" t="s">
        <v>8323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8322</v>
      </c>
      <c r="R3602" t="s">
        <v>8323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8322</v>
      </c>
      <c r="R3603" t="s">
        <v>8323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8322</v>
      </c>
      <c r="R3604" t="s">
        <v>8323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8322</v>
      </c>
      <c r="R3605" t="s">
        <v>8323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8322</v>
      </c>
      <c r="R3606" t="s">
        <v>8323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8322</v>
      </c>
      <c r="R3607" t="s">
        <v>8323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8322</v>
      </c>
      <c r="R3608" t="s">
        <v>8323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8322</v>
      </c>
      <c r="R3609" t="s">
        <v>8323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8322</v>
      </c>
      <c r="R3610" t="s">
        <v>8323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8322</v>
      </c>
      <c r="R3611" t="s">
        <v>8323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8322</v>
      </c>
      <c r="R3612" t="s">
        <v>8323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8322</v>
      </c>
      <c r="R3613" t="s">
        <v>8323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8322</v>
      </c>
      <c r="R3614" t="s">
        <v>8323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8322</v>
      </c>
      <c r="R3615" t="s">
        <v>8323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8322</v>
      </c>
      <c r="R3616" t="s">
        <v>8323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8322</v>
      </c>
      <c r="R3617" t="s">
        <v>8323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8322</v>
      </c>
      <c r="R3618" t="s">
        <v>8323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8322</v>
      </c>
      <c r="R3619" t="s">
        <v>8323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8322</v>
      </c>
      <c r="R3620" t="s">
        <v>8323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8322</v>
      </c>
      <c r="R3621" t="s">
        <v>8323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8322</v>
      </c>
      <c r="R3622" t="s">
        <v>8323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8322</v>
      </c>
      <c r="R3623" t="s">
        <v>8323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8322</v>
      </c>
      <c r="R3624" t="s">
        <v>8323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8322</v>
      </c>
      <c r="R3625" t="s">
        <v>8323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8322</v>
      </c>
      <c r="R3626" t="s">
        <v>8323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8322</v>
      </c>
      <c r="R3627" t="s">
        <v>8323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8322</v>
      </c>
      <c r="R3628" t="s">
        <v>8323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8322</v>
      </c>
      <c r="R3629" t="s">
        <v>8323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5"/>
        <v>0</v>
      </c>
      <c r="Q3630" t="s">
        <v>8322</v>
      </c>
      <c r="R3630" t="s">
        <v>8364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8322</v>
      </c>
      <c r="R3631" t="s">
        <v>8364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8322</v>
      </c>
      <c r="R3632" t="s">
        <v>8364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8322</v>
      </c>
      <c r="R3633" t="s">
        <v>8364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8322</v>
      </c>
      <c r="R3634" t="s">
        <v>8364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8322</v>
      </c>
      <c r="R3635" t="s">
        <v>8364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8322</v>
      </c>
      <c r="R3636" t="s">
        <v>8364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8322</v>
      </c>
      <c r="R3637" t="s">
        <v>8364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5"/>
        <v>0</v>
      </c>
      <c r="Q3638" t="s">
        <v>8322</v>
      </c>
      <c r="R3638" t="s">
        <v>8364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8322</v>
      </c>
      <c r="R3639" t="s">
        <v>8364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8322</v>
      </c>
      <c r="R3640" t="s">
        <v>8364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8322</v>
      </c>
      <c r="R3641" t="s">
        <v>8364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8322</v>
      </c>
      <c r="R3642" t="s">
        <v>8364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5"/>
        <v>0</v>
      </c>
      <c r="Q3643" t="s">
        <v>8322</v>
      </c>
      <c r="R3643" t="s">
        <v>8364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8322</v>
      </c>
      <c r="R3644" t="s">
        <v>8364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5"/>
        <v>0</v>
      </c>
      <c r="Q3645" t="s">
        <v>8322</v>
      </c>
      <c r="R3645" t="s">
        <v>8364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8322</v>
      </c>
      <c r="R3646" t="s">
        <v>8364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8322</v>
      </c>
      <c r="R3647" t="s">
        <v>8364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8322</v>
      </c>
      <c r="R3648" t="s">
        <v>8364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8322</v>
      </c>
      <c r="R3649" t="s">
        <v>8364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8322</v>
      </c>
      <c r="R3650" t="s">
        <v>8323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IFERROR(E3651/L3651,0)</f>
        <v>97.5</v>
      </c>
      <c r="Q3651" t="s">
        <v>8322</v>
      </c>
      <c r="R3651" t="s">
        <v>8323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8322</v>
      </c>
      <c r="R3652" t="s">
        <v>8323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8322</v>
      </c>
      <c r="R3653" t="s">
        <v>8323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8322</v>
      </c>
      <c r="R3654" t="s">
        <v>8323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8322</v>
      </c>
      <c r="R3655" t="s">
        <v>8323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8322</v>
      </c>
      <c r="R3656" t="s">
        <v>8323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8322</v>
      </c>
      <c r="R3657" t="s">
        <v>8323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8322</v>
      </c>
      <c r="R3658" t="s">
        <v>8323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8322</v>
      </c>
      <c r="R3659" t="s">
        <v>8323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8322</v>
      </c>
      <c r="R3660" t="s">
        <v>8323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8322</v>
      </c>
      <c r="R3661" t="s">
        <v>8323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8322</v>
      </c>
      <c r="R3662" t="s">
        <v>8323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8322</v>
      </c>
      <c r="R3663" t="s">
        <v>8323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8322</v>
      </c>
      <c r="R3664" t="s">
        <v>8323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8322</v>
      </c>
      <c r="R3665" t="s">
        <v>8323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8322</v>
      </c>
      <c r="R3666" t="s">
        <v>8323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8322</v>
      </c>
      <c r="R3667" t="s">
        <v>8323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8322</v>
      </c>
      <c r="R3668" t="s">
        <v>8323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8322</v>
      </c>
      <c r="R3669" t="s">
        <v>8323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8322</v>
      </c>
      <c r="R3670" t="s">
        <v>8323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8322</v>
      </c>
      <c r="R3671" t="s">
        <v>8323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8322</v>
      </c>
      <c r="R3672" t="s">
        <v>8323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8322</v>
      </c>
      <c r="R3673" t="s">
        <v>8323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8322</v>
      </c>
      <c r="R3674" t="s">
        <v>8323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8322</v>
      </c>
      <c r="R3675" t="s">
        <v>8323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8322</v>
      </c>
      <c r="R3676" t="s">
        <v>8323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8322</v>
      </c>
      <c r="R3677" t="s">
        <v>8323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8322</v>
      </c>
      <c r="R3678" t="s">
        <v>8323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8322</v>
      </c>
      <c r="R3679" t="s">
        <v>8323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8322</v>
      </c>
      <c r="R3680" t="s">
        <v>8323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8322</v>
      </c>
      <c r="R3681" t="s">
        <v>8323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8322</v>
      </c>
      <c r="R3682" t="s">
        <v>8323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8322</v>
      </c>
      <c r="R3683" t="s">
        <v>8323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8322</v>
      </c>
      <c r="R3684" t="s">
        <v>8323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8322</v>
      </c>
      <c r="R3685" t="s">
        <v>8323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8322</v>
      </c>
      <c r="R3686" t="s">
        <v>8323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8322</v>
      </c>
      <c r="R3687" t="s">
        <v>8323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8322</v>
      </c>
      <c r="R3688" t="s">
        <v>8323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8322</v>
      </c>
      <c r="R3689" t="s">
        <v>8323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8322</v>
      </c>
      <c r="R3690" t="s">
        <v>8323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8322</v>
      </c>
      <c r="R3691" t="s">
        <v>8323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8322</v>
      </c>
      <c r="R3692" t="s">
        <v>8323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8322</v>
      </c>
      <c r="R3693" t="s">
        <v>8323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8322</v>
      </c>
      <c r="R3694" t="s">
        <v>8323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8322</v>
      </c>
      <c r="R3695" t="s">
        <v>8323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8322</v>
      </c>
      <c r="R3696" t="s">
        <v>8323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8322</v>
      </c>
      <c r="R3697" t="s">
        <v>8323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8322</v>
      </c>
      <c r="R3698" t="s">
        <v>8323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8322</v>
      </c>
      <c r="R3699" t="s">
        <v>8323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8322</v>
      </c>
      <c r="R3700" t="s">
        <v>8323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8322</v>
      </c>
      <c r="R3701" t="s">
        <v>8323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8322</v>
      </c>
      <c r="R3702" t="s">
        <v>8323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8322</v>
      </c>
      <c r="R3703" t="s">
        <v>8323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8322</v>
      </c>
      <c r="R3704" t="s">
        <v>8323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8322</v>
      </c>
      <c r="R3705" t="s">
        <v>8323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8322</v>
      </c>
      <c r="R3706" t="s">
        <v>8323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8322</v>
      </c>
      <c r="R3707" t="s">
        <v>8323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8322</v>
      </c>
      <c r="R3708" t="s">
        <v>8323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8322</v>
      </c>
      <c r="R3709" t="s">
        <v>8323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8322</v>
      </c>
      <c r="R3710" t="s">
        <v>8323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8322</v>
      </c>
      <c r="R3711" t="s">
        <v>8323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8322</v>
      </c>
      <c r="R3712" t="s">
        <v>8323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8322</v>
      </c>
      <c r="R3713" t="s">
        <v>8323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8322</v>
      </c>
      <c r="R3714" t="s">
        <v>8323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IFERROR(E3715/L3715,0)</f>
        <v>106.84210526315789</v>
      </c>
      <c r="Q3715" t="s">
        <v>8322</v>
      </c>
      <c r="R3715" t="s">
        <v>8323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8322</v>
      </c>
      <c r="R3716" t="s">
        <v>8323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8322</v>
      </c>
      <c r="R3717" t="s">
        <v>8323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8322</v>
      </c>
      <c r="R3718" t="s">
        <v>8323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8322</v>
      </c>
      <c r="R3719" t="s">
        <v>8323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8322</v>
      </c>
      <c r="R3720" t="s">
        <v>8323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8322</v>
      </c>
      <c r="R3721" t="s">
        <v>8323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8322</v>
      </c>
      <c r="R3722" t="s">
        <v>8323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8322</v>
      </c>
      <c r="R3723" t="s">
        <v>8323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8322</v>
      </c>
      <c r="R3724" t="s">
        <v>8323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8322</v>
      </c>
      <c r="R3725" t="s">
        <v>8323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8322</v>
      </c>
      <c r="R3726" t="s">
        <v>8323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8322</v>
      </c>
      <c r="R3727" t="s">
        <v>8323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8322</v>
      </c>
      <c r="R3728" t="s">
        <v>8323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8322</v>
      </c>
      <c r="R3729" t="s">
        <v>8323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8322</v>
      </c>
      <c r="R3730" t="s">
        <v>8323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8322</v>
      </c>
      <c r="R3731" t="s">
        <v>8323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8322</v>
      </c>
      <c r="R3732" t="s">
        <v>8323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8322</v>
      </c>
      <c r="R3733" t="s">
        <v>8323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8322</v>
      </c>
      <c r="R3734" t="s">
        <v>8323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3"/>
        <v>0</v>
      </c>
      <c r="Q3735" t="s">
        <v>8322</v>
      </c>
      <c r="R3735" t="s">
        <v>8323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8322</v>
      </c>
      <c r="R3736" t="s">
        <v>8323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8322</v>
      </c>
      <c r="R3737" t="s">
        <v>8323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8322</v>
      </c>
      <c r="R3738" t="s">
        <v>8323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8322</v>
      </c>
      <c r="R3739" t="s">
        <v>8323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8322</v>
      </c>
      <c r="R3740" t="s">
        <v>8323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8322</v>
      </c>
      <c r="R3741" t="s">
        <v>8323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8322</v>
      </c>
      <c r="R3742" t="s">
        <v>8323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3"/>
        <v>0</v>
      </c>
      <c r="Q3743" t="s">
        <v>8322</v>
      </c>
      <c r="R3743" t="s">
        <v>8323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8322</v>
      </c>
      <c r="R3744" t="s">
        <v>8323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>
        <f t="shared" si="233"/>
        <v>0</v>
      </c>
      <c r="Q3745" t="s">
        <v>8322</v>
      </c>
      <c r="R3745" t="s">
        <v>8323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3"/>
        <v>0</v>
      </c>
      <c r="Q3746" t="s">
        <v>8322</v>
      </c>
      <c r="R3746" t="s">
        <v>8323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8322</v>
      </c>
      <c r="R3747" t="s">
        <v>8323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8322</v>
      </c>
      <c r="R3748" t="s">
        <v>8323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8322</v>
      </c>
      <c r="R3749" t="s">
        <v>8323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8322</v>
      </c>
      <c r="R3750" t="s">
        <v>8364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8322</v>
      </c>
      <c r="R3751" t="s">
        <v>8364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8322</v>
      </c>
      <c r="R3752" t="s">
        <v>8364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8322</v>
      </c>
      <c r="R3753" t="s">
        <v>8364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8322</v>
      </c>
      <c r="R3754" t="s">
        <v>8364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8322</v>
      </c>
      <c r="R3755" t="s">
        <v>8364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8322</v>
      </c>
      <c r="R3756" t="s">
        <v>8364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8322</v>
      </c>
      <c r="R3757" t="s">
        <v>8364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8322</v>
      </c>
      <c r="R3758" t="s">
        <v>8364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8322</v>
      </c>
      <c r="R3759" t="s">
        <v>8364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8322</v>
      </c>
      <c r="R3760" t="s">
        <v>8364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8322</v>
      </c>
      <c r="R3761" t="s">
        <v>8364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8322</v>
      </c>
      <c r="R3762" t="s">
        <v>8364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8322</v>
      </c>
      <c r="R3763" t="s">
        <v>8364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8322</v>
      </c>
      <c r="R3764" t="s">
        <v>8364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8322</v>
      </c>
      <c r="R3765" t="s">
        <v>8364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8322</v>
      </c>
      <c r="R3766" t="s">
        <v>8364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8322</v>
      </c>
      <c r="R3767" t="s">
        <v>8364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8322</v>
      </c>
      <c r="R3768" t="s">
        <v>8364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8322</v>
      </c>
      <c r="R3769" t="s">
        <v>8364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8322</v>
      </c>
      <c r="R3770" t="s">
        <v>8364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8322</v>
      </c>
      <c r="R3771" t="s">
        <v>8364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8322</v>
      </c>
      <c r="R3772" t="s">
        <v>8364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8322</v>
      </c>
      <c r="R3773" t="s">
        <v>8364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8322</v>
      </c>
      <c r="R3774" t="s">
        <v>8364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8322</v>
      </c>
      <c r="R3775" t="s">
        <v>8364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8322</v>
      </c>
      <c r="R3776" t="s">
        <v>8364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8322</v>
      </c>
      <c r="R3777" t="s">
        <v>8364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8322</v>
      </c>
      <c r="R3778" t="s">
        <v>8364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IFERROR(E3779/L3779,0)</f>
        <v>48.542372881355931</v>
      </c>
      <c r="Q3779" t="s">
        <v>8322</v>
      </c>
      <c r="R3779" t="s">
        <v>8364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8322</v>
      </c>
      <c r="R3780" t="s">
        <v>8364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8322</v>
      </c>
      <c r="R3781" t="s">
        <v>8364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8322</v>
      </c>
      <c r="R3782" t="s">
        <v>8364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8322</v>
      </c>
      <c r="R3783" t="s">
        <v>8364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8322</v>
      </c>
      <c r="R3784" t="s">
        <v>8364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8322</v>
      </c>
      <c r="R3785" t="s">
        <v>8364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8322</v>
      </c>
      <c r="R3786" t="s">
        <v>8364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8322</v>
      </c>
      <c r="R3787" t="s">
        <v>8364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8322</v>
      </c>
      <c r="R3788" t="s">
        <v>8364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8322</v>
      </c>
      <c r="R3789" t="s">
        <v>8364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8322</v>
      </c>
      <c r="R3790" t="s">
        <v>8364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8322</v>
      </c>
      <c r="R3791" t="s">
        <v>8364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>
        <f t="shared" si="237"/>
        <v>0</v>
      </c>
      <c r="Q3792" t="s">
        <v>8322</v>
      </c>
      <c r="R3792" t="s">
        <v>8364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7"/>
        <v>0</v>
      </c>
      <c r="Q3793" t="s">
        <v>8322</v>
      </c>
      <c r="R3793" t="s">
        <v>8364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8322</v>
      </c>
      <c r="R3794" t="s">
        <v>8364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8322</v>
      </c>
      <c r="R3795" t="s">
        <v>8364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8322</v>
      </c>
      <c r="R3796" t="s">
        <v>8364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8322</v>
      </c>
      <c r="R3797" t="s">
        <v>8364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8322</v>
      </c>
      <c r="R3798" t="s">
        <v>8364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8322</v>
      </c>
      <c r="R3799" t="s">
        <v>8364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8322</v>
      </c>
      <c r="R3800" t="s">
        <v>8364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8322</v>
      </c>
      <c r="R3801" t="s">
        <v>8364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8322</v>
      </c>
      <c r="R3802" t="s">
        <v>8364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8322</v>
      </c>
      <c r="R3803" t="s">
        <v>8364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7"/>
        <v>0</v>
      </c>
      <c r="Q3804" t="s">
        <v>8322</v>
      </c>
      <c r="R3804" t="s">
        <v>8364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8322</v>
      </c>
      <c r="R3805" t="s">
        <v>8364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7"/>
        <v>0</v>
      </c>
      <c r="Q3806" t="s">
        <v>8322</v>
      </c>
      <c r="R3806" t="s">
        <v>8364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8322</v>
      </c>
      <c r="R3807" t="s">
        <v>8364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8322</v>
      </c>
      <c r="R3808" t="s">
        <v>8364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8322</v>
      </c>
      <c r="R3809" t="s">
        <v>8364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8322</v>
      </c>
      <c r="R3810" t="s">
        <v>8323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8322</v>
      </c>
      <c r="R3811" t="s">
        <v>8323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8322</v>
      </c>
      <c r="R3812" t="s">
        <v>8323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8322</v>
      </c>
      <c r="R3813" t="s">
        <v>8323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8322</v>
      </c>
      <c r="R3814" t="s">
        <v>8323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8322</v>
      </c>
      <c r="R3815" t="s">
        <v>8323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8322</v>
      </c>
      <c r="R3816" t="s">
        <v>8323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8322</v>
      </c>
      <c r="R3817" t="s">
        <v>8323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8322</v>
      </c>
      <c r="R3818" t="s">
        <v>8323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8322</v>
      </c>
      <c r="R3819" t="s">
        <v>8323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8322</v>
      </c>
      <c r="R3820" t="s">
        <v>8323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8322</v>
      </c>
      <c r="R3821" t="s">
        <v>8323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8322</v>
      </c>
      <c r="R3822" t="s">
        <v>8323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8322</v>
      </c>
      <c r="R3823" t="s">
        <v>8323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8322</v>
      </c>
      <c r="R3824" t="s">
        <v>8323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8322</v>
      </c>
      <c r="R3825" t="s">
        <v>8323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8322</v>
      </c>
      <c r="R3826" t="s">
        <v>8323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8322</v>
      </c>
      <c r="R3827" t="s">
        <v>8323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8322</v>
      </c>
      <c r="R3828" t="s">
        <v>8323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8322</v>
      </c>
      <c r="R3829" t="s">
        <v>8323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8322</v>
      </c>
      <c r="R3830" t="s">
        <v>8323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8322</v>
      </c>
      <c r="R3831" t="s">
        <v>8323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8322</v>
      </c>
      <c r="R3832" t="s">
        <v>8323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8322</v>
      </c>
      <c r="R3833" t="s">
        <v>8323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8322</v>
      </c>
      <c r="R3834" t="s">
        <v>8323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8322</v>
      </c>
      <c r="R3835" t="s">
        <v>8323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8322</v>
      </c>
      <c r="R3836" t="s">
        <v>8323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8322</v>
      </c>
      <c r="R3837" t="s">
        <v>8323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8322</v>
      </c>
      <c r="R3838" t="s">
        <v>8323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8322</v>
      </c>
      <c r="R3839" t="s">
        <v>8323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8322</v>
      </c>
      <c r="R3840" t="s">
        <v>8323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8322</v>
      </c>
      <c r="R3841" t="s">
        <v>8323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8322</v>
      </c>
      <c r="R3842" t="s">
        <v>8323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IFERROR(E3843/L3843,0)</f>
        <v>25.647058823529413</v>
      </c>
      <c r="Q3843" t="s">
        <v>8322</v>
      </c>
      <c r="R3843" t="s">
        <v>8323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8322</v>
      </c>
      <c r="R3844" t="s">
        <v>8323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8322</v>
      </c>
      <c r="R3845" t="s">
        <v>8323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8322</v>
      </c>
      <c r="R3846" t="s">
        <v>8323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8322</v>
      </c>
      <c r="R3847" t="s">
        <v>8323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8322</v>
      </c>
      <c r="R3848" t="s">
        <v>8323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8322</v>
      </c>
      <c r="R3849" t="s">
        <v>8323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8322</v>
      </c>
      <c r="R3850" t="s">
        <v>8323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8322</v>
      </c>
      <c r="R3851" t="s">
        <v>8323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8322</v>
      </c>
      <c r="R3852" t="s">
        <v>8323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8322</v>
      </c>
      <c r="R3853" t="s">
        <v>8323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8322</v>
      </c>
      <c r="R3854" t="s">
        <v>8323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8322</v>
      </c>
      <c r="R3855" t="s">
        <v>8323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8322</v>
      </c>
      <c r="R3856" t="s">
        <v>8323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8322</v>
      </c>
      <c r="R3857" t="s">
        <v>8323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8322</v>
      </c>
      <c r="R3858" t="s">
        <v>8323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8322</v>
      </c>
      <c r="R3859" t="s">
        <v>8323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8322</v>
      </c>
      <c r="R3860" t="s">
        <v>8323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8322</v>
      </c>
      <c r="R3861" t="s">
        <v>8323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8322</v>
      </c>
      <c r="R3862" t="s">
        <v>8323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8322</v>
      </c>
      <c r="R3863" t="s">
        <v>8323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8322</v>
      </c>
      <c r="R3864" t="s">
        <v>8323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1"/>
        <v>0</v>
      </c>
      <c r="Q3865" t="s">
        <v>8322</v>
      </c>
      <c r="R3865" t="s">
        <v>8323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8322</v>
      </c>
      <c r="R3866" t="s">
        <v>8323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8322</v>
      </c>
      <c r="R3867" t="s">
        <v>8323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8322</v>
      </c>
      <c r="R3868" t="s">
        <v>8323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8322</v>
      </c>
      <c r="R3869" t="s">
        <v>8323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8322</v>
      </c>
      <c r="R3870" t="s">
        <v>8364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8322</v>
      </c>
      <c r="R3871" t="s">
        <v>8364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8322</v>
      </c>
      <c r="R3872" t="s">
        <v>8364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8322</v>
      </c>
      <c r="R3873" t="s">
        <v>8364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1"/>
        <v>0</v>
      </c>
      <c r="Q3874" t="s">
        <v>8322</v>
      </c>
      <c r="R3874" t="s">
        <v>8364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1"/>
        <v>0</v>
      </c>
      <c r="Q3875" t="s">
        <v>8322</v>
      </c>
      <c r="R3875" t="s">
        <v>8364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1"/>
        <v>0</v>
      </c>
      <c r="Q3876" t="s">
        <v>8322</v>
      </c>
      <c r="R3876" t="s">
        <v>8364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0</v>
      </c>
      <c r="Q3877" t="s">
        <v>8322</v>
      </c>
      <c r="R3877" t="s">
        <v>8364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8322</v>
      </c>
      <c r="R3878" t="s">
        <v>8364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8322</v>
      </c>
      <c r="R3879" t="s">
        <v>8364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8322</v>
      </c>
      <c r="R3880" t="s">
        <v>8364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0</v>
      </c>
      <c r="Q3881" t="s">
        <v>8322</v>
      </c>
      <c r="R3881" t="s">
        <v>8364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8322</v>
      </c>
      <c r="R3882" t="s">
        <v>8364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8322</v>
      </c>
      <c r="R3883" t="s">
        <v>8364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1"/>
        <v>0</v>
      </c>
      <c r="Q3884" t="s">
        <v>8322</v>
      </c>
      <c r="R3884" t="s">
        <v>8364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1"/>
        <v>0</v>
      </c>
      <c r="Q3885" t="s">
        <v>8322</v>
      </c>
      <c r="R3885" t="s">
        <v>8364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1"/>
        <v>0</v>
      </c>
      <c r="Q3886" t="s">
        <v>8322</v>
      </c>
      <c r="R3886" t="s">
        <v>8364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1"/>
        <v>0</v>
      </c>
      <c r="Q3887" t="s">
        <v>8322</v>
      </c>
      <c r="R3887" t="s">
        <v>8364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0</v>
      </c>
      <c r="Q3888" t="s">
        <v>8322</v>
      </c>
      <c r="R3888" t="s">
        <v>8364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8322</v>
      </c>
      <c r="R3889" t="s">
        <v>8364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8322</v>
      </c>
      <c r="R3890" t="s">
        <v>8323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8322</v>
      </c>
      <c r="R3891" t="s">
        <v>8323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8322</v>
      </c>
      <c r="R3892" t="s">
        <v>8323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8322</v>
      </c>
      <c r="R3893" t="s">
        <v>8323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1"/>
        <v>0</v>
      </c>
      <c r="Q3894" t="s">
        <v>8322</v>
      </c>
      <c r="R3894" t="s">
        <v>8323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8322</v>
      </c>
      <c r="R3895" t="s">
        <v>8323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8322</v>
      </c>
      <c r="R3896" t="s">
        <v>8323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8322</v>
      </c>
      <c r="R3897" t="s">
        <v>8323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8322</v>
      </c>
      <c r="R3898" t="s">
        <v>8323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8322</v>
      </c>
      <c r="R3899" t="s">
        <v>8323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8322</v>
      </c>
      <c r="R3900" t="s">
        <v>8323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8322</v>
      </c>
      <c r="R3901" t="s">
        <v>8323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8322</v>
      </c>
      <c r="R3902" t="s">
        <v>8323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8322</v>
      </c>
      <c r="R3903" t="s">
        <v>8323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8322</v>
      </c>
      <c r="R3904" t="s">
        <v>8323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1"/>
        <v>0</v>
      </c>
      <c r="Q3905" t="s">
        <v>8322</v>
      </c>
      <c r="R3905" t="s">
        <v>8323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8322</v>
      </c>
      <c r="R3906" t="s">
        <v>8323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IFERROR(E3907/L3907,0)</f>
        <v>24.714285714285715</v>
      </c>
      <c r="Q3907" t="s">
        <v>8322</v>
      </c>
      <c r="R3907" t="s">
        <v>8323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8322</v>
      </c>
      <c r="R3908" t="s">
        <v>8323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8322</v>
      </c>
      <c r="R3909" t="s">
        <v>8323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8322</v>
      </c>
      <c r="R3910" t="s">
        <v>8323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8322</v>
      </c>
      <c r="R3911" t="s">
        <v>8323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8322</v>
      </c>
      <c r="R3912" t="s">
        <v>8323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8322</v>
      </c>
      <c r="R3913" t="s">
        <v>8323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8322</v>
      </c>
      <c r="R3914" t="s">
        <v>8323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8322</v>
      </c>
      <c r="R3915" t="s">
        <v>8323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8322</v>
      </c>
      <c r="R3916" t="s">
        <v>8323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8322</v>
      </c>
      <c r="R3917" t="s">
        <v>8323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5"/>
        <v>0</v>
      </c>
      <c r="Q3918" t="s">
        <v>8322</v>
      </c>
      <c r="R3918" t="s">
        <v>8323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8322</v>
      </c>
      <c r="R3919" t="s">
        <v>8323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8322</v>
      </c>
      <c r="R3920" t="s">
        <v>8323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8322</v>
      </c>
      <c r="R3921" t="s">
        <v>8323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8322</v>
      </c>
      <c r="R3922" t="s">
        <v>8323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5"/>
        <v>0</v>
      </c>
      <c r="Q3923" t="s">
        <v>8322</v>
      </c>
      <c r="R3923" t="s">
        <v>8323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8322</v>
      </c>
      <c r="R3924" t="s">
        <v>8323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8322</v>
      </c>
      <c r="R3925" t="s">
        <v>8323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8322</v>
      </c>
      <c r="R3926" t="s">
        <v>8323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8322</v>
      </c>
      <c r="R3927" t="s">
        <v>8323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8322</v>
      </c>
      <c r="R3928" t="s">
        <v>8323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8322</v>
      </c>
      <c r="R3929" t="s">
        <v>8323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8322</v>
      </c>
      <c r="R3930" t="s">
        <v>8323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8322</v>
      </c>
      <c r="R3931" t="s">
        <v>8323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>
        <f t="shared" si="245"/>
        <v>0</v>
      </c>
      <c r="Q3932" t="s">
        <v>8322</v>
      </c>
      <c r="R3932" t="s">
        <v>8323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5"/>
        <v>0</v>
      </c>
      <c r="Q3933" t="s">
        <v>8322</v>
      </c>
      <c r="R3933" t="s">
        <v>8323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8322</v>
      </c>
      <c r="R3934" t="s">
        <v>8323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8322</v>
      </c>
      <c r="R3935" t="s">
        <v>8323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8322</v>
      </c>
      <c r="R3936" t="s">
        <v>8323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8322</v>
      </c>
      <c r="R3937" t="s">
        <v>8323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5"/>
        <v>0</v>
      </c>
      <c r="Q3938" t="s">
        <v>8322</v>
      </c>
      <c r="R3938" t="s">
        <v>8323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8322</v>
      </c>
      <c r="R3939" t="s">
        <v>8323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8322</v>
      </c>
      <c r="R3940" t="s">
        <v>8323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8322</v>
      </c>
      <c r="R3941" t="s">
        <v>8323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8322</v>
      </c>
      <c r="R3942" t="s">
        <v>8323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8322</v>
      </c>
      <c r="R3943" t="s">
        <v>8323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5"/>
        <v>0</v>
      </c>
      <c r="Q3944" t="s">
        <v>8322</v>
      </c>
      <c r="R3944" t="s">
        <v>8323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8322</v>
      </c>
      <c r="R3945" t="s">
        <v>8323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5"/>
        <v>0</v>
      </c>
      <c r="Q3946" t="s">
        <v>8322</v>
      </c>
      <c r="R3946" t="s">
        <v>8323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8322</v>
      </c>
      <c r="R3947" t="s">
        <v>8323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8322</v>
      </c>
      <c r="R3948" t="s">
        <v>8323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8322</v>
      </c>
      <c r="R3949" t="s">
        <v>8323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5"/>
        <v>0</v>
      </c>
      <c r="Q3950" t="s">
        <v>8322</v>
      </c>
      <c r="R3950" t="s">
        <v>8323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8322</v>
      </c>
      <c r="R3951" t="s">
        <v>8323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8322</v>
      </c>
      <c r="R3952" t="s">
        <v>8323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8322</v>
      </c>
      <c r="R3953" t="s">
        <v>8323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8322</v>
      </c>
      <c r="R3954" t="s">
        <v>8323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>
        <f t="shared" si="245"/>
        <v>0</v>
      </c>
      <c r="Q3955" t="s">
        <v>8322</v>
      </c>
      <c r="R3955" t="s">
        <v>8323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5"/>
        <v>0</v>
      </c>
      <c r="Q3956" t="s">
        <v>8322</v>
      </c>
      <c r="R3956" t="s">
        <v>8323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8322</v>
      </c>
      <c r="R3957" t="s">
        <v>8323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5"/>
        <v>0</v>
      </c>
      <c r="Q3958" t="s">
        <v>8322</v>
      </c>
      <c r="R3958" t="s">
        <v>8323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8322</v>
      </c>
      <c r="R3959" t="s">
        <v>8323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8322</v>
      </c>
      <c r="R3960" t="s">
        <v>8323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8322</v>
      </c>
      <c r="R3961" t="s">
        <v>8323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8322</v>
      </c>
      <c r="R3962" t="s">
        <v>8323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8322</v>
      </c>
      <c r="R3963" t="s">
        <v>8323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8322</v>
      </c>
      <c r="R3964" t="s">
        <v>8323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5"/>
        <v>0</v>
      </c>
      <c r="Q3965" t="s">
        <v>8322</v>
      </c>
      <c r="R3965" t="s">
        <v>8323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8322</v>
      </c>
      <c r="R3966" t="s">
        <v>8323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8322</v>
      </c>
      <c r="R3967" t="s">
        <v>8323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8322</v>
      </c>
      <c r="R3968" t="s">
        <v>8323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8322</v>
      </c>
      <c r="R3969" t="s">
        <v>8323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8322</v>
      </c>
      <c r="R3970" t="s">
        <v>8323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IFERROR(E3971/L3971,0)</f>
        <v>35.166666666666664</v>
      </c>
      <c r="Q3971" t="s">
        <v>8322</v>
      </c>
      <c r="R3971" t="s">
        <v>8323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8322</v>
      </c>
      <c r="R3972" t="s">
        <v>8323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8322</v>
      </c>
      <c r="R3973" t="s">
        <v>8323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8322</v>
      </c>
      <c r="R3974" t="s">
        <v>8323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8322</v>
      </c>
      <c r="R3975" t="s">
        <v>8323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8322</v>
      </c>
      <c r="R3976" t="s">
        <v>8323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49"/>
        <v>0</v>
      </c>
      <c r="Q3977" t="s">
        <v>8322</v>
      </c>
      <c r="R3977" t="s">
        <v>8323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8322</v>
      </c>
      <c r="R3978" t="s">
        <v>8323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8322</v>
      </c>
      <c r="R3979" t="s">
        <v>8323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8322</v>
      </c>
      <c r="R3980" t="s">
        <v>8323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8322</v>
      </c>
      <c r="R3981" t="s">
        <v>8323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8322</v>
      </c>
      <c r="R3982" t="s">
        <v>8323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8322</v>
      </c>
      <c r="R3983" t="s">
        <v>8323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8322</v>
      </c>
      <c r="R3984" t="s">
        <v>8323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8322</v>
      </c>
      <c r="R3985" t="s">
        <v>8323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8322</v>
      </c>
      <c r="R3986" t="s">
        <v>8323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8322</v>
      </c>
      <c r="R3987" t="s">
        <v>8323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8322</v>
      </c>
      <c r="R3988" t="s">
        <v>8323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8322</v>
      </c>
      <c r="R3989" t="s">
        <v>8323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8322</v>
      </c>
      <c r="R3990" t="s">
        <v>8323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49"/>
        <v>0</v>
      </c>
      <c r="Q3991" t="s">
        <v>8322</v>
      </c>
      <c r="R3991" t="s">
        <v>8323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8322</v>
      </c>
      <c r="R3992" t="s">
        <v>8323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8322</v>
      </c>
      <c r="R3993" t="s">
        <v>8323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8322</v>
      </c>
      <c r="R3994" t="s">
        <v>8323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8322</v>
      </c>
      <c r="R3995" t="s">
        <v>8323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8322</v>
      </c>
      <c r="R3996" t="s">
        <v>8323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8322</v>
      </c>
      <c r="R3997" t="s">
        <v>8323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8322</v>
      </c>
      <c r="R3998" t="s">
        <v>8323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49"/>
        <v>0</v>
      </c>
      <c r="Q3999" t="s">
        <v>8322</v>
      </c>
      <c r="R3999" t="s">
        <v>8323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8322</v>
      </c>
      <c r="R4000" t="s">
        <v>8323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8322</v>
      </c>
      <c r="R4001" t="s">
        <v>8323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8322</v>
      </c>
      <c r="R4002" t="s">
        <v>8323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8322</v>
      </c>
      <c r="R4003" t="s">
        <v>8323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8322</v>
      </c>
      <c r="R4004" t="s">
        <v>8323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8322</v>
      </c>
      <c r="R4005" t="s">
        <v>8323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8322</v>
      </c>
      <c r="R4006" t="s">
        <v>8323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8322</v>
      </c>
      <c r="R4007" t="s">
        <v>8323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8322</v>
      </c>
      <c r="R4008" t="s">
        <v>8323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8322</v>
      </c>
      <c r="R4009" t="s">
        <v>8323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8322</v>
      </c>
      <c r="R4010" t="s">
        <v>8323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8322</v>
      </c>
      <c r="R4011" t="s">
        <v>8323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8322</v>
      </c>
      <c r="R4012" t="s">
        <v>8323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8322</v>
      </c>
      <c r="R4013" t="s">
        <v>8323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49"/>
        <v>0</v>
      </c>
      <c r="Q4014" t="s">
        <v>8322</v>
      </c>
      <c r="R4014" t="s">
        <v>8323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8322</v>
      </c>
      <c r="R4015" t="s">
        <v>8323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49"/>
        <v>0</v>
      </c>
      <c r="Q4016" t="s">
        <v>8322</v>
      </c>
      <c r="R4016" t="s">
        <v>8323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8322</v>
      </c>
      <c r="R4017" t="s">
        <v>8323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8322</v>
      </c>
      <c r="R4018" t="s">
        <v>8323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8322</v>
      </c>
      <c r="R4019" t="s">
        <v>8323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8322</v>
      </c>
      <c r="R4020" t="s">
        <v>8323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8322</v>
      </c>
      <c r="R4021" t="s">
        <v>8323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8322</v>
      </c>
      <c r="R4022" t="s">
        <v>8323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8322</v>
      </c>
      <c r="R4023" t="s">
        <v>8323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8322</v>
      </c>
      <c r="R4024" t="s">
        <v>8323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t="s">
        <v>8322</v>
      </c>
      <c r="R4025" t="s">
        <v>8323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8322</v>
      </c>
      <c r="R4026" t="s">
        <v>8323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8322</v>
      </c>
      <c r="R4027" t="s">
        <v>8323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t="s">
        <v>8322</v>
      </c>
      <c r="R4028" t="s">
        <v>8323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8322</v>
      </c>
      <c r="R4029" t="s">
        <v>8323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8322</v>
      </c>
      <c r="R4030" t="s">
        <v>8323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t="s">
        <v>8322</v>
      </c>
      <c r="R4031" t="s">
        <v>8323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8322</v>
      </c>
      <c r="R4032" t="s">
        <v>8323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t="s">
        <v>8322</v>
      </c>
      <c r="R4033" t="s">
        <v>8323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8322</v>
      </c>
      <c r="R4034" t="s">
        <v>8323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IFERROR(E4035/L4035,0)</f>
        <v>65.340319148936175</v>
      </c>
      <c r="Q4035" t="s">
        <v>8322</v>
      </c>
      <c r="R4035" t="s">
        <v>8323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8322</v>
      </c>
      <c r="R4036" t="s">
        <v>8323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8322</v>
      </c>
      <c r="R4037" t="s">
        <v>8323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8322</v>
      </c>
      <c r="R4038" t="s">
        <v>8323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8322</v>
      </c>
      <c r="R4039" t="s">
        <v>8323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8322</v>
      </c>
      <c r="R4040" t="s">
        <v>8323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8322</v>
      </c>
      <c r="R4041" t="s">
        <v>8323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8322</v>
      </c>
      <c r="R4042" t="s">
        <v>8323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8322</v>
      </c>
      <c r="R4043" t="s">
        <v>8323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8322</v>
      </c>
      <c r="R4044" t="s">
        <v>8323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3"/>
        <v>0</v>
      </c>
      <c r="Q4045" t="s">
        <v>8322</v>
      </c>
      <c r="R4045" t="s">
        <v>8323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8322</v>
      </c>
      <c r="R4046" t="s">
        <v>8323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8322</v>
      </c>
      <c r="R4047" t="s">
        <v>8323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8322</v>
      </c>
      <c r="R4048" t="s">
        <v>8323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8322</v>
      </c>
      <c r="R4049" t="s">
        <v>8323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8322</v>
      </c>
      <c r="R4050" t="s">
        <v>8323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8322</v>
      </c>
      <c r="R4051" t="s">
        <v>8323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8322</v>
      </c>
      <c r="R4052" t="s">
        <v>8323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3"/>
        <v>0</v>
      </c>
      <c r="Q4053" t="s">
        <v>8322</v>
      </c>
      <c r="R4053" t="s">
        <v>8323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8322</v>
      </c>
      <c r="R4054" t="s">
        <v>8323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8322</v>
      </c>
      <c r="R4055" t="s">
        <v>8323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3"/>
        <v>0</v>
      </c>
      <c r="Q4056" t="s">
        <v>8322</v>
      </c>
      <c r="R4056" t="s">
        <v>8323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8322</v>
      </c>
      <c r="R4057" t="s">
        <v>8323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8322</v>
      </c>
      <c r="R4058" t="s">
        <v>8323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8322</v>
      </c>
      <c r="R4059" t="s">
        <v>8323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8322</v>
      </c>
      <c r="R4060" t="s">
        <v>8323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8322</v>
      </c>
      <c r="R4061" t="s">
        <v>8323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8322</v>
      </c>
      <c r="R4062" t="s">
        <v>8323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t="s">
        <v>8322</v>
      </c>
      <c r="R4063" t="s">
        <v>8323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8322</v>
      </c>
      <c r="R4064" t="s">
        <v>8323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8322</v>
      </c>
      <c r="R4065" t="s">
        <v>8323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8322</v>
      </c>
      <c r="R4066" t="s">
        <v>8323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8322</v>
      </c>
      <c r="R4067" t="s">
        <v>8323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8322</v>
      </c>
      <c r="R4068" t="s">
        <v>8323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8322</v>
      </c>
      <c r="R4069" t="s">
        <v>8323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8322</v>
      </c>
      <c r="R4070" t="s">
        <v>8323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8322</v>
      </c>
      <c r="R4071" t="s">
        <v>8323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8322</v>
      </c>
      <c r="R4072" t="s">
        <v>8323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3"/>
        <v>0</v>
      </c>
      <c r="Q4073" t="s">
        <v>8322</v>
      </c>
      <c r="R4073" t="s">
        <v>8323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8322</v>
      </c>
      <c r="R4074" t="s">
        <v>8323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8322</v>
      </c>
      <c r="R4075" t="s">
        <v>8323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8322</v>
      </c>
      <c r="R4076" t="s">
        <v>8323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8322</v>
      </c>
      <c r="R4077" t="s">
        <v>8323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3"/>
        <v>0</v>
      </c>
      <c r="Q4078" t="s">
        <v>8322</v>
      </c>
      <c r="R4078" t="s">
        <v>8323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8322</v>
      </c>
      <c r="R4079" t="s">
        <v>8323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t="s">
        <v>8322</v>
      </c>
      <c r="R4080" t="s">
        <v>8323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8322</v>
      </c>
      <c r="R4081" t="s">
        <v>8323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t="s">
        <v>8322</v>
      </c>
      <c r="R4082" t="s">
        <v>8323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8322</v>
      </c>
      <c r="R4083" t="s">
        <v>8323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8322</v>
      </c>
      <c r="R4084" t="s">
        <v>8323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8322</v>
      </c>
      <c r="R4085" t="s">
        <v>8323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8322</v>
      </c>
      <c r="R4086" t="s">
        <v>8323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8322</v>
      </c>
      <c r="R4087" t="s">
        <v>8323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8322</v>
      </c>
      <c r="R4088" t="s">
        <v>8323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t="s">
        <v>8322</v>
      </c>
      <c r="R4089" t="s">
        <v>8323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8322</v>
      </c>
      <c r="R4090" t="s">
        <v>8323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8322</v>
      </c>
      <c r="R4091" t="s">
        <v>8323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8322</v>
      </c>
      <c r="R4092" t="s">
        <v>8323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8322</v>
      </c>
      <c r="R4093" t="s">
        <v>8323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8322</v>
      </c>
      <c r="R4094" t="s">
        <v>8323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8322</v>
      </c>
      <c r="R4095" t="s">
        <v>8323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8322</v>
      </c>
      <c r="R4096" t="s">
        <v>8323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8322</v>
      </c>
      <c r="R4097" t="s">
        <v>8323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8322</v>
      </c>
      <c r="R4098" t="s">
        <v>8323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>
        <f t="shared" ref="P4099:P4115" si="257">IFERROR(E4099/L4099,0)</f>
        <v>0</v>
      </c>
      <c r="Q4099" t="s">
        <v>8322</v>
      </c>
      <c r="R4099" t="s">
        <v>8323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t="s">
        <v>8322</v>
      </c>
      <c r="R4100" t="s">
        <v>8323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8322</v>
      </c>
      <c r="R4101" t="s">
        <v>8323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t="s">
        <v>8322</v>
      </c>
      <c r="R4102" t="s">
        <v>8323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t="s">
        <v>8322</v>
      </c>
      <c r="R4103" t="s">
        <v>8323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8322</v>
      </c>
      <c r="R4104" t="s">
        <v>8323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8322</v>
      </c>
      <c r="R4105" t="s">
        <v>8323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8322</v>
      </c>
      <c r="R4106" t="s">
        <v>8323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8322</v>
      </c>
      <c r="R4107" t="s">
        <v>8323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8322</v>
      </c>
      <c r="R4108" t="s">
        <v>8323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8322</v>
      </c>
      <c r="R4109" t="s">
        <v>8323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8322</v>
      </c>
      <c r="R4110" t="s">
        <v>8323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t="s">
        <v>8322</v>
      </c>
      <c r="R4111" t="s">
        <v>8323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8322</v>
      </c>
      <c r="R4112" t="s">
        <v>8323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8322</v>
      </c>
      <c r="R4113" t="s">
        <v>8323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8322</v>
      </c>
      <c r="R4114" t="s">
        <v>8323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8322</v>
      </c>
      <c r="R4115" t="s">
        <v>8323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6197A-3DA8-4B4D-8A14-C238774AE804}">
  <sheetPr codeName="Sheet2"/>
  <dimension ref="A1:F14"/>
  <sheetViews>
    <sheetView zoomScale="70" zoomScaleNormal="70" workbookViewId="0">
      <selection activeCell="B19" sqref="B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140625" bestFit="1" customWidth="1"/>
    <col min="4" max="4" width="5.7109375" bestFit="1" customWidth="1"/>
    <col min="5" max="5" width="14" bestFit="1" customWidth="1"/>
    <col min="6" max="6" width="15" bestFit="1" customWidth="1"/>
    <col min="7" max="7" width="11.28515625" bestFit="1" customWidth="1"/>
  </cols>
  <sheetData>
    <row r="1" spans="1:6" x14ac:dyDescent="0.25">
      <c r="A1" s="10" t="s">
        <v>8223</v>
      </c>
      <c r="B1" t="s">
        <v>8313</v>
      </c>
    </row>
    <row r="3" spans="1:6" x14ac:dyDescent="0.25">
      <c r="A3" s="10" t="s">
        <v>8312</v>
      </c>
      <c r="B3" s="10" t="s">
        <v>8314</v>
      </c>
    </row>
    <row r="4" spans="1:6" x14ac:dyDescent="0.25">
      <c r="A4" s="10" t="s">
        <v>8316</v>
      </c>
      <c r="B4" t="s">
        <v>8220</v>
      </c>
      <c r="C4" t="s">
        <v>8221</v>
      </c>
      <c r="D4" t="s">
        <v>8222</v>
      </c>
      <c r="E4" t="s">
        <v>8219</v>
      </c>
      <c r="F4" t="s">
        <v>8315</v>
      </c>
    </row>
    <row r="5" spans="1:6" x14ac:dyDescent="0.25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1" t="s">
        <v>8341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1" t="s">
        <v>8338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1" t="s">
        <v>8336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8330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1" t="s">
        <v>8343</v>
      </c>
      <c r="B10" s="9"/>
      <c r="C10" s="9">
        <v>117</v>
      </c>
      <c r="D10" s="9"/>
      <c r="E10" s="9">
        <v>103</v>
      </c>
      <c r="F10" s="9">
        <v>220</v>
      </c>
    </row>
    <row r="11" spans="1:6" ht="14.25" customHeight="1" x14ac:dyDescent="0.25">
      <c r="A11" s="11" t="s">
        <v>8327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1" t="s">
        <v>8324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1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1" t="s">
        <v>8315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7832-3482-4FA8-B83F-AEE8C7CC0320}">
  <sheetPr codeName="Sheet3"/>
  <dimension ref="A1:F47"/>
  <sheetViews>
    <sheetView zoomScale="80" zoomScaleNormal="80" workbookViewId="0">
      <selection activeCell="L29" sqref="L29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  <col min="7" max="7" width="11.28515625" bestFit="1" customWidth="1"/>
  </cols>
  <sheetData>
    <row r="1" spans="1:6" x14ac:dyDescent="0.25">
      <c r="A1" s="10" t="s">
        <v>8223</v>
      </c>
      <c r="B1" t="s">
        <v>8313</v>
      </c>
    </row>
    <row r="2" spans="1:6" x14ac:dyDescent="0.25">
      <c r="A2" s="10" t="s">
        <v>8308</v>
      </c>
      <c r="B2" t="s">
        <v>8313</v>
      </c>
    </row>
    <row r="4" spans="1:6" x14ac:dyDescent="0.25">
      <c r="A4" s="10" t="s">
        <v>8312</v>
      </c>
      <c r="B4" s="10" t="s">
        <v>8314</v>
      </c>
    </row>
    <row r="5" spans="1:6" x14ac:dyDescent="0.25">
      <c r="A5" s="10" t="s">
        <v>8316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</row>
    <row r="6" spans="1:6" x14ac:dyDescent="0.25">
      <c r="A6" s="11" t="s">
        <v>8321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8349</v>
      </c>
      <c r="B7" s="9">
        <v>20</v>
      </c>
      <c r="C7" s="9"/>
      <c r="D7" s="9"/>
      <c r="E7" s="9"/>
      <c r="F7" s="9">
        <v>20</v>
      </c>
    </row>
    <row r="8" spans="1:6" x14ac:dyDescent="0.25">
      <c r="A8" s="11" t="s">
        <v>8337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8363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8359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1" t="s">
        <v>8320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1" t="s">
        <v>8319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8335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1" t="s">
        <v>8352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1" t="s">
        <v>8329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8342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1" t="s">
        <v>8353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1" t="s">
        <v>8334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1" t="s">
        <v>8333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8361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1" t="s">
        <v>8332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1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8364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1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8328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1" t="s">
        <v>8355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1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8323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1" t="s">
        <v>8351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1" t="s">
        <v>8347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1" t="s">
        <v>8358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1" t="s">
        <v>8318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1" t="s">
        <v>8317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1" t="s">
        <v>8357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1" t="s">
        <v>8360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1" t="s">
        <v>8362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1" t="s">
        <v>8356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1" t="s">
        <v>8346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1" t="s">
        <v>8339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8326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1" t="s">
        <v>8325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1" t="s">
        <v>8345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1" t="s">
        <v>8315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01198-0C13-4175-A6AF-BDE1FDEFE4E9}">
  <sheetPr codeName="Sheet4"/>
  <dimension ref="A1:F18"/>
  <sheetViews>
    <sheetView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8308</v>
      </c>
      <c r="B1" t="s">
        <v>8313</v>
      </c>
    </row>
    <row r="2" spans="1:6" x14ac:dyDescent="0.25">
      <c r="A2" s="10" t="s">
        <v>8379</v>
      </c>
      <c r="B2" t="s">
        <v>8313</v>
      </c>
    </row>
    <row r="4" spans="1:6" x14ac:dyDescent="0.25">
      <c r="A4" s="10" t="s">
        <v>8312</v>
      </c>
      <c r="B4" s="10" t="s">
        <v>8314</v>
      </c>
    </row>
    <row r="5" spans="1:6" x14ac:dyDescent="0.25">
      <c r="A5" s="10" t="s">
        <v>8316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8315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BB809-5E4B-4BBA-9970-7BC3493F20A7}">
  <sheetPr codeName="Sheet5"/>
  <dimension ref="A1:H13"/>
  <sheetViews>
    <sheetView workbookViewId="0">
      <selection activeCell="K30" sqref="K3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s="13" customFormat="1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t="s">
        <v>8388</v>
      </c>
      <c r="B2">
        <f>COUNTIFS('Data Set'!$F$2:$F$4115,"=successful",'Data Set'!$D$2:$D$4115,"&lt;1000")</f>
        <v>322</v>
      </c>
      <c r="C2">
        <f>COUNTIFS('Data Set'!$F$2:$F$4115,"=failed",'Data Set'!$D$2:$D$4115,"&lt;1000")</f>
        <v>113</v>
      </c>
      <c r="D2">
        <f>COUNTIFS('Data Set'!$F$2:$F$4115,"=canceled",'Data Set'!$D$2:$D$4115,"&lt;1000")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8389</v>
      </c>
      <c r="B3">
        <f>COUNTIFS('Data Set'!$F$2:$F$4115,"=successful",'Data Set'!$D$2:$D$4115,"&gt;=1000", 'Data Set'!$D$2:$D$4115,"&lt;=4999")</f>
        <v>932</v>
      </c>
      <c r="C3">
        <f>COUNTIFS('Data Set'!$F$2:$F$4115,"=failed",'Data Set'!$D$2:D$4115,"&gt;1000",'Data Set'!$D$2:$D$4115, "&lt;=4999")</f>
        <v>357</v>
      </c>
      <c r="D3">
        <f>COUNTIFS('Data Set'!$F$2:$F$4115,"=canceled",'Data Set'!$D$2:D$4115,"&gt;=1000",'Data Set'!$D$2:$D$4115, "&lt;=4999")</f>
        <v>60</v>
      </c>
      <c r="E3">
        <f t="shared" ref="E3:E13" si="0">SUM(B3:D3)</f>
        <v>1349</v>
      </c>
      <c r="F3" s="6">
        <f t="shared" ref="F3:F13" si="1">B3/E3</f>
        <v>0.6908821349147517</v>
      </c>
      <c r="G3" s="6">
        <f t="shared" ref="G3:G13" si="2">C3/E3</f>
        <v>0.26464047442550037</v>
      </c>
      <c r="H3" s="6">
        <f t="shared" ref="H3:H13" si="3">D3/E3</f>
        <v>4.4477390659747963E-2</v>
      </c>
    </row>
    <row r="4" spans="1:8" x14ac:dyDescent="0.25">
      <c r="A4" t="s">
        <v>8390</v>
      </c>
      <c r="B4">
        <f>COUNTIFS('Data Set'!$F$2:$F$4115,"=successful",'Data Set'!$D$2:$D$4115,"&gt;=5000", 'Data Set'!$D$2:$D$4115,"&lt;=9999")</f>
        <v>381</v>
      </c>
      <c r="C4">
        <f>COUNTIFS('Data Set'!$F$2:$F$4115, "Failed",'Data Set'!$D$2:$D$4115, "&gt;=5000", 'Data Set'!$D$2:$D$4115, "&lt;=9999")</f>
        <v>283</v>
      </c>
      <c r="D4">
        <f>COUNTIFS('Data Set'!$F$2:$F$4115,"=canceled",'Data Set'!$D$2:D$4115,"&gt;=5000",'Data Set'!$D$2:$D$4115, 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8391</v>
      </c>
      <c r="B5">
        <f>COUNTIFS('Data Set'!$F$2:$F$4115,"=successful",'Data Set'!$D$2:$D$4115,"&gt;=10000", 'Data Set'!$D$2:$D$4115,"&lt;=14999")</f>
        <v>168</v>
      </c>
      <c r="C5">
        <f>COUNTIFS('Data Set'!$F$2:$F$4115, "Failed",'Data Set'!$D$2:$D$4115, "&gt;=10000", 'Data Set'!$D$2:$D$4115, "&lt;=14999")</f>
        <v>144</v>
      </c>
      <c r="D5">
        <f>COUNTIFS('Data Set'!$F$2:$F$4115,"=canceled",'Data Set'!$D$2:D$4115,"&gt;=10000",'Data Set'!$D$2:$D$4115, 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8392</v>
      </c>
      <c r="B6">
        <f>COUNTIFS('Data Set'!$F$2:$F$4115,"=successful",'Data Set'!$D$2:$D$4115,"&gt;=15000", 'Data Set'!$D$2:$D$4115,"&lt;=19999")</f>
        <v>94</v>
      </c>
      <c r="C6">
        <f>COUNTIFS('Data Set'!$F$2:$F$4115, "Failed",'Data Set'!$D$2:$D$4115, "&gt;=15000", 'Data Set'!$D$2:$D$4115, "&lt;=19999")</f>
        <v>90</v>
      </c>
      <c r="D6">
        <f>COUNTIFS('Data Set'!$F$2:$F$4115,"=canceled",'Data Set'!$D$2:D$4115,"&gt;=15000",'Data Set'!$D$2:$D$4115, 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8394</v>
      </c>
      <c r="B7">
        <f>COUNTIFS('Data Set'!$F$2:$F$4115,"=successful",'Data Set'!$D$2:$D$4115,"&gt;=20000", 'Data Set'!$D$2:$D$4115,"&lt;=24999")</f>
        <v>62</v>
      </c>
      <c r="C7">
        <f>COUNTIFS('Data Set'!$F$2:$F$4115, "Failed",'Data Set'!$D$2:$D$4115, "&gt;=20000", 'Data Set'!$D$2:$D$4115, "&lt;=24999")</f>
        <v>72</v>
      </c>
      <c r="D7">
        <f>COUNTIFS('Data Set'!$F$2:$F$4115,"=canceled",'Data Set'!$D$2:D$4115,"&gt;=20000",'Data Set'!$D$2:$D$4115, 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8393</v>
      </c>
      <c r="B8">
        <f>COUNTIFS('Data Set'!$F$2:$F$4115,"=successful",'Data Set'!$D$2:$D$4115,"&gt;=25000", 'Data Set'!$D$2:$D$4115,"&lt;=29999")</f>
        <v>55</v>
      </c>
      <c r="C8">
        <f>COUNTIFS('Data Set'!$F$2:$F$4115, "Failed",'Data Set'!$D$2:$D$4115, "&gt;=25000", 'Data Set'!$D$2:$D$4115, "&lt;=29999")</f>
        <v>64</v>
      </c>
      <c r="D8">
        <f>COUNTIFS('Data Set'!$F$2:$F$4115,"=canceled",'Data Set'!$D$2:D$4115,"&gt;=25000",'Data Set'!$D$2:$D$4115, 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8395</v>
      </c>
      <c r="B9">
        <f>COUNTIFS('Data Set'!$F$2:$F$4115,"=successful",'Data Set'!$D$2:$D$4115,"&gt;=30000", 'Data Set'!$D$2:$D$4115,"&lt;=34999")</f>
        <v>32</v>
      </c>
      <c r="C9">
        <f>COUNTIFS('Data Set'!$F$2:$F$4115, "Failed",'Data Set'!$D$2:$D$4115, "&gt;=30000", 'Data Set'!$D$2:$D$4115, "&lt;=34999")</f>
        <v>37</v>
      </c>
      <c r="D9">
        <f>COUNTIFS('Data Set'!$F$2:$F$4115,"=canceled",'Data Set'!$D$2:D$4115,"&gt;=30000",'Data Set'!$D$2:$D$4115, 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8396</v>
      </c>
      <c r="B10">
        <f>COUNTIFS('Data Set'!$F$2:$F$4115,"=successful",'Data Set'!$D$2:$D$4115,"&gt;=35000", 'Data Set'!$D$2:$D$4115,"&lt;=39999")</f>
        <v>26</v>
      </c>
      <c r="C10">
        <f>COUNTIFS('Data Set'!$F$2:$F$4115, "Failed",'Data Set'!$D$2:$D$4115, "&gt;=35000", 'Data Set'!$D$2:$D$4115, "&lt;=39999")</f>
        <v>22</v>
      </c>
      <c r="D10">
        <f>COUNTIFS('Data Set'!$F$2:$F$4115,"=canceled",'Data Set'!$D$2:D$4115,"&gt;=35000",'Data Set'!$D$2:$D$4115, 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8397</v>
      </c>
      <c r="B11">
        <f>COUNTIFS('Data Set'!$F$2:$F$4115,"=successful",'Data Set'!$D$2:$D$4115,"&gt;=40000", 'Data Set'!$D$2:$D$4115,"&lt;=44999")</f>
        <v>21</v>
      </c>
      <c r="C11">
        <f>COUNTIFS('Data Set'!$F$2:$F$4115, "Failed",'Data Set'!$D$2:$D$4115, "&gt;=40000", 'Data Set'!$D$2:$D$4115, "&lt;=44999")</f>
        <v>16</v>
      </c>
      <c r="D11">
        <f>COUNTIFS('Data Set'!$F$2:$F$4115,"=canceled",'Data Set'!$D$2:D$4115,"&gt;=40000",'Data Set'!$D$2:$D$4115, 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8398</v>
      </c>
      <c r="B12">
        <f>COUNTIFS('Data Set'!$F$2:$F$4115,"=successful",'Data Set'!$D$2:$D$4115,"&gt;=45000", 'Data Set'!$D$2:$D$4115,"&lt;=49999")</f>
        <v>6</v>
      </c>
      <c r="C12">
        <f>COUNTIFS('Data Set'!$F$2:$F$4115, "Failed",'Data Set'!$D$2:$D$4115, "&gt;=45000", 'Data Set'!$D$2:$D$4115, "&lt;=49999")</f>
        <v>11</v>
      </c>
      <c r="D12">
        <f>COUNTIFS('Data Set'!$F$2:$F$4115,"=canceled",'Data Set'!$D$2:D$4115,"&gt;=45000",'Data Set'!$D$2:$D$4115, 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8399</v>
      </c>
      <c r="B13">
        <f>COUNTIFS('Data Set'!$F$2:$F$4115,"=successful",'Data Set'!$D$2:$D$4115,"&gt;=50000")</f>
        <v>86</v>
      </c>
      <c r="C13">
        <f>COUNTIFS('Data Set'!$F$2:$F$4115, "Failed",'Data Set'!$D$2:$D$4115, "&gt;=50000")</f>
        <v>258</v>
      </c>
      <c r="D13">
        <f>COUNTIFS('Data Set'!$F$2:$F$4115,"=canceled",'Data Set'!$D$2:D$4115,"&gt;=50000")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Data Set</vt:lpstr>
      <vt:lpstr>PivotTable_State Status</vt:lpstr>
      <vt:lpstr>PivotTable_Country</vt:lpstr>
      <vt:lpstr>PivotTable_DateCreated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Serna Serna</cp:lastModifiedBy>
  <dcterms:created xsi:type="dcterms:W3CDTF">2017-04-20T15:17:24Z</dcterms:created>
  <dcterms:modified xsi:type="dcterms:W3CDTF">2018-07-20T23:26:06Z</dcterms:modified>
</cp:coreProperties>
</file>