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ros vendidos" sheetId="1" r:id="rId4"/>
    <sheet state="visible" name="entregas" sheetId="2" r:id="rId5"/>
    <sheet state="visible" name="renda vs gasto" sheetId="3" r:id="rId6"/>
    <sheet state="visible" name="venda de livros de Direito" sheetId="4" r:id="rId7"/>
    <sheet state="visible" name="venda por meses" sheetId="5" r:id="rId8"/>
    <sheet state="visible" name="venda de livros de Data Science" sheetId="6" r:id="rId9"/>
    <sheet state="visible" name="vendas vs meses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0">
      <text>
        <t xml:space="preserve">gráfico ideal: histograma
	-Jessica Silva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3">
      <text>
        <t xml:space="preserve">“R” ao quadrado, ou R2, é o que vai me dizer o quanto, em porcentagem, uma variável é explicada pela outra, o quanto a variação de uma coisa é explicada pela outra
	-Jessica Silva</t>
      </text>
    </comment>
    <comment authorId="0" ref="A29">
      <text>
        <t xml:space="preserve">coeficiente de correlação de Pearson = mede quando duas variáveis se relacionam
	-Jessica Silva
valor de ρ
correlação + = direta
correlação - = indireta
	-Jessica Silva
Valor de ρ (+ ou -): 
Interpretação:
0.00 a 0.19 - Correlação bem fraca
0.20 a 0.39 - Correlação fraca
0.40 a 0.69 - Correlação moderada
0.70 a 0.89 - Correlação forte
0.90 a 1.00 - Correlação bem forte
	-Jessica Silva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7">
      <text>
        <t xml:space="preserve">desvio absoluto de uma média de 14 livros (pra mais ou pra menos)
	-Jessica Silva</t>
      </text>
    </comment>
    <comment authorId="0" ref="F1">
      <text>
        <t xml:space="preserve">indice sazonal do intervalo
	-Jessica Silva
média de 5 pontos análogos do ISI - 5 pontos por causa do intervalo de sazonalidade - picos de 5 em 5
	-Jessica Silva
os mesmos valores desse índice vai sempre se repetindo
	-Jessica Silva</t>
      </text>
    </comment>
    <comment authorId="0" ref="E1">
      <text>
        <t xml:space="preserve">índice sazonal individual
	-Jessica Silva</t>
      </text>
    </comment>
    <comment authorId="0" ref="C1">
      <text>
        <t xml:space="preserve">média centrada móvel (5 meses)
	-Jessica Silva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">
      <text>
        <t xml:space="preserve">espaço central
	-Jessica Silva</t>
      </text>
    </comment>
    <comment authorId="0" ref="A1">
      <text>
        <t xml:space="preserve">e quando o intervalo dos picos for par? (de 6 em 6 meses)
	-Jessica Silva</t>
      </text>
    </comment>
  </commentList>
</comments>
</file>

<file path=xl/sharedStrings.xml><?xml version="1.0" encoding="utf-8"?>
<sst xmlns="http://schemas.openxmlformats.org/spreadsheetml/2006/main" count="58" uniqueCount="44">
  <si>
    <t>semana</t>
  </si>
  <si>
    <t>LIVROS</t>
  </si>
  <si>
    <t>Estatística</t>
  </si>
  <si>
    <t>Matemática</t>
  </si>
  <si>
    <t>Português</t>
  </si>
  <si>
    <t>Geografia</t>
  </si>
  <si>
    <t>total:</t>
  </si>
  <si>
    <t>frequência abs.:</t>
  </si>
  <si>
    <t>frequência rel.:</t>
  </si>
  <si>
    <t>distancia (km)</t>
  </si>
  <si>
    <t>tempo (minutos)</t>
  </si>
  <si>
    <t>velocidade (km/h)</t>
  </si>
  <si>
    <t>pessoa</t>
  </si>
  <si>
    <t>renda familiar (x)</t>
  </si>
  <si>
    <t>gasto com livros por ano (y)</t>
  </si>
  <si>
    <t>Correlação = R</t>
  </si>
  <si>
    <t>PEARSON = p</t>
  </si>
  <si>
    <t>R2</t>
  </si>
  <si>
    <t>Projeção Linear</t>
  </si>
  <si>
    <t>mês</t>
  </si>
  <si>
    <t>livros de 'Direito'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</si>
  <si>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</si>
  <si>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</si>
  <si>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</si>
  <si>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</si>
  <si>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</si>
  <si>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</si>
  <si>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</si>
  <si>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</si>
  <si>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</si>
  <si>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</si>
  <si>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</si>
  <si>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</si>
  <si>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número de livros vendidos</t>
  </si>
  <si>
    <t>MCM</t>
  </si>
  <si>
    <t>média da MCM</t>
  </si>
  <si>
    <t>ISI</t>
  </si>
  <si>
    <t>ISi</t>
  </si>
  <si>
    <t>previsão</t>
  </si>
  <si>
    <t>desvio abs.</t>
  </si>
  <si>
    <t>livros de Data Science</t>
  </si>
  <si>
    <t>x</t>
  </si>
  <si>
    <t>valor</t>
  </si>
  <si>
    <t>MCM das MCM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</si>
</sst>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[$R$ -416]#,##0.00"/>
    <numFmt numFmtId="166" formatCode="mmmm/yyyy"/>
    <numFmt numFmtId="167" formatCode="0.000"/>
    <numFmt numFmtId="168" formatCode="0.0000"/>
  </numFmts>
  <fonts count="10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sz val="11.0"/>
      <color rgb="FF1155CC"/>
      <name val="Inconsolata"/>
    </font>
    <font>
      <sz val="10.0"/>
      <color theme="1"/>
      <name val="Arial"/>
    </font>
    <font>
      <b/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horizontal="center" vertical="bottom"/>
    </xf>
    <xf borderId="0" fillId="3" fontId="2" numFmtId="0" xfId="0" applyAlignment="1" applyFont="1">
      <alignment horizontal="right" vertical="bottom"/>
    </xf>
    <xf borderId="0" fillId="4" fontId="3" numFmtId="0" xfId="0" applyAlignment="1" applyFill="1" applyFont="1">
      <alignment horizontal="right" readingOrder="0"/>
    </xf>
    <xf borderId="0" fillId="4" fontId="3" numFmtId="0" xfId="0" applyFont="1"/>
    <xf borderId="0" fillId="4" fontId="2" numFmtId="0" xfId="0" applyAlignment="1" applyFont="1">
      <alignment readingOrder="0"/>
    </xf>
    <xf borderId="0" fillId="4" fontId="2" numFmtId="0" xfId="0" applyFont="1"/>
    <xf borderId="0" fillId="4" fontId="2" numFmtId="10" xfId="0" applyFont="1" applyNumberFormat="1"/>
    <xf borderId="0" fillId="2" fontId="4" numFmtId="0" xfId="0" applyAlignment="1" applyFont="1">
      <alignment readingOrder="0" vertical="bottom"/>
    </xf>
    <xf borderId="0" fillId="2" fontId="4" numFmtId="1" xfId="0" applyAlignment="1" applyFont="1" applyNumberFormat="1">
      <alignment readingOrder="0" vertical="bottom"/>
    </xf>
    <xf borderId="0" fillId="2" fontId="4" numFmtId="164" xfId="0" applyAlignment="1" applyFont="1" applyNumberFormat="1">
      <alignment readingOrder="0" vertical="bottom"/>
    </xf>
    <xf borderId="0" fillId="3" fontId="5" numFmtId="0" xfId="0" applyAlignment="1" applyFont="1">
      <alignment horizontal="right" vertical="bottom"/>
    </xf>
    <xf borderId="0" fillId="3" fontId="5" numFmtId="1" xfId="0" applyAlignment="1" applyFont="1" applyNumberFormat="1">
      <alignment horizontal="right" vertical="bottom"/>
    </xf>
    <xf borderId="0" fillId="3" fontId="2" numFmtId="164" xfId="0" applyFont="1" applyNumberFormat="1"/>
    <xf borderId="0" fillId="0" fontId="2" numFmtId="164" xfId="0" applyFont="1" applyNumberFormat="1"/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3" fontId="5" numFmtId="0" xfId="0" applyAlignment="1" applyFont="1">
      <alignment horizontal="center" vertical="bottom"/>
    </xf>
    <xf borderId="0" fillId="3" fontId="5" numFmtId="165" xfId="0" applyAlignment="1" applyFont="1" applyNumberFormat="1">
      <alignment horizontal="right" vertical="bottom"/>
    </xf>
    <xf borderId="0" fillId="3" fontId="5" numFmtId="165" xfId="0" applyAlignment="1" applyFont="1" applyNumberFormat="1">
      <alignment horizontal="right" vertical="top"/>
    </xf>
    <xf borderId="0" fillId="4" fontId="2" numFmtId="165" xfId="0" applyFont="1" applyNumberFormat="1"/>
    <xf borderId="0" fillId="4" fontId="2" numFmtId="165" xfId="0" applyAlignment="1" applyFont="1" applyNumberFormat="1">
      <alignment horizontal="right"/>
    </xf>
    <xf borderId="0" fillId="2" fontId="4" numFmtId="165" xfId="0" applyAlignment="1" applyFont="1" applyNumberFormat="1">
      <alignment readingOrder="0" vertical="bottom"/>
    </xf>
    <xf borderId="0" fillId="3" fontId="2" numFmtId="0" xfId="0" applyFont="1"/>
    <xf borderId="0" fillId="3" fontId="2" numFmtId="10" xfId="0" applyFont="1" applyNumberFormat="1"/>
    <xf borderId="0" fillId="3" fontId="5" numFmtId="166" xfId="0" applyAlignment="1" applyFont="1" applyNumberFormat="1">
      <alignment horizontal="right" readingOrder="0" vertical="bottom"/>
    </xf>
    <xf borderId="0" fillId="4" fontId="2" numFmtId="0" xfId="0" applyAlignment="1" applyFont="1">
      <alignment horizontal="right"/>
    </xf>
    <xf borderId="0" fillId="4" fontId="2" numFmtId="0" xfId="0" applyAlignment="1" applyFont="1">
      <alignment horizontal="right" readingOrder="0"/>
    </xf>
    <xf borderId="0" fillId="0" fontId="5" numFmtId="0" xfId="0" applyAlignment="1" applyFont="1">
      <alignment vertical="bottom"/>
    </xf>
    <xf borderId="0" fillId="2" fontId="4" numFmtId="167" xfId="0" applyAlignment="1" applyFont="1" applyNumberFormat="1">
      <alignment horizontal="center" readingOrder="0" vertical="bottom"/>
    </xf>
    <xf borderId="0" fillId="3" fontId="6" numFmtId="166" xfId="0" applyAlignment="1" applyFont="1" applyNumberFormat="1">
      <alignment horizontal="right" readingOrder="0" vertical="bottom"/>
    </xf>
    <xf borderId="0" fillId="3" fontId="6" numFmtId="0" xfId="0" applyAlignment="1" applyFont="1">
      <alignment horizontal="right" vertical="bottom"/>
    </xf>
    <xf borderId="0" fillId="3" fontId="2" numFmtId="167" xfId="0" applyFont="1" applyNumberFormat="1"/>
    <xf borderId="0" fillId="3" fontId="3" numFmtId="0" xfId="0" applyFont="1"/>
    <xf borderId="0" fillId="3" fontId="6" numFmtId="0" xfId="0" applyFont="1"/>
    <xf borderId="0" fillId="2" fontId="2" numFmtId="2" xfId="0" applyFont="1" applyNumberFormat="1"/>
    <xf borderId="0" fillId="0" fontId="2" numFmtId="167" xfId="0" applyFont="1" applyNumberFormat="1"/>
    <xf borderId="0" fillId="2" fontId="4" numFmtId="2" xfId="0" applyAlignment="1" applyFont="1" applyNumberFormat="1">
      <alignment horizontal="center" readingOrder="0" vertical="bottom"/>
    </xf>
    <xf borderId="0" fillId="3" fontId="6" numFmtId="2" xfId="0" applyAlignment="1" applyFont="1" applyNumberFormat="1">
      <alignment horizontal="right" vertical="bottom"/>
    </xf>
    <xf borderId="0" fillId="3" fontId="5" numFmtId="2" xfId="0" applyAlignment="1" applyFont="1" applyNumberFormat="1">
      <alignment vertical="bottom"/>
    </xf>
    <xf borderId="0" fillId="3" fontId="4" numFmtId="2" xfId="0" applyAlignment="1" applyFont="1" applyNumberFormat="1">
      <alignment horizontal="right" vertical="bottom"/>
    </xf>
    <xf borderId="0" fillId="3" fontId="7" numFmtId="2" xfId="0" applyAlignment="1" applyFont="1" applyNumberFormat="1">
      <alignment horizontal="right"/>
    </xf>
    <xf borderId="0" fillId="3" fontId="2" numFmtId="2" xfId="0" applyFont="1" applyNumberFormat="1"/>
    <xf borderId="0" fillId="2" fontId="5" numFmtId="2" xfId="0" applyAlignment="1" applyFont="1" applyNumberFormat="1">
      <alignment vertical="bottom"/>
    </xf>
    <xf borderId="0" fillId="0" fontId="2" numFmtId="2" xfId="0" applyFont="1" applyNumberFormat="1"/>
    <xf borderId="0" fillId="0" fontId="5" numFmtId="2" xfId="0" applyAlignment="1" applyFont="1" applyNumberFormat="1">
      <alignment vertical="bottom"/>
    </xf>
    <xf borderId="0" fillId="2" fontId="4" numFmtId="165" xfId="0" applyAlignment="1" applyFont="1" applyNumberFormat="1">
      <alignment horizontal="center" readingOrder="0" vertical="bottom"/>
    </xf>
    <xf borderId="0" fillId="3" fontId="8" numFmtId="166" xfId="0" applyAlignment="1" applyFont="1" applyNumberFormat="1">
      <alignment horizontal="right" readingOrder="0" vertical="bottom"/>
    </xf>
    <xf borderId="0" fillId="3" fontId="8" numFmtId="0" xfId="0" applyAlignment="1" applyFont="1">
      <alignment horizontal="center" readingOrder="0" vertical="bottom"/>
    </xf>
    <xf borderId="0" fillId="3" fontId="8" numFmtId="165" xfId="0" applyAlignment="1" applyFont="1" applyNumberFormat="1">
      <alignment horizontal="right" vertical="bottom"/>
    </xf>
    <xf borderId="0" fillId="3" fontId="2" numFmtId="165" xfId="0" applyFont="1" applyNumberFormat="1"/>
    <xf borderId="0" fillId="3" fontId="8" numFmtId="166" xfId="0" applyAlignment="1" applyFont="1" applyNumberFormat="1">
      <alignment horizontal="center" readingOrder="0" vertical="bottom"/>
    </xf>
    <xf borderId="0" fillId="3" fontId="9" numFmtId="166" xfId="0" applyAlignment="1" applyFont="1" applyNumberFormat="1">
      <alignment horizontal="right" readingOrder="0" vertical="bottom"/>
    </xf>
    <xf borderId="0" fillId="3" fontId="3" numFmtId="165" xfId="0" applyFont="1" applyNumberFormat="1"/>
    <xf borderId="0" fillId="3" fontId="3" numFmtId="167" xfId="0" applyFont="1" applyNumberFormat="1"/>
    <xf borderId="0" fillId="3" fontId="2" numFmtId="168" xfId="0" applyFont="1" applyNumberFormat="1"/>
    <xf borderId="0" fillId="3" fontId="2" numFmtId="165" xfId="0" applyAlignment="1" applyFont="1" applyNumberFormat="1">
      <alignment readingOrder="0"/>
    </xf>
    <xf borderId="0" fillId="5" fontId="2" numFmtId="0" xfId="0" applyFill="1" applyFont="1"/>
    <xf borderId="0" fillId="6" fontId="8" numFmtId="166" xfId="0" applyAlignment="1" applyFill="1" applyFont="1" applyNumberFormat="1">
      <alignment horizontal="right" readingOrder="0" vertical="bottom"/>
    </xf>
    <xf borderId="0" fillId="6" fontId="8" numFmtId="166" xfId="0" applyAlignment="1" applyFont="1" applyNumberFormat="1">
      <alignment horizontal="center" readingOrder="0" vertical="bottom"/>
    </xf>
    <xf borderId="0" fillId="0" fontId="3" numFmtId="0" xfId="0" applyFont="1"/>
    <xf borderId="0" fillId="6" fontId="9" numFmtId="166" xfId="0" applyAlignment="1" applyFont="1" applyNumberFormat="1">
      <alignment horizontal="right" readingOrder="0" vertical="bottom"/>
    </xf>
    <xf borderId="0" fillId="6" fontId="2" numFmtId="0" xfId="0" applyFont="1"/>
    <xf borderId="0" fillId="6" fontId="2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'renda vs gasto'!$C$1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trendline>
            <c:name/>
            <c:spPr>
              <a:ln w="19050">
                <a:solidFill>
                  <a:srgbClr val="A61C00">
                    <a:alpha val="4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'renda vs gasto'!$B$2:$B$26</c:f>
            </c:numRef>
          </c:xVal>
          <c:yVal>
            <c:numRef>
              <c:f>'renda vs gasto'!$C$2:$C$26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558603"/>
        <c:axId val="270094952"/>
      </c:scatterChart>
      <c:valAx>
        <c:axId val="4505586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0094952"/>
      </c:valAx>
      <c:valAx>
        <c:axId val="2700949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05586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livros de 'Direito' vendidos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'venda de livros de Direito'!$B$1</c:f>
            </c:strRef>
          </c:tx>
          <c:spPr>
            <a:ln cmpd="sng">
              <a:solidFill>
                <a:srgbClr val="674EA7">
                  <a:alpha val="100000"/>
                </a:srgbClr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A61C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'venda de livros de Direito'!$A$2:$A$37</c:f>
            </c:strRef>
          </c:cat>
          <c:val>
            <c:numRef>
              <c:f>'venda de livros de Direito'!$B$2:$B$37</c:f>
              <c:numCache/>
            </c:numRef>
          </c:val>
          <c:smooth val="0"/>
        </c:ser>
        <c:axId val="725678902"/>
        <c:axId val="1150692323"/>
      </c:lineChart>
      <c:catAx>
        <c:axId val="7256789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mês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0692323"/>
      </c:catAx>
      <c:valAx>
        <c:axId val="11506923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quantidade de vendas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56789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vendas por anos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'venda de livros de Direito'!$E$19</c:f>
            </c:strRef>
          </c:tx>
          <c:spPr>
            <a:ln cmpd="sng">
              <a:solidFill>
                <a:srgbClr val="3D85C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'venda de livros de Direito'!$D$20:$D$31</c:f>
            </c:strRef>
          </c:cat>
          <c:val>
            <c:numRef>
              <c:f>'venda de livros de Direito'!$E$20:$E$31</c:f>
              <c:numCache/>
            </c:numRef>
          </c:val>
          <c:smooth val="0"/>
        </c:ser>
        <c:ser>
          <c:idx val="1"/>
          <c:order val="1"/>
          <c:tx>
            <c:strRef>
              <c:f>'venda de livros de Direito'!$F$19</c:f>
            </c:strRef>
          </c:tx>
          <c:spPr>
            <a:ln cmpd="sng">
              <a:solidFill>
                <a:srgbClr val="A64D7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'venda de livros de Direito'!$D$20:$D$31</c:f>
            </c:strRef>
          </c:cat>
          <c:val>
            <c:numRef>
              <c:f>'venda de livros de Direito'!$F$20:$F$31</c:f>
              <c:numCache/>
            </c:numRef>
          </c:val>
          <c:smooth val="0"/>
        </c:ser>
        <c:ser>
          <c:idx val="2"/>
          <c:order val="2"/>
          <c:tx>
            <c:strRef>
              <c:f>'venda de livros de Direito'!$G$19</c:f>
            </c:strRef>
          </c:tx>
          <c:spPr>
            <a:ln cmpd="sng">
              <a:solidFill>
                <a:srgbClr val="674EA7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'venda de livros de Direito'!$D$20:$D$31</c:f>
            </c:strRef>
          </c:cat>
          <c:val>
            <c:numRef>
              <c:f>'venda de livros de Direito'!$G$20:$G$31</c:f>
              <c:numCache/>
            </c:numRef>
          </c:val>
          <c:smooth val="0"/>
        </c:ser>
        <c:axId val="635085286"/>
        <c:axId val="1604880355"/>
      </c:lineChart>
      <c:catAx>
        <c:axId val="6350852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4880355"/>
      </c:catAx>
      <c:valAx>
        <c:axId val="16048803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50852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livros vendidos ao longo dos meses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'venda por meses'!$B$1</c:f>
            </c:strRef>
          </c:tx>
          <c:spPr>
            <a:ln cmpd="sng">
              <a:solidFill>
                <a:srgbClr val="674EA7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'venda por meses'!$A$2:$A$16</c:f>
            </c:strRef>
          </c:cat>
          <c:val>
            <c:numRef>
              <c:f>'venda por meses'!$B$2:$B$16</c:f>
              <c:numCache/>
            </c:numRef>
          </c:val>
          <c:smooth val="0"/>
        </c:ser>
        <c:axId val="767948423"/>
        <c:axId val="1113865070"/>
      </c:lineChart>
      <c:catAx>
        <c:axId val="767948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mês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3865070"/>
      </c:catAx>
      <c:valAx>
        <c:axId val="11138650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livros vendidos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79484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previsão de vendas de livros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'venda por meses'!$B$1</c:f>
            </c:strRef>
          </c:tx>
          <c:spPr>
            <a:ln cmpd="sng">
              <a:solidFill>
                <a:srgbClr val="674EA7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'venda por meses'!$B$2:$B$1000</c:f>
              <c:numCache/>
            </c:numRef>
          </c:val>
          <c:smooth val="0"/>
        </c:ser>
        <c:ser>
          <c:idx val="1"/>
          <c:order val="1"/>
          <c:tx>
            <c:strRef>
              <c:f>'venda por meses'!$G$1</c:f>
            </c:strRef>
          </c:tx>
          <c:spPr>
            <a:ln cmpd="sng">
              <a:solidFill>
                <a:srgbClr val="D5A6BD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'venda por meses'!$G$2:$G$1000</c:f>
              <c:numCache/>
            </c:numRef>
          </c:val>
          <c:smooth val="0"/>
        </c:ser>
        <c:axId val="1205645676"/>
        <c:axId val="964137560"/>
      </c:lineChart>
      <c:catAx>
        <c:axId val="12056456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4137560"/>
      </c:catAx>
      <c:valAx>
        <c:axId val="9641375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56456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venda de livros de 'Data Science' por semana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'venda de livros de Data Science'!$B$1</c:f>
            </c:strRef>
          </c:tx>
          <c:spPr>
            <a:ln cmpd="sng">
              <a:solidFill>
                <a:srgbClr val="674EA7">
                  <a:alpha val="100000"/>
                </a:srgbClr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'venda de livros de Data Science'!$A$2:$A$17</c:f>
            </c:strRef>
          </c:cat>
          <c:val>
            <c:numRef>
              <c:f>'venda de livros de Data Science'!$B$2:$B$17</c:f>
              <c:numCache/>
            </c:numRef>
          </c:val>
          <c:smooth val="0"/>
        </c:ser>
        <c:axId val="19096908"/>
        <c:axId val="122416788"/>
      </c:lineChart>
      <c:catAx>
        <c:axId val="190969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semana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416788"/>
      </c:catAx>
      <c:valAx>
        <c:axId val="1224167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livros vendidos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969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MÉDIA CENTRADA MÓVEL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'venda de livros de Data Science'!$C$1</c:f>
            </c:strRef>
          </c:tx>
          <c:spPr>
            <a:ln cmpd="sng">
              <a:solidFill>
                <a:srgbClr val="674EA7">
                  <a:alpha val="100000"/>
                </a:srgbClr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1"/>
          </c:trendline>
          <c:val>
            <c:numRef>
              <c:f>'venda de livros de Data Science'!$C$2:$C$1000</c:f>
              <c:numCache/>
            </c:numRef>
          </c:val>
          <c:smooth val="0"/>
        </c:ser>
        <c:axId val="371644812"/>
        <c:axId val="1297349723"/>
      </c:lineChart>
      <c:catAx>
        <c:axId val="3716448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7349723"/>
      </c:catAx>
      <c:valAx>
        <c:axId val="12973497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MCM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16448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previsão de vendas de livros de 'Data Science'</a:t>
            </a:r>
          </a:p>
        </c:rich>
      </c:tx>
      <c:overlay val="0"/>
    </c:title>
    <c:plotArea>
      <c:layout/>
      <c:lineChart>
        <c:ser>
          <c:idx val="0"/>
          <c:order val="0"/>
          <c:tx>
            <c:v>quantidade de livros vendidos</c:v>
          </c:tx>
          <c:spPr>
            <a:ln cmpd="sng">
              <a:solidFill>
                <a:srgbClr val="674EA7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'venda de livros de Data Science'!$B$1:$B$1000</c:f>
              <c:numCache/>
            </c:numRef>
          </c:val>
          <c:smooth val="0"/>
        </c:ser>
        <c:ser>
          <c:idx val="1"/>
          <c:order val="1"/>
          <c:tx>
            <c:v>previsão de vendas</c:v>
          </c:tx>
          <c:spPr>
            <a:ln cmpd="sng">
              <a:solidFill>
                <a:srgbClr val="C27BA0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'venda de livros de Data Science'!$F$1:$F$1000</c:f>
              <c:numCache/>
            </c:numRef>
          </c:val>
          <c:smooth val="0"/>
        </c:ser>
        <c:axId val="912963220"/>
        <c:axId val="1877643895"/>
      </c:lineChart>
      <c:catAx>
        <c:axId val="9129632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livros de Data Science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7643895"/>
      </c:catAx>
      <c:valAx>
        <c:axId val="18776438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previsão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29632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'vendas vs meses'!$D$1:$D$6</c:f>
            </c:strRef>
          </c:tx>
          <c:spPr>
            <a:ln cmpd="sng">
              <a:solidFill>
                <a:srgbClr val="674EA7">
                  <a:alpha val="100000"/>
                </a:srgbClr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1"/>
          </c:trendline>
          <c:val>
            <c:numRef>
              <c:f>'vendas vs meses'!$D$7:$D$1018</c:f>
              <c:numCache/>
            </c:numRef>
          </c:val>
          <c:smooth val="0"/>
        </c:ser>
        <c:axId val="1239099544"/>
        <c:axId val="1351392654"/>
      </c:lineChart>
      <c:catAx>
        <c:axId val="1239099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1392654"/>
      </c:catAx>
      <c:valAx>
        <c:axId val="13513926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90995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valor e previsão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'vendas vs meses'!$C$1</c:f>
            </c:strRef>
          </c:tx>
          <c:spPr>
            <a:ln cmpd="sng">
              <a:solidFill>
                <a:srgbClr val="674EA7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'vendas vs meses'!$C$2:$C$1018</c:f>
              <c:numCache/>
            </c:numRef>
          </c:val>
          <c:smooth val="0"/>
        </c:ser>
        <c:ser>
          <c:idx val="1"/>
          <c:order val="1"/>
          <c:tx>
            <c:strRef>
              <c:f>'vendas vs meses'!$H$1</c:f>
            </c:strRef>
          </c:tx>
          <c:spPr>
            <a:ln cmpd="sng">
              <a:solidFill>
                <a:srgbClr val="D5A6BD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'vendas vs meses'!$H$2:$H$1018</c:f>
              <c:numCache/>
            </c:numRef>
          </c:val>
          <c:smooth val="0"/>
        </c:ser>
        <c:axId val="210778167"/>
        <c:axId val="1439183218"/>
      </c:lineChart>
      <c:catAx>
        <c:axId val="210778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9183218"/>
      </c:catAx>
      <c:valAx>
        <c:axId val="14391832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7781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vendas ao longo dos meses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'vendas vs meses'!$C$1</c:f>
            </c:strRef>
          </c:tx>
          <c:spPr>
            <a:ln cmpd="sng">
              <a:solidFill>
                <a:srgbClr val="674EA7">
                  <a:alpha val="100000"/>
                </a:srgbClr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'vendas vs meses'!$A$2:$A$36</c:f>
            </c:strRef>
          </c:cat>
          <c:val>
            <c:numRef>
              <c:f>'vendas vs meses'!$C$2:$C$36</c:f>
              <c:numCache/>
            </c:numRef>
          </c:val>
          <c:smooth val="0"/>
        </c:ser>
        <c:axId val="524210292"/>
        <c:axId val="345512165"/>
      </c:lineChart>
      <c:catAx>
        <c:axId val="5242102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mês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5512165"/>
      </c:catAx>
      <c:valAx>
        <c:axId val="3455121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42102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304800</xdr:colOff>
      <xdr:row>1</xdr:row>
      <xdr:rowOff>9525</xdr:rowOff>
    </xdr:from>
    <xdr:ext cx="5562600" cy="31718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514350</xdr:colOff>
      <xdr:row>1</xdr:row>
      <xdr:rowOff>19050</xdr:rowOff>
    </xdr:from>
    <xdr:ext cx="4953000" cy="30575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514350</xdr:colOff>
      <xdr:row>32</xdr:row>
      <xdr:rowOff>0</xdr:rowOff>
    </xdr:from>
    <xdr:ext cx="4953000" cy="305752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161925</xdr:colOff>
      <xdr:row>0</xdr:row>
      <xdr:rowOff>180975</xdr:rowOff>
    </xdr:from>
    <xdr:ext cx="6000750" cy="316230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161925</xdr:colOff>
      <xdr:row>15</xdr:row>
      <xdr:rowOff>180975</xdr:rowOff>
    </xdr:from>
    <xdr:ext cx="6000750" cy="3162300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161925</xdr:colOff>
      <xdr:row>0</xdr:row>
      <xdr:rowOff>95250</xdr:rowOff>
    </xdr:from>
    <xdr:ext cx="5715000" cy="2971800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161925</xdr:colOff>
      <xdr:row>14</xdr:row>
      <xdr:rowOff>95250</xdr:rowOff>
    </xdr:from>
    <xdr:ext cx="5715000" cy="2971800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161925</xdr:colOff>
      <xdr:row>28</xdr:row>
      <xdr:rowOff>95250</xdr:rowOff>
    </xdr:from>
    <xdr:ext cx="5715000" cy="2971800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228600</xdr:colOff>
      <xdr:row>16</xdr:row>
      <xdr:rowOff>19050</xdr:rowOff>
    </xdr:from>
    <xdr:ext cx="5991225" cy="2314575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228600</xdr:colOff>
      <xdr:row>28</xdr:row>
      <xdr:rowOff>123825</xdr:rowOff>
    </xdr:from>
    <xdr:ext cx="5991225" cy="2781300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228600</xdr:colOff>
      <xdr:row>0</xdr:row>
      <xdr:rowOff>114300</xdr:rowOff>
    </xdr:from>
    <xdr:ext cx="5991225" cy="2933700"/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1">
      <c r="A1" s="1" t="s">
        <v>0</v>
      </c>
      <c r="B1" s="1" t="s">
        <v>1</v>
      </c>
    </row>
    <row r="2">
      <c r="B2" s="1" t="s">
        <v>2</v>
      </c>
      <c r="C2" s="2" t="s">
        <v>3</v>
      </c>
      <c r="D2" s="2" t="s">
        <v>4</v>
      </c>
      <c r="E2" s="2" t="s">
        <v>5</v>
      </c>
    </row>
    <row r="3">
      <c r="A3" s="3">
        <v>1.0</v>
      </c>
      <c r="B3" s="4">
        <v>4.0</v>
      </c>
      <c r="C3" s="4">
        <v>5.0</v>
      </c>
      <c r="D3" s="4">
        <v>13.0</v>
      </c>
      <c r="E3" s="4">
        <v>19.0</v>
      </c>
    </row>
    <row r="4">
      <c r="A4" s="3">
        <v>2.0</v>
      </c>
      <c r="B4" s="4">
        <v>7.0</v>
      </c>
      <c r="C4" s="4">
        <v>7.0</v>
      </c>
      <c r="D4" s="4">
        <v>11.0</v>
      </c>
      <c r="E4" s="4">
        <v>16.0</v>
      </c>
    </row>
    <row r="5">
      <c r="A5" s="3">
        <v>3.0</v>
      </c>
      <c r="B5" s="4">
        <v>6.0</v>
      </c>
      <c r="C5" s="4">
        <v>8.0</v>
      </c>
      <c r="D5" s="4">
        <v>12.0</v>
      </c>
      <c r="E5" s="4">
        <v>15.0</v>
      </c>
    </row>
    <row r="6">
      <c r="A6" s="3">
        <v>4.0</v>
      </c>
      <c r="B6" s="4">
        <v>11.0</v>
      </c>
      <c r="C6" s="4">
        <v>5.0</v>
      </c>
      <c r="D6" s="4">
        <v>15.0</v>
      </c>
      <c r="E6" s="4">
        <v>11.0</v>
      </c>
    </row>
    <row r="7">
      <c r="A7" s="3">
        <v>5.0</v>
      </c>
      <c r="B7" s="4">
        <v>7.0</v>
      </c>
      <c r="C7" s="4">
        <v>13.0</v>
      </c>
      <c r="D7" s="4">
        <v>17.0</v>
      </c>
      <c r="E7" s="4">
        <v>9.0</v>
      </c>
    </row>
    <row r="8">
      <c r="A8" s="3">
        <v>6.0</v>
      </c>
      <c r="B8" s="4">
        <v>12.0</v>
      </c>
      <c r="C8" s="4">
        <v>25.0</v>
      </c>
      <c r="D8" s="4">
        <v>14.0</v>
      </c>
      <c r="E8" s="4">
        <v>8.0</v>
      </c>
    </row>
    <row r="9">
      <c r="A9" s="3">
        <v>7.0</v>
      </c>
      <c r="B9" s="4">
        <v>14.0</v>
      </c>
      <c r="C9" s="4">
        <v>14.0</v>
      </c>
      <c r="D9" s="4">
        <v>16.0</v>
      </c>
      <c r="E9" s="4">
        <v>7.0</v>
      </c>
    </row>
    <row r="10">
      <c r="A10" s="3">
        <v>8.0</v>
      </c>
      <c r="B10" s="4">
        <v>11.0</v>
      </c>
      <c r="C10" s="4">
        <v>15.0</v>
      </c>
      <c r="D10" s="4">
        <v>17.0</v>
      </c>
      <c r="E10" s="4">
        <v>13.0</v>
      </c>
    </row>
    <row r="11">
      <c r="A11" s="3">
        <v>9.0</v>
      </c>
      <c r="B11" s="4">
        <v>20.0</v>
      </c>
      <c r="C11" s="4">
        <v>10.0</v>
      </c>
      <c r="D11" s="4">
        <v>13.0</v>
      </c>
      <c r="E11" s="4">
        <v>8.0</v>
      </c>
    </row>
    <row r="12">
      <c r="A12" s="3">
        <v>10.0</v>
      </c>
      <c r="B12" s="4">
        <v>19.0</v>
      </c>
      <c r="C12" s="4">
        <v>8.0</v>
      </c>
      <c r="D12" s="4">
        <v>18.0</v>
      </c>
      <c r="E12" s="4">
        <v>9.0</v>
      </c>
    </row>
    <row r="13">
      <c r="A13" s="3">
        <v>11.0</v>
      </c>
      <c r="B13" s="4">
        <v>18.0</v>
      </c>
      <c r="C13" s="4">
        <v>7.0</v>
      </c>
      <c r="D13" s="4">
        <v>17.0</v>
      </c>
      <c r="E13" s="4">
        <v>15.0</v>
      </c>
    </row>
    <row r="14">
      <c r="A14" s="3">
        <v>12.0</v>
      </c>
      <c r="B14" s="4">
        <v>21.0</v>
      </c>
      <c r="C14" s="4">
        <v>19.0</v>
      </c>
      <c r="D14" s="4">
        <v>16.0</v>
      </c>
      <c r="E14" s="4">
        <v>17.0</v>
      </c>
    </row>
    <row r="15">
      <c r="A15" s="3">
        <v>13.0</v>
      </c>
      <c r="B15" s="4">
        <v>20.0</v>
      </c>
      <c r="C15" s="4">
        <v>8.0</v>
      </c>
      <c r="D15" s="4">
        <v>11.0</v>
      </c>
      <c r="E15" s="4">
        <v>19.0</v>
      </c>
    </row>
    <row r="16">
      <c r="A16" s="3">
        <v>14.0</v>
      </c>
      <c r="B16" s="4">
        <v>19.0</v>
      </c>
      <c r="C16" s="4">
        <v>20.0</v>
      </c>
      <c r="D16" s="4">
        <v>10.0</v>
      </c>
      <c r="E16" s="4">
        <v>11.0</v>
      </c>
    </row>
    <row r="17">
      <c r="A17" s="3">
        <v>15.0</v>
      </c>
      <c r="B17" s="4">
        <v>22.0</v>
      </c>
      <c r="C17" s="4">
        <v>21.0</v>
      </c>
      <c r="D17" s="4">
        <v>19.0</v>
      </c>
      <c r="E17" s="4">
        <v>7.0</v>
      </c>
    </row>
    <row r="18">
      <c r="A18" s="5" t="s">
        <v>6</v>
      </c>
      <c r="B18" s="6">
        <f t="shared" ref="B18:E18" si="1">SUM(B3:B17)</f>
        <v>211</v>
      </c>
      <c r="C18" s="6">
        <f t="shared" si="1"/>
        <v>185</v>
      </c>
      <c r="D18" s="6">
        <f t="shared" si="1"/>
        <v>219</v>
      </c>
      <c r="E18" s="6">
        <f t="shared" si="1"/>
        <v>184</v>
      </c>
    </row>
    <row r="19">
      <c r="A19" s="6">
        <f>SUM(B18:E18)</f>
        <v>799</v>
      </c>
    </row>
    <row r="20">
      <c r="A20" s="7" t="s">
        <v>7</v>
      </c>
      <c r="B20" s="8">
        <f t="shared" ref="B20:E20" si="2">SUM(B3:B17)</f>
        <v>211</v>
      </c>
      <c r="C20" s="8">
        <f t="shared" si="2"/>
        <v>185</v>
      </c>
      <c r="D20" s="8">
        <f t="shared" si="2"/>
        <v>219</v>
      </c>
      <c r="E20" s="8">
        <f t="shared" si="2"/>
        <v>184</v>
      </c>
    </row>
    <row r="21">
      <c r="A21" s="7" t="s">
        <v>8</v>
      </c>
      <c r="B21" s="9">
        <f>B20/A19</f>
        <v>0.2640801001</v>
      </c>
      <c r="C21" s="9">
        <f>C20/A19</f>
        <v>0.2315394243</v>
      </c>
      <c r="D21" s="9">
        <f>D20/A19</f>
        <v>0.2740926158</v>
      </c>
      <c r="E21" s="9">
        <f>E20/A19</f>
        <v>0.2302878598</v>
      </c>
    </row>
  </sheetData>
  <mergeCells count="3">
    <mergeCell ref="A1:A2"/>
    <mergeCell ref="B1:E1"/>
    <mergeCell ref="A19:E19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5.75"/>
    <col customWidth="1" min="3" max="3" width="16.63"/>
  </cols>
  <sheetData>
    <row r="1">
      <c r="A1" s="10" t="s">
        <v>9</v>
      </c>
      <c r="B1" s="11" t="s">
        <v>10</v>
      </c>
      <c r="C1" s="12" t="s">
        <v>11</v>
      </c>
    </row>
    <row r="2">
      <c r="A2" s="13">
        <v>29.0</v>
      </c>
      <c r="B2" s="14">
        <v>78.40629625774558</v>
      </c>
      <c r="C2" s="15">
        <f t="shared" ref="C2:C251" si="1">(A2/B2)*60</f>
        <v>22.19209532</v>
      </c>
    </row>
    <row r="3">
      <c r="A3" s="13">
        <v>27.0</v>
      </c>
      <c r="B3" s="14">
        <v>32.42212761353445</v>
      </c>
      <c r="C3" s="15">
        <f t="shared" si="1"/>
        <v>49.96587575</v>
      </c>
    </row>
    <row r="4">
      <c r="A4" s="13">
        <v>105.0</v>
      </c>
      <c r="B4" s="14">
        <v>119.93294220322456</v>
      </c>
      <c r="C4" s="15">
        <f t="shared" si="1"/>
        <v>52.52935419</v>
      </c>
    </row>
    <row r="5">
      <c r="A5" s="13">
        <v>70.0</v>
      </c>
      <c r="B5" s="14">
        <v>143.50290702902325</v>
      </c>
      <c r="C5" s="15">
        <f t="shared" si="1"/>
        <v>29.26769978</v>
      </c>
    </row>
    <row r="6">
      <c r="A6" s="13">
        <v>120.0</v>
      </c>
      <c r="B6" s="14">
        <v>115.85278257454229</v>
      </c>
      <c r="C6" s="15">
        <f t="shared" si="1"/>
        <v>62.14783832</v>
      </c>
    </row>
    <row r="7">
      <c r="A7" s="13">
        <v>85.0</v>
      </c>
      <c r="B7" s="14">
        <v>118.97834811618638</v>
      </c>
      <c r="C7" s="15">
        <f t="shared" si="1"/>
        <v>42.86494207</v>
      </c>
    </row>
    <row r="8">
      <c r="A8" s="13">
        <v>38.0</v>
      </c>
      <c r="B8" s="14">
        <v>42.70946338722203</v>
      </c>
      <c r="C8" s="15">
        <f t="shared" si="1"/>
        <v>53.38395333</v>
      </c>
    </row>
    <row r="9">
      <c r="A9" s="13">
        <v>26.0</v>
      </c>
      <c r="B9" s="14">
        <v>36.20581609008828</v>
      </c>
      <c r="C9" s="15">
        <f t="shared" si="1"/>
        <v>43.08700006</v>
      </c>
    </row>
    <row r="10">
      <c r="A10" s="13">
        <v>24.0</v>
      </c>
      <c r="B10" s="14">
        <v>30.58692312842119</v>
      </c>
      <c r="C10" s="15">
        <f t="shared" si="1"/>
        <v>47.07894266</v>
      </c>
    </row>
    <row r="11">
      <c r="A11" s="13">
        <v>21.0</v>
      </c>
      <c r="B11" s="14">
        <v>37.637345636428705</v>
      </c>
      <c r="C11" s="15">
        <f t="shared" si="1"/>
        <v>33.47738738</v>
      </c>
    </row>
    <row r="12">
      <c r="A12" s="13">
        <v>33.0</v>
      </c>
      <c r="B12" s="14">
        <v>39.14224596020674</v>
      </c>
      <c r="C12" s="15">
        <f t="shared" si="1"/>
        <v>50.58473144</v>
      </c>
    </row>
    <row r="13">
      <c r="A13" s="13">
        <v>32.0</v>
      </c>
      <c r="B13" s="14">
        <v>35.80979647076947</v>
      </c>
      <c r="C13" s="15">
        <f t="shared" si="1"/>
        <v>53.61661303</v>
      </c>
    </row>
    <row r="14">
      <c r="A14" s="13">
        <v>52.0</v>
      </c>
      <c r="B14" s="14">
        <v>79.45917126672602</v>
      </c>
      <c r="C14" s="15">
        <f t="shared" si="1"/>
        <v>39.26544853</v>
      </c>
    </row>
    <row r="15">
      <c r="A15" s="13">
        <v>36.0</v>
      </c>
      <c r="B15" s="14">
        <v>56.28034239356151</v>
      </c>
      <c r="C15" s="15">
        <f t="shared" si="1"/>
        <v>38.37929743</v>
      </c>
    </row>
    <row r="16">
      <c r="A16" s="13">
        <v>53.0</v>
      </c>
      <c r="B16" s="14">
        <v>56.01426498490198</v>
      </c>
      <c r="C16" s="15">
        <f t="shared" si="1"/>
        <v>56.77125284</v>
      </c>
    </row>
    <row r="17">
      <c r="A17" s="13">
        <v>18.0</v>
      </c>
      <c r="B17" s="14">
        <v>20.284410659920464</v>
      </c>
      <c r="C17" s="15">
        <f t="shared" si="1"/>
        <v>53.24285818</v>
      </c>
    </row>
    <row r="18">
      <c r="A18" s="13">
        <v>13.0</v>
      </c>
      <c r="B18" s="14">
        <v>14.899161503880936</v>
      </c>
      <c r="C18" s="15">
        <f t="shared" si="1"/>
        <v>52.35193939</v>
      </c>
    </row>
    <row r="19">
      <c r="A19" s="13">
        <v>68.0</v>
      </c>
      <c r="B19" s="14">
        <v>97.8691982602061</v>
      </c>
      <c r="C19" s="15">
        <f t="shared" si="1"/>
        <v>41.68829491</v>
      </c>
    </row>
    <row r="20">
      <c r="A20" s="13">
        <v>77.0</v>
      </c>
      <c r="B20" s="14">
        <v>71.03709122471871</v>
      </c>
      <c r="C20" s="15">
        <f t="shared" si="1"/>
        <v>65.03644674</v>
      </c>
    </row>
    <row r="21">
      <c r="A21" s="13">
        <v>66.0</v>
      </c>
      <c r="B21" s="14">
        <v>73.0318659319759</v>
      </c>
      <c r="C21" s="15">
        <f t="shared" si="1"/>
        <v>54.22290598</v>
      </c>
    </row>
    <row r="22">
      <c r="A22" s="13">
        <v>51.0</v>
      </c>
      <c r="B22" s="14">
        <v>56.476416722727755</v>
      </c>
      <c r="C22" s="15">
        <f t="shared" si="1"/>
        <v>54.18190773</v>
      </c>
    </row>
    <row r="23">
      <c r="A23" s="13">
        <v>94.0</v>
      </c>
      <c r="B23" s="14">
        <v>90.1068700829291</v>
      </c>
      <c r="C23" s="15">
        <f t="shared" si="1"/>
        <v>62.59234168</v>
      </c>
    </row>
    <row r="24">
      <c r="A24" s="13">
        <v>51.0</v>
      </c>
      <c r="B24" s="14">
        <v>52.313616969296085</v>
      </c>
      <c r="C24" s="15">
        <f t="shared" si="1"/>
        <v>58.49337471</v>
      </c>
    </row>
    <row r="25">
      <c r="A25" s="13">
        <v>99.0</v>
      </c>
      <c r="B25" s="14">
        <v>113.14373819057361</v>
      </c>
      <c r="C25" s="15">
        <f t="shared" si="1"/>
        <v>52.49959118</v>
      </c>
    </row>
    <row r="26">
      <c r="A26" s="13">
        <v>44.0</v>
      </c>
      <c r="B26" s="14">
        <v>56.490407013023024</v>
      </c>
      <c r="C26" s="15">
        <f t="shared" si="1"/>
        <v>46.73359849</v>
      </c>
    </row>
    <row r="27">
      <c r="A27" s="13">
        <v>50.0</v>
      </c>
      <c r="B27" s="14">
        <v>183.00921655396036</v>
      </c>
      <c r="C27" s="15">
        <f t="shared" si="1"/>
        <v>16.39261703</v>
      </c>
    </row>
    <row r="28">
      <c r="A28" s="13">
        <v>11.0</v>
      </c>
      <c r="B28" s="14">
        <v>10.33941062879018</v>
      </c>
      <c r="C28" s="15">
        <f t="shared" si="1"/>
        <v>63.83342569</v>
      </c>
    </row>
    <row r="29">
      <c r="A29" s="13">
        <v>87.0</v>
      </c>
      <c r="B29" s="14">
        <v>98.13853923941528</v>
      </c>
      <c r="C29" s="15">
        <f t="shared" si="1"/>
        <v>53.19011308</v>
      </c>
    </row>
    <row r="30">
      <c r="A30" s="13">
        <v>55.0</v>
      </c>
      <c r="B30" s="14">
        <v>50.49638685486087</v>
      </c>
      <c r="C30" s="15">
        <f t="shared" si="1"/>
        <v>65.35121036</v>
      </c>
    </row>
    <row r="31">
      <c r="A31" s="13">
        <v>21.0</v>
      </c>
      <c r="B31" s="14">
        <v>22.54726923254712</v>
      </c>
      <c r="C31" s="15">
        <f t="shared" si="1"/>
        <v>55.88259878</v>
      </c>
    </row>
    <row r="32">
      <c r="A32" s="13">
        <v>33.0</v>
      </c>
      <c r="B32" s="14">
        <v>43.593943843048315</v>
      </c>
      <c r="C32" s="15">
        <f t="shared" si="1"/>
        <v>45.41915288</v>
      </c>
    </row>
    <row r="33">
      <c r="A33" s="13">
        <v>96.0</v>
      </c>
      <c r="B33" s="14">
        <v>140.1008199574476</v>
      </c>
      <c r="C33" s="15">
        <f t="shared" si="1"/>
        <v>41.11324974</v>
      </c>
    </row>
    <row r="34">
      <c r="A34" s="13">
        <v>16.0</v>
      </c>
      <c r="B34" s="14">
        <v>18.88726122749047</v>
      </c>
      <c r="C34" s="15">
        <f t="shared" si="1"/>
        <v>50.82790927</v>
      </c>
    </row>
    <row r="35">
      <c r="A35" s="13">
        <v>103.0</v>
      </c>
      <c r="B35" s="14">
        <v>148.92368106835082</v>
      </c>
      <c r="C35" s="15">
        <f t="shared" si="1"/>
        <v>41.49776554</v>
      </c>
    </row>
    <row r="36">
      <c r="A36" s="13">
        <v>21.0</v>
      </c>
      <c r="B36" s="14">
        <v>33.29659813624804</v>
      </c>
      <c r="C36" s="15">
        <f t="shared" si="1"/>
        <v>37.84170367</v>
      </c>
    </row>
    <row r="37">
      <c r="A37" s="13">
        <v>43.0</v>
      </c>
      <c r="B37" s="14">
        <v>65.89485622923566</v>
      </c>
      <c r="C37" s="15">
        <f t="shared" si="1"/>
        <v>39.1532837</v>
      </c>
    </row>
    <row r="38">
      <c r="A38" s="13">
        <v>72.0</v>
      </c>
      <c r="B38" s="14">
        <v>85.51959303319222</v>
      </c>
      <c r="C38" s="15">
        <f t="shared" si="1"/>
        <v>50.51473992</v>
      </c>
    </row>
    <row r="39">
      <c r="A39" s="13">
        <v>64.0</v>
      </c>
      <c r="B39" s="14">
        <v>64.9063047624558</v>
      </c>
      <c r="C39" s="15">
        <f t="shared" si="1"/>
        <v>59.16220333</v>
      </c>
    </row>
    <row r="40">
      <c r="A40" s="13">
        <v>18.0</v>
      </c>
      <c r="B40" s="14">
        <v>21.361992361015773</v>
      </c>
      <c r="C40" s="15">
        <f t="shared" si="1"/>
        <v>50.55708202</v>
      </c>
    </row>
    <row r="41">
      <c r="A41" s="13">
        <v>43.0</v>
      </c>
      <c r="B41" s="14">
        <v>71.50068238650393</v>
      </c>
      <c r="C41" s="15">
        <f t="shared" si="1"/>
        <v>36.08357171</v>
      </c>
    </row>
    <row r="42">
      <c r="A42" s="13">
        <v>72.0</v>
      </c>
      <c r="B42" s="14">
        <v>85.71741696325765</v>
      </c>
      <c r="C42" s="15">
        <f t="shared" si="1"/>
        <v>50.39815889</v>
      </c>
    </row>
    <row r="43">
      <c r="A43" s="13">
        <v>26.0</v>
      </c>
      <c r="B43" s="14">
        <v>34.820756554380395</v>
      </c>
      <c r="C43" s="15">
        <f t="shared" si="1"/>
        <v>44.80086461</v>
      </c>
    </row>
    <row r="44">
      <c r="A44" s="13">
        <v>60.0</v>
      </c>
      <c r="B44" s="14">
        <v>79.25158868272511</v>
      </c>
      <c r="C44" s="15">
        <f t="shared" si="1"/>
        <v>45.4249569</v>
      </c>
    </row>
    <row r="45">
      <c r="A45" s="13">
        <v>45.0</v>
      </c>
      <c r="B45" s="14">
        <v>63.173735312116186</v>
      </c>
      <c r="C45" s="15">
        <f t="shared" si="1"/>
        <v>42.7392806</v>
      </c>
    </row>
    <row r="46">
      <c r="A46" s="13">
        <v>100.0</v>
      </c>
      <c r="B46" s="14">
        <v>111.65420337011747</v>
      </c>
      <c r="C46" s="15">
        <f t="shared" si="1"/>
        <v>53.73734099</v>
      </c>
    </row>
    <row r="47">
      <c r="A47" s="13">
        <v>78.0</v>
      </c>
      <c r="B47" s="14">
        <v>89.87636553434234</v>
      </c>
      <c r="C47" s="15">
        <f t="shared" si="1"/>
        <v>52.07153151</v>
      </c>
    </row>
    <row r="48">
      <c r="A48" s="13">
        <v>60.0</v>
      </c>
      <c r="B48" s="14">
        <v>80.16182993399713</v>
      </c>
      <c r="C48" s="15">
        <f t="shared" si="1"/>
        <v>44.90915443</v>
      </c>
    </row>
    <row r="49">
      <c r="A49" s="13">
        <v>71.0</v>
      </c>
      <c r="B49" s="14">
        <v>67.1409344287175</v>
      </c>
      <c r="C49" s="15">
        <f t="shared" si="1"/>
        <v>63.44862544</v>
      </c>
    </row>
    <row r="50">
      <c r="A50" s="13">
        <v>108.0</v>
      </c>
      <c r="B50" s="14">
        <v>98.62656137349894</v>
      </c>
      <c r="C50" s="15">
        <f t="shared" si="1"/>
        <v>65.70238189</v>
      </c>
    </row>
    <row r="51">
      <c r="A51" s="13">
        <v>37.0</v>
      </c>
      <c r="B51" s="14">
        <v>47.07537339305157</v>
      </c>
      <c r="C51" s="15">
        <f t="shared" si="1"/>
        <v>47.15841511</v>
      </c>
    </row>
    <row r="52">
      <c r="A52" s="13">
        <v>23.0</v>
      </c>
      <c r="B52" s="14">
        <v>27.353573676582158</v>
      </c>
      <c r="C52" s="15">
        <f t="shared" si="1"/>
        <v>50.4504463</v>
      </c>
    </row>
    <row r="53">
      <c r="A53" s="13">
        <v>69.0</v>
      </c>
      <c r="B53" s="14">
        <v>99.4711680008477</v>
      </c>
      <c r="C53" s="15">
        <f t="shared" si="1"/>
        <v>41.62010041</v>
      </c>
    </row>
    <row r="54">
      <c r="A54" s="13">
        <v>89.0</v>
      </c>
      <c r="B54" s="14">
        <v>116.6772279528957</v>
      </c>
      <c r="C54" s="15">
        <f t="shared" si="1"/>
        <v>45.76728547</v>
      </c>
    </row>
    <row r="55">
      <c r="A55" s="13">
        <v>107.0</v>
      </c>
      <c r="B55" s="14">
        <v>117.586003447458</v>
      </c>
      <c r="C55" s="15">
        <f t="shared" si="1"/>
        <v>54.59833494</v>
      </c>
    </row>
    <row r="56">
      <c r="A56" s="13">
        <v>48.0</v>
      </c>
      <c r="B56" s="14">
        <v>52.03776990317688</v>
      </c>
      <c r="C56" s="15">
        <f t="shared" si="1"/>
        <v>55.34441628</v>
      </c>
    </row>
    <row r="57">
      <c r="A57" s="13">
        <v>87.0</v>
      </c>
      <c r="B57" s="14">
        <v>117.42635001762002</v>
      </c>
      <c r="C57" s="15">
        <f t="shared" si="1"/>
        <v>44.45339567</v>
      </c>
    </row>
    <row r="58">
      <c r="A58" s="13">
        <v>50.0</v>
      </c>
      <c r="B58" s="14">
        <v>157.53637702597203</v>
      </c>
      <c r="C58" s="15">
        <f t="shared" si="1"/>
        <v>19.04322073</v>
      </c>
    </row>
    <row r="59">
      <c r="A59" s="13">
        <v>82.0</v>
      </c>
      <c r="B59" s="14">
        <v>105.64035360470677</v>
      </c>
      <c r="C59" s="15">
        <f t="shared" si="1"/>
        <v>46.57311181</v>
      </c>
    </row>
    <row r="60">
      <c r="A60" s="13">
        <v>26.0</v>
      </c>
      <c r="B60" s="14">
        <v>32.29391017970047</v>
      </c>
      <c r="C60" s="15">
        <f t="shared" si="1"/>
        <v>48.30632126</v>
      </c>
    </row>
    <row r="61">
      <c r="A61" s="13">
        <v>69.0</v>
      </c>
      <c r="B61" s="14">
        <v>67.9932071684524</v>
      </c>
      <c r="C61" s="15">
        <f t="shared" si="1"/>
        <v>60.88843537</v>
      </c>
    </row>
    <row r="62">
      <c r="A62" s="13">
        <v>76.0</v>
      </c>
      <c r="B62" s="14">
        <v>76.36949154280076</v>
      </c>
      <c r="C62" s="15">
        <f t="shared" si="1"/>
        <v>59.70970747</v>
      </c>
    </row>
    <row r="63">
      <c r="A63" s="13">
        <v>50.0</v>
      </c>
      <c r="B63" s="14">
        <v>50.81395161783691</v>
      </c>
      <c r="C63" s="15">
        <f t="shared" si="1"/>
        <v>59.03890378</v>
      </c>
    </row>
    <row r="64">
      <c r="A64" s="13">
        <v>63.0</v>
      </c>
      <c r="B64" s="14">
        <v>73.59366155772165</v>
      </c>
      <c r="C64" s="15">
        <f t="shared" si="1"/>
        <v>51.36311905</v>
      </c>
    </row>
    <row r="65">
      <c r="A65" s="13">
        <v>100.0</v>
      </c>
      <c r="B65" s="14">
        <v>135.7837958252793</v>
      </c>
      <c r="C65" s="15">
        <f t="shared" si="1"/>
        <v>44.18789417</v>
      </c>
    </row>
    <row r="66">
      <c r="A66" s="13">
        <v>93.0</v>
      </c>
      <c r="B66" s="14">
        <v>109.88102265420541</v>
      </c>
      <c r="C66" s="15">
        <f t="shared" si="1"/>
        <v>50.78219938</v>
      </c>
    </row>
    <row r="67">
      <c r="A67" s="13">
        <v>83.0</v>
      </c>
      <c r="B67" s="14">
        <v>112.1537092410547</v>
      </c>
      <c r="C67" s="15">
        <f t="shared" si="1"/>
        <v>44.40334639</v>
      </c>
    </row>
    <row r="68">
      <c r="A68" s="13">
        <v>90.0</v>
      </c>
      <c r="B68" s="14">
        <v>121.55426895723436</v>
      </c>
      <c r="C68" s="15">
        <f t="shared" si="1"/>
        <v>44.42460184</v>
      </c>
    </row>
    <row r="69">
      <c r="A69" s="13">
        <v>89.0</v>
      </c>
      <c r="B69" s="14">
        <v>120.98179403767324</v>
      </c>
      <c r="C69" s="15">
        <f t="shared" si="1"/>
        <v>44.13887265</v>
      </c>
    </row>
    <row r="70">
      <c r="A70" s="13">
        <v>117.0</v>
      </c>
      <c r="B70" s="14">
        <v>120.39637280815828</v>
      </c>
      <c r="C70" s="15">
        <f t="shared" si="1"/>
        <v>58.30740442</v>
      </c>
    </row>
    <row r="71">
      <c r="A71" s="13">
        <v>66.0</v>
      </c>
      <c r="B71" s="14">
        <v>61.27353957892287</v>
      </c>
      <c r="C71" s="15">
        <f t="shared" si="1"/>
        <v>64.62822333</v>
      </c>
    </row>
    <row r="72">
      <c r="A72" s="13">
        <v>24.0</v>
      </c>
      <c r="B72" s="14">
        <v>40.57964990495043</v>
      </c>
      <c r="C72" s="15">
        <f t="shared" si="1"/>
        <v>35.48576696</v>
      </c>
    </row>
    <row r="73">
      <c r="A73" s="13">
        <v>10.0</v>
      </c>
      <c r="B73" s="14">
        <v>12.448425380292813</v>
      </c>
      <c r="C73" s="15">
        <f t="shared" si="1"/>
        <v>48.19886706</v>
      </c>
    </row>
    <row r="74">
      <c r="A74" s="13">
        <v>33.0</v>
      </c>
      <c r="B74" s="14">
        <v>45.65463761618394</v>
      </c>
      <c r="C74" s="15">
        <f t="shared" si="1"/>
        <v>43.36908808</v>
      </c>
    </row>
    <row r="75">
      <c r="A75" s="13">
        <v>26.0</v>
      </c>
      <c r="B75" s="14">
        <v>54.98880274548296</v>
      </c>
      <c r="C75" s="15">
        <f t="shared" si="1"/>
        <v>28.36941199</v>
      </c>
    </row>
    <row r="76">
      <c r="A76" s="13">
        <v>115.0</v>
      </c>
      <c r="B76" s="14">
        <v>257.278941036937</v>
      </c>
      <c r="C76" s="15">
        <f t="shared" si="1"/>
        <v>26.81914024</v>
      </c>
    </row>
    <row r="77">
      <c r="A77" s="13">
        <v>32.0</v>
      </c>
      <c r="B77" s="14">
        <v>31.85864343895624</v>
      </c>
      <c r="C77" s="15">
        <f t="shared" si="1"/>
        <v>60.26621955</v>
      </c>
    </row>
    <row r="78">
      <c r="A78" s="13">
        <v>99.0</v>
      </c>
      <c r="B78" s="14">
        <v>135.21651748584415</v>
      </c>
      <c r="C78" s="15">
        <f t="shared" si="1"/>
        <v>43.92954434</v>
      </c>
    </row>
    <row r="79">
      <c r="A79" s="13">
        <v>51.0</v>
      </c>
      <c r="B79" s="14">
        <v>83.09246797361305</v>
      </c>
      <c r="C79" s="15">
        <f t="shared" si="1"/>
        <v>36.82644257</v>
      </c>
    </row>
    <row r="80">
      <c r="A80" s="13">
        <v>116.0</v>
      </c>
      <c r="B80" s="14">
        <v>198.2105465207341</v>
      </c>
      <c r="C80" s="15">
        <f t="shared" si="1"/>
        <v>35.11417592</v>
      </c>
    </row>
    <row r="81">
      <c r="A81" s="13">
        <v>105.0</v>
      </c>
      <c r="B81" s="14">
        <v>110.90085055115341</v>
      </c>
      <c r="C81" s="15">
        <f t="shared" si="1"/>
        <v>56.80749939</v>
      </c>
    </row>
    <row r="82">
      <c r="A82" s="13">
        <v>94.0</v>
      </c>
      <c r="B82" s="14">
        <v>105.25843114993096</v>
      </c>
      <c r="C82" s="15">
        <f t="shared" si="1"/>
        <v>53.58240607</v>
      </c>
    </row>
    <row r="83">
      <c r="A83" s="13">
        <v>114.0</v>
      </c>
      <c r="B83" s="14">
        <v>110.14836142303851</v>
      </c>
      <c r="C83" s="15">
        <f t="shared" si="1"/>
        <v>62.09806403</v>
      </c>
    </row>
    <row r="84">
      <c r="A84" s="13">
        <v>65.0</v>
      </c>
      <c r="B84" s="14">
        <v>69.17485554619942</v>
      </c>
      <c r="C84" s="15">
        <f t="shared" si="1"/>
        <v>56.37886728</v>
      </c>
    </row>
    <row r="85">
      <c r="A85" s="13">
        <v>81.0</v>
      </c>
      <c r="B85" s="14">
        <v>100.51490418133628</v>
      </c>
      <c r="C85" s="15">
        <f t="shared" si="1"/>
        <v>48.35103848</v>
      </c>
    </row>
    <row r="86">
      <c r="A86" s="13">
        <v>113.0</v>
      </c>
      <c r="B86" s="14">
        <v>165.74904016594718</v>
      </c>
      <c r="C86" s="15">
        <f t="shared" si="1"/>
        <v>40.90521425</v>
      </c>
    </row>
    <row r="87">
      <c r="A87" s="13">
        <v>119.0</v>
      </c>
      <c r="B87" s="14">
        <v>124.14527211055454</v>
      </c>
      <c r="C87" s="15">
        <f t="shared" si="1"/>
        <v>57.51326554</v>
      </c>
    </row>
    <row r="88">
      <c r="A88" s="13">
        <v>100.0</v>
      </c>
      <c r="B88" s="14">
        <v>104.94594524115969</v>
      </c>
      <c r="C88" s="15">
        <f t="shared" si="1"/>
        <v>57.17228985</v>
      </c>
    </row>
    <row r="89">
      <c r="A89" s="13">
        <v>24.0</v>
      </c>
      <c r="B89" s="14">
        <v>21.115605081939194</v>
      </c>
      <c r="C89" s="15">
        <f t="shared" si="1"/>
        <v>68.19600927</v>
      </c>
    </row>
    <row r="90">
      <c r="A90" s="13">
        <v>76.0</v>
      </c>
      <c r="B90" s="14">
        <v>88.57503345378814</v>
      </c>
      <c r="C90" s="15">
        <f t="shared" si="1"/>
        <v>51.48177564</v>
      </c>
    </row>
    <row r="91">
      <c r="A91" s="13">
        <v>66.0</v>
      </c>
      <c r="B91" s="14">
        <v>94.60631383347078</v>
      </c>
      <c r="C91" s="15">
        <f t="shared" si="1"/>
        <v>41.85767143</v>
      </c>
    </row>
    <row r="92">
      <c r="A92" s="13">
        <v>81.0</v>
      </c>
      <c r="B92" s="14">
        <v>98.52758571636679</v>
      </c>
      <c r="C92" s="15">
        <f t="shared" si="1"/>
        <v>49.3262873</v>
      </c>
    </row>
    <row r="93">
      <c r="A93" s="13">
        <v>29.0</v>
      </c>
      <c r="B93" s="14">
        <v>61.7729064804143</v>
      </c>
      <c r="C93" s="15">
        <f t="shared" si="1"/>
        <v>28.1676887</v>
      </c>
    </row>
    <row r="94">
      <c r="A94" s="13">
        <v>76.0</v>
      </c>
      <c r="B94" s="14">
        <v>115.7642078540642</v>
      </c>
      <c r="C94" s="15">
        <f t="shared" si="1"/>
        <v>39.39041336</v>
      </c>
    </row>
    <row r="95">
      <c r="A95" s="13">
        <v>40.0</v>
      </c>
      <c r="B95" s="14">
        <v>57.22317594289843</v>
      </c>
      <c r="C95" s="15">
        <f t="shared" si="1"/>
        <v>41.94104854</v>
      </c>
    </row>
    <row r="96">
      <c r="A96" s="13">
        <v>84.0</v>
      </c>
      <c r="B96" s="14">
        <v>164.8187180033077</v>
      </c>
      <c r="C96" s="15">
        <f t="shared" si="1"/>
        <v>30.5790511</v>
      </c>
    </row>
    <row r="97">
      <c r="A97" s="13">
        <v>48.0</v>
      </c>
      <c r="B97" s="14">
        <v>52.36860063874369</v>
      </c>
      <c r="C97" s="15">
        <f t="shared" si="1"/>
        <v>54.99478628</v>
      </c>
    </row>
    <row r="98">
      <c r="A98" s="13">
        <v>54.0</v>
      </c>
      <c r="B98" s="14">
        <v>57.19223343397416</v>
      </c>
      <c r="C98" s="15">
        <f t="shared" si="1"/>
        <v>56.65104867</v>
      </c>
    </row>
    <row r="99">
      <c r="A99" s="13">
        <v>45.0</v>
      </c>
      <c r="B99" s="14">
        <v>76.82014118015873</v>
      </c>
      <c r="C99" s="15">
        <f t="shared" si="1"/>
        <v>35.14703252</v>
      </c>
    </row>
    <row r="100">
      <c r="A100" s="13">
        <v>48.0</v>
      </c>
      <c r="B100" s="14">
        <v>76.90909032119654</v>
      </c>
      <c r="C100" s="15">
        <f t="shared" si="1"/>
        <v>37.4468088</v>
      </c>
    </row>
    <row r="101">
      <c r="A101" s="13">
        <v>119.0</v>
      </c>
      <c r="B101" s="14">
        <v>129.14913961922676</v>
      </c>
      <c r="C101" s="15">
        <f t="shared" si="1"/>
        <v>55.28492115</v>
      </c>
    </row>
    <row r="102">
      <c r="A102" s="13">
        <v>11.0</v>
      </c>
      <c r="B102" s="14">
        <v>15.266417053127029</v>
      </c>
      <c r="C102" s="15">
        <f t="shared" si="1"/>
        <v>43.2321479</v>
      </c>
    </row>
    <row r="103">
      <c r="A103" s="13">
        <v>55.0</v>
      </c>
      <c r="B103" s="14">
        <v>59.66460571350002</v>
      </c>
      <c r="C103" s="15">
        <f t="shared" si="1"/>
        <v>55.30917301</v>
      </c>
    </row>
    <row r="104">
      <c r="A104" s="13">
        <v>112.0</v>
      </c>
      <c r="B104" s="14">
        <v>101.23702549547758</v>
      </c>
      <c r="C104" s="15">
        <f t="shared" si="1"/>
        <v>66.37887638</v>
      </c>
    </row>
    <row r="105">
      <c r="A105" s="13">
        <v>75.0</v>
      </c>
      <c r="B105" s="14">
        <v>118.78468650752069</v>
      </c>
      <c r="C105" s="15">
        <f t="shared" si="1"/>
        <v>37.88367114</v>
      </c>
    </row>
    <row r="106">
      <c r="A106" s="13">
        <v>85.0</v>
      </c>
      <c r="B106" s="14">
        <v>107.08315851828944</v>
      </c>
      <c r="C106" s="15">
        <f t="shared" si="1"/>
        <v>47.62653689</v>
      </c>
    </row>
    <row r="107">
      <c r="A107" s="13">
        <v>36.0</v>
      </c>
      <c r="B107" s="14">
        <v>40.1215897206319</v>
      </c>
      <c r="C107" s="15">
        <f t="shared" si="1"/>
        <v>53.83635133</v>
      </c>
    </row>
    <row r="108">
      <c r="A108" s="13">
        <v>64.0</v>
      </c>
      <c r="B108" s="14">
        <v>73.99252162254784</v>
      </c>
      <c r="C108" s="15">
        <f t="shared" si="1"/>
        <v>51.89713657</v>
      </c>
    </row>
    <row r="109">
      <c r="A109" s="13">
        <v>56.0</v>
      </c>
      <c r="B109" s="14">
        <v>134.69724016059965</v>
      </c>
      <c r="C109" s="15">
        <f t="shared" si="1"/>
        <v>24.9448318</v>
      </c>
    </row>
    <row r="110">
      <c r="A110" s="13">
        <v>60.0</v>
      </c>
      <c r="B110" s="14">
        <v>70.0455907949978</v>
      </c>
      <c r="C110" s="15">
        <f t="shared" si="1"/>
        <v>51.39509795</v>
      </c>
    </row>
    <row r="111">
      <c r="A111" s="13">
        <v>84.0</v>
      </c>
      <c r="B111" s="14">
        <v>98.98188418941442</v>
      </c>
      <c r="C111" s="15">
        <f t="shared" si="1"/>
        <v>50.91840837</v>
      </c>
    </row>
    <row r="112">
      <c r="A112" s="13">
        <v>97.0</v>
      </c>
      <c r="B112" s="14">
        <v>293.52944315905967</v>
      </c>
      <c r="C112" s="15">
        <f t="shared" si="1"/>
        <v>19.82765319</v>
      </c>
    </row>
    <row r="113">
      <c r="A113" s="13">
        <v>104.0</v>
      </c>
      <c r="B113" s="14">
        <v>145.70637701930417</v>
      </c>
      <c r="C113" s="15">
        <f t="shared" si="1"/>
        <v>42.8258538</v>
      </c>
    </row>
    <row r="114">
      <c r="A114" s="13">
        <v>94.0</v>
      </c>
      <c r="B114" s="14">
        <v>100.32201275830863</v>
      </c>
      <c r="C114" s="15">
        <f t="shared" si="1"/>
        <v>56.21896775</v>
      </c>
    </row>
    <row r="115">
      <c r="A115" s="13">
        <v>88.0</v>
      </c>
      <c r="B115" s="14">
        <v>109.15052785691016</v>
      </c>
      <c r="C115" s="15">
        <f t="shared" si="1"/>
        <v>48.37356359</v>
      </c>
    </row>
    <row r="116">
      <c r="A116" s="13">
        <v>51.0</v>
      </c>
      <c r="B116" s="14">
        <v>70.44117457732908</v>
      </c>
      <c r="C116" s="15">
        <f t="shared" si="1"/>
        <v>43.44050221</v>
      </c>
    </row>
    <row r="117">
      <c r="A117" s="13">
        <v>59.0</v>
      </c>
      <c r="B117" s="14">
        <v>72.06735222195874</v>
      </c>
      <c r="C117" s="15">
        <f t="shared" si="1"/>
        <v>49.12071681</v>
      </c>
    </row>
    <row r="118">
      <c r="A118" s="13">
        <v>24.0</v>
      </c>
      <c r="B118" s="14">
        <v>28.282450312546118</v>
      </c>
      <c r="C118" s="15">
        <f t="shared" si="1"/>
        <v>50.91496614</v>
      </c>
    </row>
    <row r="119">
      <c r="A119" s="13">
        <v>30.0</v>
      </c>
      <c r="B119" s="14">
        <v>30.893788530308797</v>
      </c>
      <c r="C119" s="15">
        <f t="shared" si="1"/>
        <v>58.26413935</v>
      </c>
    </row>
    <row r="120">
      <c r="A120" s="13">
        <v>73.0</v>
      </c>
      <c r="B120" s="14">
        <v>82.33675914362252</v>
      </c>
      <c r="C120" s="15">
        <f t="shared" si="1"/>
        <v>53.19616713</v>
      </c>
    </row>
    <row r="121">
      <c r="A121" s="13">
        <v>65.0</v>
      </c>
      <c r="B121" s="14">
        <v>89.82240830162257</v>
      </c>
      <c r="C121" s="15">
        <f t="shared" si="1"/>
        <v>43.41900951</v>
      </c>
    </row>
    <row r="122">
      <c r="A122" s="13">
        <v>100.0</v>
      </c>
      <c r="B122" s="14">
        <v>132.69461390942064</v>
      </c>
      <c r="C122" s="15">
        <f t="shared" si="1"/>
        <v>45.21660543</v>
      </c>
    </row>
    <row r="123">
      <c r="A123" s="13">
        <v>78.0</v>
      </c>
      <c r="B123" s="14">
        <v>119.59714441746615</v>
      </c>
      <c r="C123" s="15">
        <f t="shared" si="1"/>
        <v>39.13136909</v>
      </c>
    </row>
    <row r="124">
      <c r="A124" s="13">
        <v>20.0</v>
      </c>
      <c r="B124" s="14">
        <v>18.414685952014974</v>
      </c>
      <c r="C124" s="15">
        <f t="shared" si="1"/>
        <v>65.16537958</v>
      </c>
    </row>
    <row r="125">
      <c r="A125" s="13">
        <v>109.0</v>
      </c>
      <c r="B125" s="14">
        <v>174.40157442176255</v>
      </c>
      <c r="C125" s="15">
        <f t="shared" si="1"/>
        <v>37.49966147</v>
      </c>
    </row>
    <row r="126">
      <c r="A126" s="13">
        <v>14.0</v>
      </c>
      <c r="B126" s="14">
        <v>17.11801967728843</v>
      </c>
      <c r="C126" s="15">
        <f t="shared" si="1"/>
        <v>49.07109676</v>
      </c>
    </row>
    <row r="127">
      <c r="A127" s="13">
        <v>18.0</v>
      </c>
      <c r="B127" s="14">
        <v>16.349378729681067</v>
      </c>
      <c r="C127" s="15">
        <f t="shared" si="1"/>
        <v>66.05755594</v>
      </c>
    </row>
    <row r="128">
      <c r="A128" s="13">
        <v>15.0</v>
      </c>
      <c r="B128" s="14">
        <v>14.958936316617164</v>
      </c>
      <c r="C128" s="15">
        <f t="shared" si="1"/>
        <v>60.16470563</v>
      </c>
    </row>
    <row r="129">
      <c r="A129" s="13">
        <v>109.0</v>
      </c>
      <c r="B129" s="14">
        <v>209.4134829424487</v>
      </c>
      <c r="C129" s="15">
        <f t="shared" si="1"/>
        <v>31.23008083</v>
      </c>
    </row>
    <row r="130">
      <c r="A130" s="13">
        <v>25.0</v>
      </c>
      <c r="B130" s="14">
        <v>25.89043734393938</v>
      </c>
      <c r="C130" s="15">
        <f t="shared" si="1"/>
        <v>57.93644889</v>
      </c>
    </row>
    <row r="131">
      <c r="A131" s="13">
        <v>33.0</v>
      </c>
      <c r="B131" s="14">
        <v>36.924266542745265</v>
      </c>
      <c r="C131" s="15">
        <f t="shared" si="1"/>
        <v>53.62327232</v>
      </c>
    </row>
    <row r="132">
      <c r="A132" s="13">
        <v>52.0</v>
      </c>
      <c r="B132" s="14">
        <v>52.69307321375132</v>
      </c>
      <c r="C132" s="15">
        <f t="shared" si="1"/>
        <v>59.21081861</v>
      </c>
    </row>
    <row r="133">
      <c r="A133" s="13">
        <v>120.0</v>
      </c>
      <c r="B133" s="14">
        <v>209.92154950762614</v>
      </c>
      <c r="C133" s="15">
        <f t="shared" si="1"/>
        <v>34.29852732</v>
      </c>
    </row>
    <row r="134">
      <c r="A134" s="13">
        <v>50.0</v>
      </c>
      <c r="B134" s="14">
        <v>61.9682242697451</v>
      </c>
      <c r="C134" s="15">
        <f t="shared" si="1"/>
        <v>48.41190845</v>
      </c>
    </row>
    <row r="135">
      <c r="A135" s="13">
        <v>104.0</v>
      </c>
      <c r="B135" s="14">
        <v>157.5688514965347</v>
      </c>
      <c r="C135" s="15">
        <f t="shared" si="1"/>
        <v>39.60173563</v>
      </c>
    </row>
    <row r="136">
      <c r="A136" s="13">
        <v>20.0</v>
      </c>
      <c r="B136" s="14">
        <v>24.158668074239237</v>
      </c>
      <c r="C136" s="15">
        <f t="shared" si="1"/>
        <v>49.67161254</v>
      </c>
    </row>
    <row r="137">
      <c r="A137" s="13">
        <v>34.0</v>
      </c>
      <c r="B137" s="14">
        <v>137.81234144539079</v>
      </c>
      <c r="C137" s="15">
        <f t="shared" si="1"/>
        <v>14.80273812</v>
      </c>
    </row>
    <row r="138">
      <c r="A138" s="13">
        <v>85.0</v>
      </c>
      <c r="B138" s="14">
        <v>76.36897161402834</v>
      </c>
      <c r="C138" s="15">
        <f t="shared" si="1"/>
        <v>66.78104854</v>
      </c>
    </row>
    <row r="139">
      <c r="A139" s="13">
        <v>41.0</v>
      </c>
      <c r="B139" s="14">
        <v>58.66183077506229</v>
      </c>
      <c r="C139" s="15">
        <f t="shared" si="1"/>
        <v>41.93527491</v>
      </c>
    </row>
    <row r="140">
      <c r="A140" s="13">
        <v>19.0</v>
      </c>
      <c r="B140" s="14">
        <v>30.42092194153117</v>
      </c>
      <c r="C140" s="15">
        <f t="shared" si="1"/>
        <v>37.47420943</v>
      </c>
    </row>
    <row r="141">
      <c r="A141" s="13">
        <v>99.0</v>
      </c>
      <c r="B141" s="14">
        <v>107.01863250687853</v>
      </c>
      <c r="C141" s="15">
        <f t="shared" si="1"/>
        <v>55.50435341</v>
      </c>
    </row>
    <row r="142">
      <c r="A142" s="13">
        <v>35.0</v>
      </c>
      <c r="B142" s="14">
        <v>43.21710548074817</v>
      </c>
      <c r="C142" s="15">
        <f t="shared" si="1"/>
        <v>48.59187066</v>
      </c>
    </row>
    <row r="143">
      <c r="A143" s="13">
        <v>27.0</v>
      </c>
      <c r="B143" s="14">
        <v>30.577883201483242</v>
      </c>
      <c r="C143" s="15">
        <f t="shared" si="1"/>
        <v>52.9794685</v>
      </c>
    </row>
    <row r="144">
      <c r="A144" s="13">
        <v>62.0</v>
      </c>
      <c r="B144" s="14">
        <v>91.34188423654201</v>
      </c>
      <c r="C144" s="15">
        <f t="shared" si="1"/>
        <v>40.72611411</v>
      </c>
    </row>
    <row r="145">
      <c r="A145" s="13">
        <v>110.0</v>
      </c>
      <c r="B145" s="14">
        <v>168.2024297128266</v>
      </c>
      <c r="C145" s="15">
        <f t="shared" si="1"/>
        <v>39.23843437</v>
      </c>
    </row>
    <row r="146">
      <c r="A146" s="13">
        <v>42.0</v>
      </c>
      <c r="B146" s="14">
        <v>44.85622020080525</v>
      </c>
      <c r="C146" s="15">
        <f t="shared" si="1"/>
        <v>56.17949949</v>
      </c>
    </row>
    <row r="147">
      <c r="A147" s="13">
        <v>69.0</v>
      </c>
      <c r="B147" s="14">
        <v>76.70736875743977</v>
      </c>
      <c r="C147" s="15">
        <f t="shared" si="1"/>
        <v>53.97134678</v>
      </c>
    </row>
    <row r="148">
      <c r="A148" s="13">
        <v>51.0</v>
      </c>
      <c r="B148" s="14">
        <v>82.81068570735849</v>
      </c>
      <c r="C148" s="15">
        <f t="shared" si="1"/>
        <v>36.95175295</v>
      </c>
    </row>
    <row r="149">
      <c r="A149" s="13">
        <v>101.0</v>
      </c>
      <c r="B149" s="14">
        <v>113.07024569844816</v>
      </c>
      <c r="C149" s="15">
        <f t="shared" si="1"/>
        <v>53.59500161</v>
      </c>
    </row>
    <row r="150">
      <c r="A150" s="13">
        <v>113.0</v>
      </c>
      <c r="B150" s="14">
        <v>143.52355392655673</v>
      </c>
      <c r="C150" s="15">
        <f t="shared" si="1"/>
        <v>47.2396329</v>
      </c>
    </row>
    <row r="151">
      <c r="A151" s="13">
        <v>34.0</v>
      </c>
      <c r="B151" s="14">
        <v>44.45458221166088</v>
      </c>
      <c r="C151" s="15">
        <f t="shared" si="1"/>
        <v>45.88953261</v>
      </c>
    </row>
    <row r="152">
      <c r="A152" s="13">
        <v>49.0</v>
      </c>
      <c r="B152" s="14">
        <v>59.45303783495289</v>
      </c>
      <c r="C152" s="15">
        <f t="shared" si="1"/>
        <v>49.45079523</v>
      </c>
    </row>
    <row r="153">
      <c r="A153" s="13">
        <v>47.0</v>
      </c>
      <c r="B153" s="14">
        <v>46.358799334807784</v>
      </c>
      <c r="C153" s="15">
        <f t="shared" si="1"/>
        <v>60.82987568</v>
      </c>
    </row>
    <row r="154">
      <c r="A154" s="13">
        <v>56.0</v>
      </c>
      <c r="B154" s="14">
        <v>49.249087629740586</v>
      </c>
      <c r="C154" s="15">
        <f t="shared" si="1"/>
        <v>68.22461413</v>
      </c>
    </row>
    <row r="155">
      <c r="A155" s="13">
        <v>120.0</v>
      </c>
      <c r="B155" s="14">
        <v>150.65913105901558</v>
      </c>
      <c r="C155" s="15">
        <f t="shared" si="1"/>
        <v>47.79000084</v>
      </c>
    </row>
    <row r="156">
      <c r="A156" s="13">
        <v>30.0</v>
      </c>
      <c r="B156" s="14">
        <v>95.04812774926293</v>
      </c>
      <c r="C156" s="15">
        <f t="shared" si="1"/>
        <v>18.9377744</v>
      </c>
    </row>
    <row r="157">
      <c r="A157" s="13">
        <v>95.0</v>
      </c>
      <c r="B157" s="14">
        <v>81.16636791720481</v>
      </c>
      <c r="C157" s="15">
        <f t="shared" si="1"/>
        <v>70.22613117</v>
      </c>
    </row>
    <row r="158">
      <c r="A158" s="13">
        <v>93.0</v>
      </c>
      <c r="B158" s="14">
        <v>112.17124701836629</v>
      </c>
      <c r="C158" s="15">
        <f t="shared" si="1"/>
        <v>49.74536834</v>
      </c>
    </row>
    <row r="159">
      <c r="A159" s="13">
        <v>68.0</v>
      </c>
      <c r="B159" s="14">
        <v>105.46175252887693</v>
      </c>
      <c r="C159" s="15">
        <f t="shared" si="1"/>
        <v>38.68701119</v>
      </c>
    </row>
    <row r="160">
      <c r="A160" s="13">
        <v>114.0</v>
      </c>
      <c r="B160" s="14">
        <v>139.88323191711663</v>
      </c>
      <c r="C160" s="15">
        <f t="shared" si="1"/>
        <v>48.89792655</v>
      </c>
    </row>
    <row r="161">
      <c r="A161" s="13">
        <v>92.0</v>
      </c>
      <c r="B161" s="14">
        <v>132.65060005062404</v>
      </c>
      <c r="C161" s="15">
        <f t="shared" si="1"/>
        <v>41.61307976</v>
      </c>
    </row>
    <row r="162">
      <c r="A162" s="13">
        <v>17.0</v>
      </c>
      <c r="B162" s="14">
        <v>18.752475929216445</v>
      </c>
      <c r="C162" s="15">
        <f t="shared" si="1"/>
        <v>54.39281745</v>
      </c>
    </row>
    <row r="163">
      <c r="A163" s="13">
        <v>80.0</v>
      </c>
      <c r="B163" s="14">
        <v>116.46538862729194</v>
      </c>
      <c r="C163" s="15">
        <f t="shared" si="1"/>
        <v>41.21396113</v>
      </c>
    </row>
    <row r="164">
      <c r="A164" s="13">
        <v>92.0</v>
      </c>
      <c r="B164" s="14">
        <v>85.17362499496036</v>
      </c>
      <c r="C164" s="15">
        <f t="shared" si="1"/>
        <v>64.80879498</v>
      </c>
    </row>
    <row r="165">
      <c r="A165" s="13">
        <v>43.0</v>
      </c>
      <c r="B165" s="14">
        <v>59.9917329346695</v>
      </c>
      <c r="C165" s="15">
        <f t="shared" si="1"/>
        <v>43.00592555</v>
      </c>
    </row>
    <row r="166">
      <c r="A166" s="13">
        <v>26.0</v>
      </c>
      <c r="B166" s="14">
        <v>34.39193320585906</v>
      </c>
      <c r="C166" s="15">
        <f t="shared" si="1"/>
        <v>45.359474</v>
      </c>
    </row>
    <row r="167">
      <c r="A167" s="13">
        <v>73.0</v>
      </c>
      <c r="B167" s="14">
        <v>72.34090592895292</v>
      </c>
      <c r="C167" s="15">
        <f t="shared" si="1"/>
        <v>60.54665675</v>
      </c>
    </row>
    <row r="168">
      <c r="A168" s="13">
        <v>45.0</v>
      </c>
      <c r="B168" s="14">
        <v>67.2946510526417</v>
      </c>
      <c r="C168" s="15">
        <f t="shared" si="1"/>
        <v>40.1220596</v>
      </c>
    </row>
    <row r="169">
      <c r="A169" s="13">
        <v>45.0</v>
      </c>
      <c r="B169" s="14">
        <v>52.23764472212385</v>
      </c>
      <c r="C169" s="15">
        <f t="shared" si="1"/>
        <v>51.68686326</v>
      </c>
    </row>
    <row r="170">
      <c r="A170" s="13">
        <v>43.0</v>
      </c>
      <c r="B170" s="14">
        <v>80.14742953993166</v>
      </c>
      <c r="C170" s="15">
        <f t="shared" si="1"/>
        <v>32.19067679</v>
      </c>
    </row>
    <row r="171">
      <c r="A171" s="13">
        <v>102.0</v>
      </c>
      <c r="B171" s="14">
        <v>279.03769965800836</v>
      </c>
      <c r="C171" s="15">
        <f t="shared" si="1"/>
        <v>21.93252026</v>
      </c>
    </row>
    <row r="172">
      <c r="A172" s="13">
        <v>11.0</v>
      </c>
      <c r="B172" s="14">
        <v>12.961436765872731</v>
      </c>
      <c r="C172" s="15">
        <f t="shared" si="1"/>
        <v>50.92028082</v>
      </c>
    </row>
    <row r="173">
      <c r="A173" s="13">
        <v>40.0</v>
      </c>
      <c r="B173" s="14">
        <v>48.6436963085186</v>
      </c>
      <c r="C173" s="15">
        <f t="shared" si="1"/>
        <v>49.33835588</v>
      </c>
    </row>
    <row r="174">
      <c r="A174" s="13">
        <v>117.0</v>
      </c>
      <c r="B174" s="14">
        <v>231.62081378371101</v>
      </c>
      <c r="C174" s="15">
        <f t="shared" si="1"/>
        <v>30.30815705</v>
      </c>
    </row>
    <row r="175">
      <c r="A175" s="13">
        <v>102.0</v>
      </c>
      <c r="B175" s="14">
        <v>336.15001826307497</v>
      </c>
      <c r="C175" s="15">
        <f t="shared" si="1"/>
        <v>18.20615698</v>
      </c>
    </row>
    <row r="176">
      <c r="A176" s="13">
        <v>47.0</v>
      </c>
      <c r="B176" s="14">
        <v>45.25171693518168</v>
      </c>
      <c r="C176" s="15">
        <f t="shared" si="1"/>
        <v>62.31807743</v>
      </c>
    </row>
    <row r="177">
      <c r="A177" s="13">
        <v>27.0</v>
      </c>
      <c r="B177" s="14">
        <v>21.327443747439574</v>
      </c>
      <c r="C177" s="15">
        <f t="shared" si="1"/>
        <v>75.95847018</v>
      </c>
    </row>
    <row r="178">
      <c r="A178" s="13">
        <v>88.0</v>
      </c>
      <c r="B178" s="14">
        <v>236.44639080886512</v>
      </c>
      <c r="C178" s="15">
        <f t="shared" si="1"/>
        <v>22.33064325</v>
      </c>
    </row>
    <row r="179">
      <c r="A179" s="13">
        <v>26.0</v>
      </c>
      <c r="B179" s="14">
        <v>50.024660419697945</v>
      </c>
      <c r="C179" s="15">
        <f t="shared" si="1"/>
        <v>31.18461948</v>
      </c>
    </row>
    <row r="180">
      <c r="A180" s="13">
        <v>58.0</v>
      </c>
      <c r="B180" s="14">
        <v>59.956466834695796</v>
      </c>
      <c r="C180" s="15">
        <f t="shared" si="1"/>
        <v>58.04211261</v>
      </c>
    </row>
    <row r="181">
      <c r="A181" s="13">
        <v>76.0</v>
      </c>
      <c r="B181" s="14">
        <v>107.71197933652715</v>
      </c>
      <c r="C181" s="15">
        <f t="shared" si="1"/>
        <v>42.33512399</v>
      </c>
    </row>
    <row r="182">
      <c r="A182" s="13">
        <v>90.0</v>
      </c>
      <c r="B182" s="14">
        <v>101.80766147751999</v>
      </c>
      <c r="C182" s="15">
        <f t="shared" si="1"/>
        <v>53.04119476</v>
      </c>
    </row>
    <row r="183">
      <c r="A183" s="13">
        <v>29.0</v>
      </c>
      <c r="B183" s="14">
        <v>36.56562450520261</v>
      </c>
      <c r="C183" s="15">
        <f t="shared" si="1"/>
        <v>47.58567708</v>
      </c>
    </row>
    <row r="184">
      <c r="A184" s="13">
        <v>42.0</v>
      </c>
      <c r="B184" s="14">
        <v>63.638242384251114</v>
      </c>
      <c r="C184" s="15">
        <f t="shared" si="1"/>
        <v>39.59883092</v>
      </c>
    </row>
    <row r="185">
      <c r="A185" s="13">
        <v>54.0</v>
      </c>
      <c r="B185" s="14">
        <v>61.126591343138855</v>
      </c>
      <c r="C185" s="15">
        <f t="shared" si="1"/>
        <v>53.00475503</v>
      </c>
    </row>
    <row r="186">
      <c r="A186" s="13">
        <v>50.0</v>
      </c>
      <c r="B186" s="14">
        <v>100.6875734991151</v>
      </c>
      <c r="C186" s="15">
        <f t="shared" si="1"/>
        <v>29.79513654</v>
      </c>
    </row>
    <row r="187">
      <c r="A187" s="13">
        <v>70.0</v>
      </c>
      <c r="B187" s="14">
        <v>102.82768695285482</v>
      </c>
      <c r="C187" s="15">
        <f t="shared" si="1"/>
        <v>40.8450304</v>
      </c>
    </row>
    <row r="188">
      <c r="A188" s="13">
        <v>46.0</v>
      </c>
      <c r="B188" s="14">
        <v>69.64977351952598</v>
      </c>
      <c r="C188" s="15">
        <f t="shared" si="1"/>
        <v>39.62683381</v>
      </c>
    </row>
    <row r="189">
      <c r="A189" s="13">
        <v>17.0</v>
      </c>
      <c r="B189" s="14">
        <v>33.0323002748507</v>
      </c>
      <c r="C189" s="15">
        <f t="shared" si="1"/>
        <v>30.87886679</v>
      </c>
    </row>
    <row r="190">
      <c r="A190" s="13">
        <v>49.0</v>
      </c>
      <c r="B190" s="14">
        <v>72.2439659992833</v>
      </c>
      <c r="C190" s="15">
        <f t="shared" si="1"/>
        <v>40.69544023</v>
      </c>
    </row>
    <row r="191">
      <c r="A191" s="13">
        <v>56.0</v>
      </c>
      <c r="B191" s="14">
        <v>50.087848452543945</v>
      </c>
      <c r="C191" s="15">
        <f t="shared" si="1"/>
        <v>67.08213876</v>
      </c>
    </row>
    <row r="192">
      <c r="A192" s="13">
        <v>69.0</v>
      </c>
      <c r="B192" s="14">
        <v>95.41856252849908</v>
      </c>
      <c r="C192" s="15">
        <f t="shared" si="1"/>
        <v>43.3877842</v>
      </c>
    </row>
    <row r="193">
      <c r="A193" s="13">
        <v>93.0</v>
      </c>
      <c r="B193" s="14">
        <v>144.66596876335907</v>
      </c>
      <c r="C193" s="15">
        <f t="shared" si="1"/>
        <v>38.57161465</v>
      </c>
    </row>
    <row r="194">
      <c r="A194" s="13">
        <v>64.0</v>
      </c>
      <c r="B194" s="14">
        <v>81.92375747368588</v>
      </c>
      <c r="C194" s="15">
        <f t="shared" si="1"/>
        <v>46.87285005</v>
      </c>
    </row>
    <row r="195">
      <c r="A195" s="13">
        <v>33.0</v>
      </c>
      <c r="B195" s="14">
        <v>65.87344411422511</v>
      </c>
      <c r="C195" s="15">
        <f t="shared" si="1"/>
        <v>30.05763592</v>
      </c>
    </row>
    <row r="196">
      <c r="A196" s="13">
        <v>98.0</v>
      </c>
      <c r="B196" s="14">
        <v>79.13905952902802</v>
      </c>
      <c r="C196" s="15">
        <f t="shared" si="1"/>
        <v>74.29959409</v>
      </c>
    </row>
    <row r="197">
      <c r="A197" s="13">
        <v>59.0</v>
      </c>
      <c r="B197" s="14">
        <v>66.90866809549384</v>
      </c>
      <c r="C197" s="15">
        <f t="shared" si="1"/>
        <v>52.90794303</v>
      </c>
    </row>
    <row r="198">
      <c r="A198" s="13">
        <v>112.0</v>
      </c>
      <c r="B198" s="14">
        <v>141.92364988803547</v>
      </c>
      <c r="C198" s="15">
        <f t="shared" si="1"/>
        <v>47.34940234</v>
      </c>
    </row>
    <row r="199">
      <c r="A199" s="13">
        <v>94.0</v>
      </c>
      <c r="B199" s="14">
        <v>156.2472118867105</v>
      </c>
      <c r="C199" s="15">
        <f t="shared" si="1"/>
        <v>36.09664411</v>
      </c>
    </row>
    <row r="200">
      <c r="A200" s="13">
        <v>52.0</v>
      </c>
      <c r="B200" s="14">
        <v>53.59085852437542</v>
      </c>
      <c r="C200" s="15">
        <f t="shared" si="1"/>
        <v>58.21888445</v>
      </c>
    </row>
    <row r="201">
      <c r="A201" s="13">
        <v>39.0</v>
      </c>
      <c r="B201" s="14">
        <v>34.808204858833676</v>
      </c>
      <c r="C201" s="15">
        <f t="shared" si="1"/>
        <v>67.22552943</v>
      </c>
    </row>
    <row r="202">
      <c r="A202" s="13">
        <v>80.0</v>
      </c>
      <c r="B202" s="14">
        <v>125.86070334663903</v>
      </c>
      <c r="C202" s="15">
        <f t="shared" si="1"/>
        <v>38.1374001</v>
      </c>
    </row>
    <row r="203">
      <c r="A203" s="13">
        <v>53.0</v>
      </c>
      <c r="B203" s="14">
        <v>45.59113717140629</v>
      </c>
      <c r="C203" s="15">
        <f t="shared" si="1"/>
        <v>69.75039881</v>
      </c>
    </row>
    <row r="204">
      <c r="A204" s="13">
        <v>14.0</v>
      </c>
      <c r="B204" s="14">
        <v>13.974828538108122</v>
      </c>
      <c r="C204" s="15">
        <f t="shared" si="1"/>
        <v>60.108072</v>
      </c>
    </row>
    <row r="205">
      <c r="A205" s="13">
        <v>107.0</v>
      </c>
      <c r="B205" s="14">
        <v>121.63977489375132</v>
      </c>
      <c r="C205" s="15">
        <f t="shared" si="1"/>
        <v>52.77878889</v>
      </c>
    </row>
    <row r="206">
      <c r="A206" s="13">
        <v>16.0</v>
      </c>
      <c r="B206" s="14">
        <v>20.45782545360687</v>
      </c>
      <c r="C206" s="15">
        <f t="shared" si="1"/>
        <v>46.92580852</v>
      </c>
    </row>
    <row r="207">
      <c r="A207" s="13">
        <v>35.0</v>
      </c>
      <c r="B207" s="14">
        <v>52.92625678272128</v>
      </c>
      <c r="C207" s="15">
        <f t="shared" si="1"/>
        <v>39.67784853</v>
      </c>
    </row>
    <row r="208">
      <c r="A208" s="13">
        <v>113.0</v>
      </c>
      <c r="B208" s="14">
        <v>188.43577083028157</v>
      </c>
      <c r="C208" s="15">
        <f t="shared" si="1"/>
        <v>35.98042967</v>
      </c>
    </row>
    <row r="209">
      <c r="A209" s="13">
        <v>118.0</v>
      </c>
      <c r="B209" s="14">
        <v>140.9584239392308</v>
      </c>
      <c r="C209" s="15">
        <f t="shared" si="1"/>
        <v>50.22757635</v>
      </c>
    </row>
    <row r="210">
      <c r="A210" s="13">
        <v>25.0</v>
      </c>
      <c r="B210" s="14">
        <v>24.137619005278243</v>
      </c>
      <c r="C210" s="15">
        <f t="shared" si="1"/>
        <v>62.14366047</v>
      </c>
    </row>
    <row r="211">
      <c r="A211" s="13">
        <v>10.0</v>
      </c>
      <c r="B211" s="14">
        <v>8.768051114630936</v>
      </c>
      <c r="C211" s="15">
        <f t="shared" si="1"/>
        <v>68.43025801</v>
      </c>
    </row>
    <row r="212">
      <c r="A212" s="13">
        <v>54.0</v>
      </c>
      <c r="B212" s="14">
        <v>63.34081811991633</v>
      </c>
      <c r="C212" s="15">
        <f t="shared" si="1"/>
        <v>51.15184957</v>
      </c>
    </row>
    <row r="213">
      <c r="A213" s="13">
        <v>56.0</v>
      </c>
      <c r="B213" s="14">
        <v>98.3633504789673</v>
      </c>
      <c r="C213" s="15">
        <f t="shared" si="1"/>
        <v>34.15906416</v>
      </c>
    </row>
    <row r="214">
      <c r="A214" s="13">
        <v>34.0</v>
      </c>
      <c r="B214" s="14">
        <v>36.9107708150378</v>
      </c>
      <c r="C214" s="15">
        <f t="shared" si="1"/>
        <v>55.26842044</v>
      </c>
    </row>
    <row r="215">
      <c r="A215" s="13">
        <v>61.0</v>
      </c>
      <c r="B215" s="14">
        <v>83.45721905401601</v>
      </c>
      <c r="C215" s="15">
        <f t="shared" si="1"/>
        <v>43.85480419</v>
      </c>
    </row>
    <row r="216">
      <c r="A216" s="13">
        <v>84.0</v>
      </c>
      <c r="B216" s="14">
        <v>90.80379316603978</v>
      </c>
      <c r="C216" s="15">
        <f t="shared" si="1"/>
        <v>55.50428924</v>
      </c>
    </row>
    <row r="217">
      <c r="A217" s="13">
        <v>112.0</v>
      </c>
      <c r="B217" s="14">
        <v>121.12636742581694</v>
      </c>
      <c r="C217" s="15">
        <f t="shared" si="1"/>
        <v>55.47924983</v>
      </c>
    </row>
    <row r="218">
      <c r="A218" s="13">
        <v>44.0</v>
      </c>
      <c r="B218" s="14">
        <v>42.91006435989667</v>
      </c>
      <c r="C218" s="15">
        <f t="shared" si="1"/>
        <v>61.52402797</v>
      </c>
    </row>
    <row r="219">
      <c r="A219" s="13">
        <v>11.0</v>
      </c>
      <c r="B219" s="14">
        <v>16.49663750048868</v>
      </c>
      <c r="C219" s="15">
        <f t="shared" si="1"/>
        <v>40.00815318</v>
      </c>
    </row>
    <row r="220">
      <c r="A220" s="13">
        <v>69.0</v>
      </c>
      <c r="B220" s="14">
        <v>141.6610799880828</v>
      </c>
      <c r="C220" s="15">
        <f t="shared" si="1"/>
        <v>29.2246819</v>
      </c>
    </row>
    <row r="221">
      <c r="A221" s="13">
        <v>120.0</v>
      </c>
      <c r="B221" s="14">
        <v>128.10973225216082</v>
      </c>
      <c r="C221" s="15">
        <f t="shared" si="1"/>
        <v>56.20181912</v>
      </c>
    </row>
    <row r="222">
      <c r="A222" s="13">
        <v>23.0</v>
      </c>
      <c r="B222" s="14">
        <v>24.426523636788485</v>
      </c>
      <c r="C222" s="15">
        <f t="shared" si="1"/>
        <v>56.495964</v>
      </c>
    </row>
    <row r="223">
      <c r="A223" s="13">
        <v>51.0</v>
      </c>
      <c r="B223" s="14">
        <v>48.853216850547625</v>
      </c>
      <c r="C223" s="15">
        <f t="shared" si="1"/>
        <v>62.63661223</v>
      </c>
    </row>
    <row r="224">
      <c r="A224" s="13">
        <v>110.0</v>
      </c>
      <c r="B224" s="14">
        <v>142.36148283421807</v>
      </c>
      <c r="C224" s="15">
        <f t="shared" si="1"/>
        <v>46.36085456</v>
      </c>
    </row>
    <row r="225">
      <c r="A225" s="13">
        <v>66.0</v>
      </c>
      <c r="B225" s="14">
        <v>63.86111798674991</v>
      </c>
      <c r="C225" s="15">
        <f t="shared" si="1"/>
        <v>62.0095627</v>
      </c>
    </row>
    <row r="226">
      <c r="A226" s="13">
        <v>57.0</v>
      </c>
      <c r="B226" s="14">
        <v>54.26565376230361</v>
      </c>
      <c r="C226" s="15">
        <f t="shared" si="1"/>
        <v>63.02328937</v>
      </c>
    </row>
    <row r="227">
      <c r="A227" s="13">
        <v>78.0</v>
      </c>
      <c r="B227" s="14">
        <v>78.00282051286517</v>
      </c>
      <c r="C227" s="15">
        <f t="shared" si="1"/>
        <v>59.99783045</v>
      </c>
    </row>
    <row r="228">
      <c r="A228" s="13">
        <v>70.0</v>
      </c>
      <c r="B228" s="14">
        <v>122.30391691171721</v>
      </c>
      <c r="C228" s="15">
        <f t="shared" si="1"/>
        <v>34.34068267</v>
      </c>
    </row>
    <row r="229">
      <c r="A229" s="13">
        <v>59.0</v>
      </c>
      <c r="B229" s="14">
        <v>63.14799650411928</v>
      </c>
      <c r="C229" s="15">
        <f t="shared" si="1"/>
        <v>56.05878565</v>
      </c>
    </row>
    <row r="230">
      <c r="A230" s="13">
        <v>93.0</v>
      </c>
      <c r="B230" s="14">
        <v>138.18192332515824</v>
      </c>
      <c r="C230" s="15">
        <f t="shared" si="1"/>
        <v>40.38154822</v>
      </c>
    </row>
    <row r="231">
      <c r="A231" s="13">
        <v>78.0</v>
      </c>
      <c r="B231" s="14">
        <v>202.2351013066523</v>
      </c>
      <c r="C231" s="15">
        <f t="shared" si="1"/>
        <v>23.14138332</v>
      </c>
    </row>
    <row r="232">
      <c r="A232" s="13">
        <v>72.0</v>
      </c>
      <c r="B232" s="14">
        <v>85.30521613418408</v>
      </c>
      <c r="C232" s="15">
        <f t="shared" si="1"/>
        <v>50.64168636</v>
      </c>
    </row>
    <row r="233">
      <c r="A233" s="13">
        <v>45.0</v>
      </c>
      <c r="B233" s="14">
        <v>54.38755716167372</v>
      </c>
      <c r="C233" s="15">
        <f t="shared" si="1"/>
        <v>49.64370788</v>
      </c>
    </row>
    <row r="234">
      <c r="A234" s="13">
        <v>68.0</v>
      </c>
      <c r="B234" s="14">
        <v>123.59200762628133</v>
      </c>
      <c r="C234" s="15">
        <f t="shared" si="1"/>
        <v>33.01184339</v>
      </c>
    </row>
    <row r="235">
      <c r="A235" s="13">
        <v>113.0</v>
      </c>
      <c r="B235" s="14">
        <v>136.08074800283526</v>
      </c>
      <c r="C235" s="15">
        <f t="shared" si="1"/>
        <v>49.82335929</v>
      </c>
    </row>
    <row r="236">
      <c r="A236" s="13">
        <v>114.0</v>
      </c>
      <c r="B236" s="14">
        <v>135.57619767774455</v>
      </c>
      <c r="C236" s="15">
        <f t="shared" si="1"/>
        <v>50.45133377</v>
      </c>
    </row>
    <row r="237">
      <c r="A237" s="13">
        <v>33.0</v>
      </c>
      <c r="B237" s="14">
        <v>75.68005085313297</v>
      </c>
      <c r="C237" s="15">
        <f t="shared" si="1"/>
        <v>26.16277312</v>
      </c>
    </row>
    <row r="238">
      <c r="A238" s="13">
        <v>110.0</v>
      </c>
      <c r="B238" s="14">
        <v>119.59708347146801</v>
      </c>
      <c r="C238" s="15">
        <f t="shared" si="1"/>
        <v>55.18529222</v>
      </c>
    </row>
    <row r="239">
      <c r="A239" s="13">
        <v>101.0</v>
      </c>
      <c r="B239" s="14">
        <v>143.4344709010428</v>
      </c>
      <c r="C239" s="15">
        <f t="shared" si="1"/>
        <v>42.24925823</v>
      </c>
    </row>
    <row r="240">
      <c r="A240" s="13">
        <v>88.0</v>
      </c>
      <c r="B240" s="14">
        <v>97.35247012108587</v>
      </c>
      <c r="C240" s="15">
        <f t="shared" si="1"/>
        <v>54.23591197</v>
      </c>
    </row>
    <row r="241">
      <c r="A241" s="13">
        <v>92.0</v>
      </c>
      <c r="B241" s="14">
        <v>144.66823971367444</v>
      </c>
      <c r="C241" s="15">
        <f t="shared" si="1"/>
        <v>38.15626713</v>
      </c>
    </row>
    <row r="242">
      <c r="A242" s="13">
        <v>83.0</v>
      </c>
      <c r="B242" s="14">
        <v>134.27056274391276</v>
      </c>
      <c r="C242" s="15">
        <f t="shared" si="1"/>
        <v>37.08929119</v>
      </c>
    </row>
    <row r="243">
      <c r="A243" s="13">
        <v>87.0</v>
      </c>
      <c r="B243" s="14">
        <v>95.56400490561094</v>
      </c>
      <c r="C243" s="15">
        <f t="shared" si="1"/>
        <v>54.62307702</v>
      </c>
    </row>
    <row r="244">
      <c r="A244" s="13">
        <v>99.0</v>
      </c>
      <c r="B244" s="14">
        <v>167.5195884003377</v>
      </c>
      <c r="C244" s="15">
        <f t="shared" si="1"/>
        <v>35.45853984</v>
      </c>
    </row>
    <row r="245">
      <c r="A245" s="13">
        <v>105.0</v>
      </c>
      <c r="B245" s="14">
        <v>129.32287808104806</v>
      </c>
      <c r="C245" s="15">
        <f t="shared" si="1"/>
        <v>48.71527833</v>
      </c>
    </row>
    <row r="246">
      <c r="A246" s="13">
        <v>35.0</v>
      </c>
      <c r="B246" s="14">
        <v>44.69901395932739</v>
      </c>
      <c r="C246" s="15">
        <f t="shared" si="1"/>
        <v>46.98090213</v>
      </c>
    </row>
    <row r="247">
      <c r="A247" s="13">
        <v>15.0</v>
      </c>
      <c r="B247" s="14">
        <v>16.576788662324997</v>
      </c>
      <c r="C247" s="15">
        <f t="shared" si="1"/>
        <v>54.29278362</v>
      </c>
    </row>
    <row r="248">
      <c r="A248" s="13">
        <v>109.0</v>
      </c>
      <c r="B248" s="14">
        <v>101.81875954994042</v>
      </c>
      <c r="C248" s="15">
        <f t="shared" si="1"/>
        <v>64.2317784</v>
      </c>
    </row>
    <row r="249">
      <c r="A249" s="13">
        <v>33.0</v>
      </c>
      <c r="B249" s="14">
        <v>29.489684692849707</v>
      </c>
      <c r="C249" s="15">
        <f t="shared" si="1"/>
        <v>67.14212175</v>
      </c>
    </row>
    <row r="250">
      <c r="A250" s="13">
        <v>17.0</v>
      </c>
      <c r="B250" s="14">
        <v>29.345066622642364</v>
      </c>
      <c r="C250" s="15">
        <f t="shared" si="1"/>
        <v>34.7588238</v>
      </c>
    </row>
    <row r="251">
      <c r="A251" s="13">
        <v>14.0</v>
      </c>
      <c r="B251" s="14">
        <v>18.448018608881316</v>
      </c>
      <c r="C251" s="15">
        <f t="shared" si="1"/>
        <v>45.53334522</v>
      </c>
    </row>
    <row r="252">
      <c r="C252" s="16"/>
    </row>
    <row r="253">
      <c r="C253" s="16"/>
    </row>
    <row r="254">
      <c r="C254" s="16"/>
    </row>
    <row r="255">
      <c r="C255" s="16"/>
    </row>
    <row r="256">
      <c r="C256" s="16"/>
    </row>
    <row r="257">
      <c r="C257" s="16"/>
    </row>
    <row r="258">
      <c r="C258" s="16"/>
    </row>
    <row r="259">
      <c r="C259" s="16"/>
    </row>
    <row r="260">
      <c r="C260" s="16"/>
    </row>
    <row r="261">
      <c r="C261" s="16"/>
    </row>
    <row r="262">
      <c r="C262" s="16"/>
    </row>
    <row r="263">
      <c r="C263" s="16"/>
    </row>
    <row r="264">
      <c r="C264" s="16"/>
    </row>
    <row r="265">
      <c r="C265" s="16"/>
    </row>
    <row r="266">
      <c r="C266" s="16"/>
    </row>
    <row r="267">
      <c r="C267" s="16"/>
    </row>
    <row r="268">
      <c r="C268" s="16"/>
    </row>
    <row r="269">
      <c r="C269" s="16"/>
    </row>
    <row r="270">
      <c r="C270" s="16"/>
    </row>
    <row r="271">
      <c r="C271" s="16"/>
    </row>
    <row r="272">
      <c r="C272" s="16"/>
    </row>
    <row r="273">
      <c r="C273" s="16"/>
    </row>
    <row r="274">
      <c r="C274" s="16"/>
    </row>
    <row r="275">
      <c r="C275" s="16"/>
    </row>
    <row r="276">
      <c r="C276" s="16"/>
    </row>
    <row r="277">
      <c r="C277" s="16"/>
    </row>
    <row r="278">
      <c r="C278" s="16"/>
    </row>
    <row r="279">
      <c r="C279" s="16"/>
    </row>
    <row r="280">
      <c r="C280" s="16"/>
    </row>
    <row r="281">
      <c r="C281" s="16"/>
    </row>
    <row r="282">
      <c r="C282" s="16"/>
    </row>
    <row r="283">
      <c r="C283" s="16"/>
    </row>
    <row r="284">
      <c r="C284" s="16"/>
    </row>
    <row r="285">
      <c r="C285" s="16"/>
    </row>
    <row r="286">
      <c r="C286" s="16"/>
    </row>
    <row r="287">
      <c r="C287" s="16"/>
    </row>
    <row r="288">
      <c r="C288" s="16"/>
    </row>
    <row r="289">
      <c r="C289" s="16"/>
    </row>
    <row r="290">
      <c r="C290" s="16"/>
    </row>
    <row r="291">
      <c r="C291" s="16"/>
    </row>
    <row r="292">
      <c r="C292" s="16"/>
    </row>
    <row r="293">
      <c r="C293" s="16"/>
    </row>
    <row r="294">
      <c r="C294" s="16"/>
    </row>
    <row r="295">
      <c r="C295" s="16"/>
    </row>
    <row r="296">
      <c r="C296" s="16"/>
    </row>
    <row r="297">
      <c r="C297" s="16"/>
    </row>
    <row r="298">
      <c r="C298" s="16"/>
    </row>
    <row r="299">
      <c r="C299" s="16"/>
    </row>
    <row r="300">
      <c r="C300" s="16"/>
    </row>
    <row r="301">
      <c r="C301" s="16"/>
    </row>
    <row r="302">
      <c r="C302" s="16"/>
    </row>
    <row r="303">
      <c r="C303" s="16"/>
    </row>
    <row r="304">
      <c r="C304" s="16"/>
    </row>
    <row r="305">
      <c r="C305" s="16"/>
    </row>
    <row r="306">
      <c r="C306" s="16"/>
    </row>
    <row r="307">
      <c r="C307" s="16"/>
    </row>
    <row r="308">
      <c r="C308" s="16"/>
    </row>
    <row r="309">
      <c r="C309" s="16"/>
    </row>
    <row r="310">
      <c r="C310" s="16"/>
    </row>
    <row r="311">
      <c r="C311" s="16"/>
    </row>
    <row r="312">
      <c r="C312" s="16"/>
    </row>
    <row r="313">
      <c r="C313" s="16"/>
    </row>
    <row r="314">
      <c r="C314" s="16"/>
    </row>
    <row r="315">
      <c r="C315" s="16"/>
    </row>
    <row r="316">
      <c r="C316" s="16"/>
    </row>
    <row r="317">
      <c r="C317" s="16"/>
    </row>
    <row r="318">
      <c r="C318" s="16"/>
    </row>
    <row r="319">
      <c r="C319" s="16"/>
    </row>
    <row r="320">
      <c r="C320" s="16"/>
    </row>
    <row r="321">
      <c r="C321" s="16"/>
    </row>
    <row r="322">
      <c r="C322" s="16"/>
    </row>
    <row r="323">
      <c r="C323" s="16"/>
    </row>
    <row r="324">
      <c r="C324" s="16"/>
    </row>
    <row r="325">
      <c r="C325" s="16"/>
    </row>
    <row r="326">
      <c r="C326" s="16"/>
    </row>
    <row r="327">
      <c r="C327" s="16"/>
    </row>
    <row r="328">
      <c r="C328" s="16"/>
    </row>
    <row r="329">
      <c r="C329" s="16"/>
    </row>
    <row r="330">
      <c r="C330" s="16"/>
    </row>
    <row r="331">
      <c r="C331" s="16"/>
    </row>
    <row r="332">
      <c r="C332" s="16"/>
    </row>
    <row r="333">
      <c r="C333" s="16"/>
    </row>
    <row r="334">
      <c r="C334" s="16"/>
    </row>
    <row r="335">
      <c r="C335" s="16"/>
    </row>
    <row r="336">
      <c r="C336" s="16"/>
    </row>
    <row r="337">
      <c r="C337" s="16"/>
    </row>
    <row r="338">
      <c r="C338" s="16"/>
    </row>
    <row r="339">
      <c r="C339" s="16"/>
    </row>
    <row r="340">
      <c r="C340" s="16"/>
    </row>
    <row r="341">
      <c r="C341" s="16"/>
    </row>
    <row r="342">
      <c r="C342" s="16"/>
    </row>
    <row r="343">
      <c r="C343" s="16"/>
    </row>
    <row r="344">
      <c r="C344" s="16"/>
    </row>
    <row r="345">
      <c r="C345" s="16"/>
    </row>
    <row r="346">
      <c r="C346" s="16"/>
    </row>
    <row r="347">
      <c r="C347" s="16"/>
    </row>
    <row r="348">
      <c r="C348" s="16"/>
    </row>
    <row r="349">
      <c r="C349" s="16"/>
    </row>
    <row r="350">
      <c r="C350" s="16"/>
    </row>
    <row r="351">
      <c r="C351" s="16"/>
    </row>
    <row r="352">
      <c r="C352" s="16"/>
    </row>
    <row r="353">
      <c r="C353" s="16"/>
    </row>
    <row r="354">
      <c r="C354" s="16"/>
    </row>
    <row r="355">
      <c r="C355" s="16"/>
    </row>
    <row r="356">
      <c r="C356" s="16"/>
    </row>
    <row r="357">
      <c r="C357" s="16"/>
    </row>
    <row r="358">
      <c r="C358" s="16"/>
    </row>
    <row r="359">
      <c r="C359" s="16"/>
    </row>
    <row r="360">
      <c r="C360" s="16"/>
    </row>
    <row r="361">
      <c r="C361" s="16"/>
    </row>
    <row r="362">
      <c r="C362" s="16"/>
    </row>
    <row r="363">
      <c r="C363" s="16"/>
    </row>
    <row r="364">
      <c r="C364" s="16"/>
    </row>
    <row r="365">
      <c r="C365" s="16"/>
    </row>
    <row r="366">
      <c r="C366" s="16"/>
    </row>
    <row r="367">
      <c r="C367" s="16"/>
    </row>
    <row r="368">
      <c r="C368" s="16"/>
    </row>
    <row r="369">
      <c r="C369" s="16"/>
    </row>
    <row r="370">
      <c r="C370" s="16"/>
    </row>
    <row r="371">
      <c r="C371" s="16"/>
    </row>
    <row r="372">
      <c r="C372" s="16"/>
    </row>
    <row r="373">
      <c r="C373" s="16"/>
    </row>
    <row r="374">
      <c r="C374" s="16"/>
    </row>
    <row r="375">
      <c r="C375" s="16"/>
    </row>
    <row r="376">
      <c r="C376" s="16"/>
    </row>
    <row r="377">
      <c r="C377" s="16"/>
    </row>
    <row r="378">
      <c r="C378" s="16"/>
    </row>
    <row r="379">
      <c r="C379" s="16"/>
    </row>
    <row r="380">
      <c r="C380" s="16"/>
    </row>
    <row r="381">
      <c r="C381" s="16"/>
    </row>
    <row r="382">
      <c r="C382" s="16"/>
    </row>
    <row r="383">
      <c r="C383" s="16"/>
    </row>
    <row r="384">
      <c r="C384" s="16"/>
    </row>
    <row r="385">
      <c r="C385" s="16"/>
    </row>
    <row r="386">
      <c r="C386" s="16"/>
    </row>
    <row r="387">
      <c r="C387" s="16"/>
    </row>
    <row r="388">
      <c r="C388" s="16"/>
    </row>
    <row r="389">
      <c r="C389" s="16"/>
    </row>
    <row r="390">
      <c r="C390" s="16"/>
    </row>
    <row r="391">
      <c r="C391" s="16"/>
    </row>
    <row r="392">
      <c r="C392" s="16"/>
    </row>
    <row r="393">
      <c r="C393" s="16"/>
    </row>
    <row r="394">
      <c r="C394" s="16"/>
    </row>
    <row r="395">
      <c r="C395" s="16"/>
    </row>
    <row r="396">
      <c r="C396" s="16"/>
    </row>
    <row r="397">
      <c r="C397" s="16"/>
    </row>
    <row r="398">
      <c r="C398" s="16"/>
    </row>
    <row r="399">
      <c r="C399" s="16"/>
    </row>
    <row r="400">
      <c r="C400" s="16"/>
    </row>
    <row r="401">
      <c r="C401" s="16"/>
    </row>
    <row r="402">
      <c r="C402" s="16"/>
    </row>
    <row r="403">
      <c r="C403" s="16"/>
    </row>
    <row r="404">
      <c r="C404" s="16"/>
    </row>
    <row r="405">
      <c r="C405" s="16"/>
    </row>
    <row r="406">
      <c r="C406" s="16"/>
    </row>
    <row r="407">
      <c r="C407" s="16"/>
    </row>
    <row r="408">
      <c r="C408" s="16"/>
    </row>
    <row r="409">
      <c r="C409" s="16"/>
    </row>
    <row r="410">
      <c r="C410" s="16"/>
    </row>
    <row r="411">
      <c r="C411" s="16"/>
    </row>
    <row r="412">
      <c r="C412" s="16"/>
    </row>
    <row r="413">
      <c r="C413" s="16"/>
    </row>
    <row r="414">
      <c r="C414" s="16"/>
    </row>
    <row r="415">
      <c r="C415" s="16"/>
    </row>
    <row r="416">
      <c r="C416" s="16"/>
    </row>
    <row r="417">
      <c r="C417" s="16"/>
    </row>
    <row r="418">
      <c r="C418" s="16"/>
    </row>
    <row r="419">
      <c r="C419" s="16"/>
    </row>
    <row r="420">
      <c r="C420" s="16"/>
    </row>
    <row r="421">
      <c r="C421" s="16"/>
    </row>
    <row r="422">
      <c r="C422" s="16"/>
    </row>
    <row r="423">
      <c r="C423" s="16"/>
    </row>
    <row r="424">
      <c r="C424" s="16"/>
    </row>
    <row r="425">
      <c r="C425" s="16"/>
    </row>
    <row r="426">
      <c r="C426" s="16"/>
    </row>
    <row r="427">
      <c r="C427" s="16"/>
    </row>
    <row r="428">
      <c r="C428" s="16"/>
    </row>
    <row r="429">
      <c r="C429" s="16"/>
    </row>
    <row r="430">
      <c r="C430" s="16"/>
    </row>
    <row r="431">
      <c r="C431" s="16"/>
    </row>
    <row r="432">
      <c r="C432" s="16"/>
    </row>
    <row r="433">
      <c r="C433" s="16"/>
    </row>
    <row r="434">
      <c r="C434" s="16"/>
    </row>
    <row r="435">
      <c r="C435" s="16"/>
    </row>
    <row r="436">
      <c r="C436" s="16"/>
    </row>
    <row r="437">
      <c r="C437" s="16"/>
    </row>
    <row r="438">
      <c r="C438" s="16"/>
    </row>
    <row r="439">
      <c r="C439" s="16"/>
    </row>
    <row r="440">
      <c r="C440" s="16"/>
    </row>
    <row r="441">
      <c r="C441" s="16"/>
    </row>
    <row r="442">
      <c r="C442" s="16"/>
    </row>
    <row r="443">
      <c r="C443" s="16"/>
    </row>
    <row r="444">
      <c r="C444" s="16"/>
    </row>
    <row r="445">
      <c r="C445" s="16"/>
    </row>
    <row r="446">
      <c r="C446" s="16"/>
    </row>
    <row r="447">
      <c r="C447" s="16"/>
    </row>
    <row r="448">
      <c r="C448" s="16"/>
    </row>
    <row r="449">
      <c r="C449" s="16"/>
    </row>
    <row r="450">
      <c r="C450" s="16"/>
    </row>
    <row r="451">
      <c r="C451" s="16"/>
    </row>
    <row r="452">
      <c r="C452" s="16"/>
    </row>
    <row r="453">
      <c r="C453" s="16"/>
    </row>
    <row r="454">
      <c r="C454" s="16"/>
    </row>
    <row r="455">
      <c r="C455" s="16"/>
    </row>
    <row r="456">
      <c r="C456" s="16"/>
    </row>
    <row r="457">
      <c r="C457" s="16"/>
    </row>
    <row r="458">
      <c r="C458" s="16"/>
    </row>
    <row r="459">
      <c r="C459" s="16"/>
    </row>
    <row r="460">
      <c r="C460" s="16"/>
    </row>
    <row r="461">
      <c r="C461" s="16"/>
    </row>
    <row r="462">
      <c r="C462" s="16"/>
    </row>
    <row r="463">
      <c r="C463" s="16"/>
    </row>
    <row r="464">
      <c r="C464" s="16"/>
    </row>
    <row r="465">
      <c r="C465" s="16"/>
    </row>
    <row r="466">
      <c r="C466" s="16"/>
    </row>
    <row r="467">
      <c r="C467" s="16"/>
    </row>
    <row r="468">
      <c r="C468" s="16"/>
    </row>
    <row r="469">
      <c r="C469" s="16"/>
    </row>
    <row r="470">
      <c r="C470" s="16"/>
    </row>
    <row r="471">
      <c r="C471" s="16"/>
    </row>
    <row r="472">
      <c r="C472" s="16"/>
    </row>
    <row r="473">
      <c r="C473" s="16"/>
    </row>
    <row r="474">
      <c r="C474" s="16"/>
    </row>
    <row r="475">
      <c r="C475" s="16"/>
    </row>
    <row r="476">
      <c r="C476" s="16"/>
    </row>
    <row r="477">
      <c r="C477" s="16"/>
    </row>
    <row r="478">
      <c r="C478" s="16"/>
    </row>
    <row r="479">
      <c r="C479" s="16"/>
    </row>
    <row r="480">
      <c r="C480" s="16"/>
    </row>
    <row r="481">
      <c r="C481" s="16"/>
    </row>
    <row r="482">
      <c r="C482" s="16"/>
    </row>
    <row r="483">
      <c r="C483" s="16"/>
    </row>
    <row r="484">
      <c r="C484" s="16"/>
    </row>
    <row r="485">
      <c r="C485" s="16"/>
    </row>
    <row r="486">
      <c r="C486" s="16"/>
    </row>
    <row r="487">
      <c r="C487" s="16"/>
    </row>
    <row r="488">
      <c r="C488" s="16"/>
    </row>
    <row r="489">
      <c r="C489" s="16"/>
    </row>
    <row r="490">
      <c r="C490" s="16"/>
    </row>
    <row r="491">
      <c r="C491" s="16"/>
    </row>
    <row r="492">
      <c r="C492" s="16"/>
    </row>
    <row r="493">
      <c r="C493" s="16"/>
    </row>
    <row r="494">
      <c r="C494" s="16"/>
    </row>
    <row r="495">
      <c r="C495" s="16"/>
    </row>
    <row r="496">
      <c r="C496" s="16"/>
    </row>
    <row r="497">
      <c r="C497" s="16"/>
    </row>
    <row r="498">
      <c r="C498" s="16"/>
    </row>
    <row r="499">
      <c r="C499" s="16"/>
    </row>
    <row r="500">
      <c r="C500" s="16"/>
    </row>
    <row r="501">
      <c r="C501" s="16"/>
    </row>
    <row r="502">
      <c r="C502" s="16"/>
    </row>
    <row r="503">
      <c r="C503" s="16"/>
    </row>
    <row r="504">
      <c r="C504" s="16"/>
    </row>
    <row r="505">
      <c r="C505" s="16"/>
    </row>
    <row r="506">
      <c r="C506" s="16"/>
    </row>
    <row r="507">
      <c r="C507" s="16"/>
    </row>
    <row r="508">
      <c r="C508" s="16"/>
    </row>
    <row r="509">
      <c r="C509" s="16"/>
    </row>
    <row r="510">
      <c r="C510" s="16"/>
    </row>
    <row r="511">
      <c r="C511" s="16"/>
    </row>
    <row r="512">
      <c r="C512" s="16"/>
    </row>
    <row r="513">
      <c r="C513" s="16"/>
    </row>
    <row r="514">
      <c r="C514" s="16"/>
    </row>
    <row r="515">
      <c r="C515" s="16"/>
    </row>
    <row r="516">
      <c r="C516" s="16"/>
    </row>
    <row r="517">
      <c r="C517" s="16"/>
    </row>
    <row r="518">
      <c r="C518" s="16"/>
    </row>
    <row r="519">
      <c r="C519" s="16"/>
    </row>
    <row r="520">
      <c r="C520" s="16"/>
    </row>
    <row r="521">
      <c r="C521" s="16"/>
    </row>
    <row r="522">
      <c r="C522" s="16"/>
    </row>
    <row r="523">
      <c r="C523" s="16"/>
    </row>
    <row r="524">
      <c r="C524" s="16"/>
    </row>
    <row r="525">
      <c r="C525" s="16"/>
    </row>
    <row r="526">
      <c r="C526" s="16"/>
    </row>
    <row r="527">
      <c r="C527" s="16"/>
    </row>
    <row r="528">
      <c r="C528" s="16"/>
    </row>
    <row r="529">
      <c r="C529" s="16"/>
    </row>
    <row r="530">
      <c r="C530" s="16"/>
    </row>
    <row r="531">
      <c r="C531" s="16"/>
    </row>
    <row r="532">
      <c r="C532" s="16"/>
    </row>
    <row r="533">
      <c r="C533" s="16"/>
    </row>
    <row r="534">
      <c r="C534" s="16"/>
    </row>
    <row r="535">
      <c r="C535" s="16"/>
    </row>
    <row r="536">
      <c r="C536" s="16"/>
    </row>
    <row r="537">
      <c r="C537" s="16"/>
    </row>
    <row r="538">
      <c r="C538" s="16"/>
    </row>
    <row r="539">
      <c r="C539" s="16"/>
    </row>
    <row r="540">
      <c r="C540" s="16"/>
    </row>
    <row r="541">
      <c r="C541" s="16"/>
    </row>
    <row r="542">
      <c r="C542" s="16"/>
    </row>
    <row r="543">
      <c r="C543" s="16"/>
    </row>
    <row r="544">
      <c r="C544" s="16"/>
    </row>
    <row r="545">
      <c r="C545" s="16"/>
    </row>
    <row r="546">
      <c r="C546" s="16"/>
    </row>
    <row r="547">
      <c r="C547" s="16"/>
    </row>
    <row r="548">
      <c r="C548" s="16"/>
    </row>
    <row r="549">
      <c r="C549" s="16"/>
    </row>
    <row r="550">
      <c r="C550" s="16"/>
    </row>
    <row r="551">
      <c r="C551" s="16"/>
    </row>
    <row r="552">
      <c r="C552" s="16"/>
    </row>
    <row r="553">
      <c r="C553" s="16"/>
    </row>
    <row r="554">
      <c r="C554" s="16"/>
    </row>
    <row r="555">
      <c r="C555" s="16"/>
    </row>
    <row r="556">
      <c r="C556" s="16"/>
    </row>
    <row r="557">
      <c r="C557" s="16"/>
    </row>
    <row r="558">
      <c r="C558" s="16"/>
    </row>
    <row r="559">
      <c r="C559" s="16"/>
    </row>
    <row r="560">
      <c r="C560" s="16"/>
    </row>
    <row r="561">
      <c r="C561" s="16"/>
    </row>
    <row r="562">
      <c r="C562" s="16"/>
    </row>
    <row r="563">
      <c r="C563" s="16"/>
    </row>
    <row r="564">
      <c r="C564" s="16"/>
    </row>
    <row r="565">
      <c r="C565" s="16"/>
    </row>
    <row r="566">
      <c r="C566" s="16"/>
    </row>
    <row r="567">
      <c r="C567" s="16"/>
    </row>
    <row r="568">
      <c r="C568" s="16"/>
    </row>
    <row r="569">
      <c r="C569" s="16"/>
    </row>
    <row r="570">
      <c r="C570" s="16"/>
    </row>
    <row r="571">
      <c r="C571" s="16"/>
    </row>
    <row r="572">
      <c r="C572" s="16"/>
    </row>
    <row r="573">
      <c r="C573" s="16"/>
    </row>
    <row r="574">
      <c r="C574" s="16"/>
    </row>
    <row r="575">
      <c r="C575" s="16"/>
    </row>
    <row r="576">
      <c r="C576" s="16"/>
    </row>
    <row r="577">
      <c r="C577" s="16"/>
    </row>
    <row r="578">
      <c r="C578" s="16"/>
    </row>
    <row r="579">
      <c r="C579" s="16"/>
    </row>
    <row r="580">
      <c r="C580" s="16"/>
    </row>
    <row r="581">
      <c r="C581" s="16"/>
    </row>
    <row r="582">
      <c r="C582" s="16"/>
    </row>
    <row r="583">
      <c r="C583" s="16"/>
    </row>
    <row r="584">
      <c r="C584" s="16"/>
    </row>
    <row r="585">
      <c r="C585" s="16"/>
    </row>
    <row r="586">
      <c r="C586" s="16"/>
    </row>
    <row r="587">
      <c r="C587" s="16"/>
    </row>
    <row r="588">
      <c r="C588" s="16"/>
    </row>
    <row r="589">
      <c r="C589" s="16"/>
    </row>
    <row r="590">
      <c r="C590" s="16"/>
    </row>
    <row r="591">
      <c r="C591" s="16"/>
    </row>
    <row r="592">
      <c r="C592" s="16"/>
    </row>
    <row r="593">
      <c r="C593" s="16"/>
    </row>
    <row r="594">
      <c r="C594" s="16"/>
    </row>
    <row r="595">
      <c r="C595" s="16"/>
    </row>
    <row r="596">
      <c r="C596" s="16"/>
    </row>
    <row r="597">
      <c r="C597" s="16"/>
    </row>
    <row r="598">
      <c r="C598" s="16"/>
    </row>
    <row r="599">
      <c r="C599" s="16"/>
    </row>
    <row r="600">
      <c r="C600" s="16"/>
    </row>
    <row r="601">
      <c r="C601" s="16"/>
    </row>
    <row r="602">
      <c r="C602" s="16"/>
    </row>
    <row r="603">
      <c r="C603" s="16"/>
    </row>
    <row r="604">
      <c r="C604" s="16"/>
    </row>
    <row r="605">
      <c r="C605" s="16"/>
    </row>
    <row r="606">
      <c r="C606" s="16"/>
    </row>
    <row r="607">
      <c r="C607" s="16"/>
    </row>
    <row r="608">
      <c r="C608" s="16"/>
    </row>
    <row r="609">
      <c r="C609" s="16"/>
    </row>
    <row r="610">
      <c r="C610" s="16"/>
    </row>
    <row r="611">
      <c r="C611" s="16"/>
    </row>
    <row r="612">
      <c r="C612" s="16"/>
    </row>
    <row r="613">
      <c r="C613" s="16"/>
    </row>
    <row r="614">
      <c r="C614" s="16"/>
    </row>
    <row r="615">
      <c r="C615" s="16"/>
    </row>
    <row r="616">
      <c r="C616" s="16"/>
    </row>
    <row r="617">
      <c r="C617" s="16"/>
    </row>
    <row r="618">
      <c r="C618" s="16"/>
    </row>
    <row r="619">
      <c r="C619" s="16"/>
    </row>
    <row r="620">
      <c r="C620" s="16"/>
    </row>
    <row r="621">
      <c r="C621" s="16"/>
    </row>
    <row r="622">
      <c r="C622" s="16"/>
    </row>
    <row r="623">
      <c r="C623" s="16"/>
    </row>
    <row r="624">
      <c r="C624" s="16"/>
    </row>
    <row r="625">
      <c r="C625" s="16"/>
    </row>
    <row r="626">
      <c r="C626" s="16"/>
    </row>
    <row r="627">
      <c r="C627" s="16"/>
    </row>
    <row r="628">
      <c r="C628" s="16"/>
    </row>
    <row r="629">
      <c r="C629" s="16"/>
    </row>
    <row r="630">
      <c r="C630" s="16"/>
    </row>
    <row r="631">
      <c r="C631" s="16"/>
    </row>
    <row r="632">
      <c r="C632" s="16"/>
    </row>
    <row r="633">
      <c r="C633" s="16"/>
    </row>
    <row r="634">
      <c r="C634" s="16"/>
    </row>
    <row r="635">
      <c r="C635" s="16"/>
    </row>
    <row r="636">
      <c r="C636" s="16"/>
    </row>
    <row r="637">
      <c r="C637" s="16"/>
    </row>
    <row r="638">
      <c r="C638" s="16"/>
    </row>
    <row r="639">
      <c r="C639" s="16"/>
    </row>
    <row r="640">
      <c r="C640" s="16"/>
    </row>
    <row r="641">
      <c r="C641" s="16"/>
    </row>
    <row r="642">
      <c r="C642" s="16"/>
    </row>
    <row r="643">
      <c r="C643" s="16"/>
    </row>
    <row r="644">
      <c r="C644" s="16"/>
    </row>
    <row r="645">
      <c r="C645" s="16"/>
    </row>
    <row r="646">
      <c r="C646" s="16"/>
    </row>
    <row r="647">
      <c r="C647" s="16"/>
    </row>
    <row r="648">
      <c r="C648" s="16"/>
    </row>
    <row r="649">
      <c r="C649" s="16"/>
    </row>
    <row r="650">
      <c r="C650" s="16"/>
    </row>
    <row r="651">
      <c r="C651" s="16"/>
    </row>
    <row r="652">
      <c r="C652" s="16"/>
    </row>
    <row r="653">
      <c r="C653" s="16"/>
    </row>
    <row r="654">
      <c r="C654" s="16"/>
    </row>
    <row r="655">
      <c r="C655" s="16"/>
    </row>
    <row r="656">
      <c r="C656" s="16"/>
    </row>
    <row r="657">
      <c r="C657" s="16"/>
    </row>
    <row r="658">
      <c r="C658" s="16"/>
    </row>
    <row r="659">
      <c r="C659" s="16"/>
    </row>
    <row r="660">
      <c r="C660" s="16"/>
    </row>
    <row r="661">
      <c r="C661" s="16"/>
    </row>
    <row r="662">
      <c r="C662" s="16"/>
    </row>
    <row r="663">
      <c r="C663" s="16"/>
    </row>
    <row r="664">
      <c r="C664" s="16"/>
    </row>
    <row r="665">
      <c r="C665" s="16"/>
    </row>
    <row r="666">
      <c r="C666" s="16"/>
    </row>
    <row r="667">
      <c r="C667" s="16"/>
    </row>
    <row r="668">
      <c r="C668" s="16"/>
    </row>
    <row r="669">
      <c r="C669" s="16"/>
    </row>
    <row r="670">
      <c r="C670" s="16"/>
    </row>
    <row r="671">
      <c r="C671" s="16"/>
    </row>
    <row r="672">
      <c r="C672" s="16"/>
    </row>
    <row r="673">
      <c r="C673" s="16"/>
    </row>
    <row r="674">
      <c r="C674" s="16"/>
    </row>
    <row r="675">
      <c r="C675" s="16"/>
    </row>
    <row r="676">
      <c r="C676" s="16"/>
    </row>
    <row r="677">
      <c r="C677" s="16"/>
    </row>
    <row r="678">
      <c r="C678" s="16"/>
    </row>
    <row r="679">
      <c r="C679" s="16"/>
    </row>
    <row r="680">
      <c r="C680" s="16"/>
    </row>
    <row r="681">
      <c r="C681" s="16"/>
    </row>
    <row r="682">
      <c r="C682" s="16"/>
    </row>
    <row r="683">
      <c r="C683" s="16"/>
    </row>
    <row r="684">
      <c r="C684" s="16"/>
    </row>
    <row r="685">
      <c r="C685" s="16"/>
    </row>
    <row r="686">
      <c r="C686" s="16"/>
    </row>
    <row r="687">
      <c r="C687" s="16"/>
    </row>
    <row r="688">
      <c r="C688" s="16"/>
    </row>
    <row r="689">
      <c r="C689" s="16"/>
    </row>
    <row r="690">
      <c r="C690" s="16"/>
    </row>
    <row r="691">
      <c r="C691" s="16"/>
    </row>
    <row r="692">
      <c r="C692" s="16"/>
    </row>
    <row r="693">
      <c r="C693" s="16"/>
    </row>
    <row r="694">
      <c r="C694" s="16"/>
    </row>
    <row r="695">
      <c r="C695" s="16"/>
    </row>
    <row r="696">
      <c r="C696" s="16"/>
    </row>
    <row r="697">
      <c r="C697" s="16"/>
    </row>
    <row r="698">
      <c r="C698" s="16"/>
    </row>
    <row r="699">
      <c r="C699" s="16"/>
    </row>
    <row r="700">
      <c r="C700" s="16"/>
    </row>
    <row r="701">
      <c r="C701" s="16"/>
    </row>
    <row r="702">
      <c r="C702" s="16"/>
    </row>
    <row r="703">
      <c r="C703" s="16"/>
    </row>
    <row r="704">
      <c r="C704" s="16"/>
    </row>
    <row r="705">
      <c r="C705" s="16"/>
    </row>
    <row r="706">
      <c r="C706" s="16"/>
    </row>
    <row r="707">
      <c r="C707" s="16"/>
    </row>
    <row r="708">
      <c r="C708" s="16"/>
    </row>
    <row r="709">
      <c r="C709" s="16"/>
    </row>
    <row r="710">
      <c r="C710" s="16"/>
    </row>
    <row r="711">
      <c r="C711" s="16"/>
    </row>
    <row r="712">
      <c r="C712" s="16"/>
    </row>
    <row r="713">
      <c r="C713" s="16"/>
    </row>
    <row r="714">
      <c r="C714" s="16"/>
    </row>
    <row r="715">
      <c r="C715" s="16"/>
    </row>
    <row r="716">
      <c r="C716" s="16"/>
    </row>
    <row r="717">
      <c r="C717" s="16"/>
    </row>
    <row r="718">
      <c r="C718" s="16"/>
    </row>
    <row r="719">
      <c r="C719" s="16"/>
    </row>
    <row r="720">
      <c r="C720" s="16"/>
    </row>
    <row r="721">
      <c r="C721" s="16"/>
    </row>
    <row r="722">
      <c r="C722" s="16"/>
    </row>
    <row r="723">
      <c r="C723" s="16"/>
    </row>
    <row r="724">
      <c r="C724" s="16"/>
    </row>
    <row r="725">
      <c r="C725" s="16"/>
    </row>
    <row r="726">
      <c r="C726" s="16"/>
    </row>
    <row r="727">
      <c r="C727" s="16"/>
    </row>
    <row r="728">
      <c r="C728" s="16"/>
    </row>
    <row r="729">
      <c r="C729" s="16"/>
    </row>
    <row r="730">
      <c r="C730" s="16"/>
    </row>
    <row r="731">
      <c r="C731" s="16"/>
    </row>
    <row r="732">
      <c r="C732" s="16"/>
    </row>
    <row r="733">
      <c r="C733" s="16"/>
    </row>
    <row r="734">
      <c r="C734" s="16"/>
    </row>
    <row r="735">
      <c r="C735" s="16"/>
    </row>
    <row r="736">
      <c r="C736" s="16"/>
    </row>
    <row r="737">
      <c r="C737" s="16"/>
    </row>
    <row r="738">
      <c r="C738" s="16"/>
    </row>
    <row r="739">
      <c r="C739" s="16"/>
    </row>
    <row r="740">
      <c r="C740" s="16"/>
    </row>
    <row r="741">
      <c r="C741" s="16"/>
    </row>
    <row r="742">
      <c r="C742" s="16"/>
    </row>
    <row r="743">
      <c r="C743" s="16"/>
    </row>
    <row r="744">
      <c r="C744" s="16"/>
    </row>
    <row r="745">
      <c r="C745" s="16"/>
    </row>
    <row r="746">
      <c r="C746" s="16"/>
    </row>
    <row r="747">
      <c r="C747" s="16"/>
    </row>
    <row r="748">
      <c r="C748" s="16"/>
    </row>
    <row r="749">
      <c r="C749" s="16"/>
    </row>
    <row r="750">
      <c r="C750" s="16"/>
    </row>
    <row r="751">
      <c r="C751" s="16"/>
    </row>
    <row r="752">
      <c r="C752" s="16"/>
    </row>
    <row r="753">
      <c r="C753" s="16"/>
    </row>
    <row r="754">
      <c r="C754" s="16"/>
    </row>
    <row r="755">
      <c r="C755" s="16"/>
    </row>
    <row r="756">
      <c r="C756" s="16"/>
    </row>
    <row r="757">
      <c r="C757" s="16"/>
    </row>
    <row r="758">
      <c r="C758" s="16"/>
    </row>
    <row r="759">
      <c r="C759" s="16"/>
    </row>
    <row r="760">
      <c r="C760" s="16"/>
    </row>
    <row r="761">
      <c r="C761" s="16"/>
    </row>
    <row r="762">
      <c r="C762" s="16"/>
    </row>
    <row r="763">
      <c r="C763" s="16"/>
    </row>
    <row r="764">
      <c r="C764" s="16"/>
    </row>
    <row r="765">
      <c r="C765" s="16"/>
    </row>
    <row r="766">
      <c r="C766" s="16"/>
    </row>
    <row r="767">
      <c r="C767" s="16"/>
    </row>
    <row r="768">
      <c r="C768" s="16"/>
    </row>
    <row r="769">
      <c r="C769" s="16"/>
    </row>
    <row r="770">
      <c r="C770" s="16"/>
    </row>
    <row r="771">
      <c r="C771" s="16"/>
    </row>
    <row r="772">
      <c r="C772" s="16"/>
    </row>
    <row r="773">
      <c r="C773" s="16"/>
    </row>
    <row r="774">
      <c r="C774" s="16"/>
    </row>
    <row r="775">
      <c r="C775" s="16"/>
    </row>
    <row r="776">
      <c r="C776" s="16"/>
    </row>
    <row r="777">
      <c r="C777" s="16"/>
    </row>
    <row r="778">
      <c r="C778" s="16"/>
    </row>
    <row r="779">
      <c r="C779" s="16"/>
    </row>
    <row r="780">
      <c r="C780" s="16"/>
    </row>
    <row r="781">
      <c r="C781" s="16"/>
    </row>
    <row r="782">
      <c r="C782" s="16"/>
    </row>
    <row r="783">
      <c r="C783" s="16"/>
    </row>
    <row r="784">
      <c r="C784" s="16"/>
    </row>
    <row r="785">
      <c r="C785" s="16"/>
    </row>
    <row r="786">
      <c r="C786" s="16"/>
    </row>
    <row r="787">
      <c r="C787" s="16"/>
    </row>
    <row r="788">
      <c r="C788" s="16"/>
    </row>
    <row r="789">
      <c r="C789" s="16"/>
    </row>
    <row r="790">
      <c r="C790" s="16"/>
    </row>
    <row r="791">
      <c r="C791" s="16"/>
    </row>
    <row r="792">
      <c r="C792" s="16"/>
    </row>
    <row r="793">
      <c r="C793" s="16"/>
    </row>
    <row r="794">
      <c r="C794" s="16"/>
    </row>
    <row r="795">
      <c r="C795" s="16"/>
    </row>
    <row r="796">
      <c r="C796" s="16"/>
    </row>
    <row r="797">
      <c r="C797" s="16"/>
    </row>
    <row r="798">
      <c r="C798" s="16"/>
    </row>
    <row r="799">
      <c r="C799" s="16"/>
    </row>
    <row r="800">
      <c r="C800" s="16"/>
    </row>
    <row r="801">
      <c r="C801" s="16"/>
    </row>
    <row r="802">
      <c r="C802" s="16"/>
    </row>
    <row r="803">
      <c r="C803" s="16"/>
    </row>
    <row r="804">
      <c r="C804" s="16"/>
    </row>
    <row r="805">
      <c r="C805" s="16"/>
    </row>
    <row r="806">
      <c r="C806" s="16"/>
    </row>
    <row r="807">
      <c r="C807" s="16"/>
    </row>
    <row r="808">
      <c r="C808" s="16"/>
    </row>
    <row r="809">
      <c r="C809" s="16"/>
    </row>
    <row r="810">
      <c r="C810" s="16"/>
    </row>
    <row r="811">
      <c r="C811" s="16"/>
    </row>
    <row r="812">
      <c r="C812" s="16"/>
    </row>
    <row r="813">
      <c r="C813" s="16"/>
    </row>
    <row r="814">
      <c r="C814" s="16"/>
    </row>
    <row r="815">
      <c r="C815" s="16"/>
    </row>
    <row r="816">
      <c r="C816" s="16"/>
    </row>
    <row r="817">
      <c r="C817" s="16"/>
    </row>
    <row r="818">
      <c r="C818" s="16"/>
    </row>
    <row r="819">
      <c r="C819" s="16"/>
    </row>
    <row r="820">
      <c r="C820" s="16"/>
    </row>
    <row r="821">
      <c r="C821" s="16"/>
    </row>
    <row r="822">
      <c r="C822" s="16"/>
    </row>
    <row r="823">
      <c r="C823" s="16"/>
    </row>
    <row r="824">
      <c r="C824" s="16"/>
    </row>
    <row r="825">
      <c r="C825" s="16"/>
    </row>
    <row r="826">
      <c r="C826" s="16"/>
    </row>
    <row r="827">
      <c r="C827" s="16"/>
    </row>
    <row r="828">
      <c r="C828" s="16"/>
    </row>
    <row r="829">
      <c r="C829" s="16"/>
    </row>
    <row r="830">
      <c r="C830" s="16"/>
    </row>
    <row r="831">
      <c r="C831" s="16"/>
    </row>
    <row r="832">
      <c r="C832" s="16"/>
    </row>
    <row r="833">
      <c r="C833" s="16"/>
    </row>
    <row r="834">
      <c r="C834" s="16"/>
    </row>
    <row r="835">
      <c r="C835" s="16"/>
    </row>
    <row r="836">
      <c r="C836" s="16"/>
    </row>
    <row r="837">
      <c r="C837" s="16"/>
    </row>
    <row r="838">
      <c r="C838" s="16"/>
    </row>
    <row r="839">
      <c r="C839" s="16"/>
    </row>
    <row r="840">
      <c r="C840" s="16"/>
    </row>
    <row r="841">
      <c r="C841" s="16"/>
    </row>
    <row r="842">
      <c r="C842" s="16"/>
    </row>
    <row r="843">
      <c r="C843" s="16"/>
    </row>
    <row r="844">
      <c r="C844" s="16"/>
    </row>
    <row r="845">
      <c r="C845" s="16"/>
    </row>
    <row r="846">
      <c r="C846" s="16"/>
    </row>
    <row r="847">
      <c r="C847" s="16"/>
    </row>
    <row r="848">
      <c r="C848" s="16"/>
    </row>
    <row r="849">
      <c r="C849" s="16"/>
    </row>
    <row r="850">
      <c r="C850" s="16"/>
    </row>
    <row r="851">
      <c r="C851" s="16"/>
    </row>
    <row r="852">
      <c r="C852" s="16"/>
    </row>
    <row r="853">
      <c r="C853" s="16"/>
    </row>
    <row r="854">
      <c r="C854" s="16"/>
    </row>
    <row r="855">
      <c r="C855" s="16"/>
    </row>
    <row r="856">
      <c r="C856" s="16"/>
    </row>
    <row r="857">
      <c r="C857" s="16"/>
    </row>
    <row r="858">
      <c r="C858" s="16"/>
    </row>
    <row r="859">
      <c r="C859" s="16"/>
    </row>
    <row r="860">
      <c r="C860" s="16"/>
    </row>
    <row r="861">
      <c r="C861" s="16"/>
    </row>
    <row r="862">
      <c r="C862" s="16"/>
    </row>
    <row r="863">
      <c r="C863" s="16"/>
    </row>
    <row r="864">
      <c r="C864" s="16"/>
    </row>
    <row r="865">
      <c r="C865" s="16"/>
    </row>
    <row r="866">
      <c r="C866" s="16"/>
    </row>
    <row r="867">
      <c r="C867" s="16"/>
    </row>
    <row r="868">
      <c r="C868" s="16"/>
    </row>
    <row r="869">
      <c r="C869" s="16"/>
    </row>
    <row r="870">
      <c r="C870" s="16"/>
    </row>
    <row r="871">
      <c r="C871" s="16"/>
    </row>
    <row r="872">
      <c r="C872" s="16"/>
    </row>
    <row r="873">
      <c r="C873" s="16"/>
    </row>
    <row r="874">
      <c r="C874" s="16"/>
    </row>
    <row r="875">
      <c r="C875" s="16"/>
    </row>
    <row r="876">
      <c r="C876" s="16"/>
    </row>
    <row r="877">
      <c r="C877" s="16"/>
    </row>
    <row r="878">
      <c r="C878" s="16"/>
    </row>
    <row r="879">
      <c r="C879" s="16"/>
    </row>
    <row r="880">
      <c r="C880" s="16"/>
    </row>
    <row r="881">
      <c r="C881" s="16"/>
    </row>
    <row r="882">
      <c r="C882" s="16"/>
    </row>
    <row r="883">
      <c r="C883" s="16"/>
    </row>
    <row r="884">
      <c r="C884" s="16"/>
    </row>
    <row r="885">
      <c r="C885" s="16"/>
    </row>
    <row r="886">
      <c r="C886" s="16"/>
    </row>
    <row r="887">
      <c r="C887" s="16"/>
    </row>
    <row r="888">
      <c r="C888" s="16"/>
    </row>
    <row r="889">
      <c r="C889" s="16"/>
    </row>
    <row r="890">
      <c r="C890" s="16"/>
    </row>
    <row r="891">
      <c r="C891" s="16"/>
    </row>
    <row r="892">
      <c r="C892" s="16"/>
    </row>
    <row r="893">
      <c r="C893" s="16"/>
    </row>
    <row r="894">
      <c r="C894" s="16"/>
    </row>
    <row r="895">
      <c r="C895" s="16"/>
    </row>
    <row r="896">
      <c r="C896" s="16"/>
    </row>
    <row r="897">
      <c r="C897" s="16"/>
    </row>
    <row r="898">
      <c r="C898" s="16"/>
    </row>
    <row r="899">
      <c r="C899" s="16"/>
    </row>
    <row r="900">
      <c r="C900" s="16"/>
    </row>
    <row r="901">
      <c r="C901" s="16"/>
    </row>
    <row r="902">
      <c r="C902" s="16"/>
    </row>
    <row r="903">
      <c r="C903" s="16"/>
    </row>
    <row r="904">
      <c r="C904" s="16"/>
    </row>
    <row r="905">
      <c r="C905" s="16"/>
    </row>
    <row r="906">
      <c r="C906" s="16"/>
    </row>
    <row r="907">
      <c r="C907" s="16"/>
    </row>
    <row r="908">
      <c r="C908" s="16"/>
    </row>
    <row r="909">
      <c r="C909" s="16"/>
    </row>
    <row r="910">
      <c r="C910" s="16"/>
    </row>
    <row r="911">
      <c r="C911" s="16"/>
    </row>
    <row r="912">
      <c r="C912" s="16"/>
    </row>
    <row r="913">
      <c r="C913" s="16"/>
    </row>
    <row r="914">
      <c r="C914" s="16"/>
    </row>
    <row r="915">
      <c r="C915" s="16"/>
    </row>
    <row r="916">
      <c r="C916" s="16"/>
    </row>
    <row r="917">
      <c r="C917" s="16"/>
    </row>
    <row r="918">
      <c r="C918" s="16"/>
    </row>
    <row r="919">
      <c r="C919" s="16"/>
    </row>
    <row r="920">
      <c r="C920" s="16"/>
    </row>
    <row r="921">
      <c r="C921" s="16"/>
    </row>
    <row r="922">
      <c r="C922" s="16"/>
    </row>
    <row r="923">
      <c r="C923" s="16"/>
    </row>
    <row r="924">
      <c r="C924" s="16"/>
    </row>
    <row r="925">
      <c r="C925" s="16"/>
    </row>
    <row r="926">
      <c r="C926" s="16"/>
    </row>
    <row r="927">
      <c r="C927" s="16"/>
    </row>
    <row r="928">
      <c r="C928" s="16"/>
    </row>
    <row r="929">
      <c r="C929" s="16"/>
    </row>
    <row r="930">
      <c r="C930" s="16"/>
    </row>
    <row r="931">
      <c r="C931" s="16"/>
    </row>
    <row r="932">
      <c r="C932" s="16"/>
    </row>
    <row r="933">
      <c r="C933" s="16"/>
    </row>
    <row r="934">
      <c r="C934" s="16"/>
    </row>
    <row r="935">
      <c r="C935" s="16"/>
    </row>
    <row r="936">
      <c r="C936" s="16"/>
    </row>
    <row r="937">
      <c r="C937" s="16"/>
    </row>
    <row r="938">
      <c r="C938" s="16"/>
    </row>
    <row r="939">
      <c r="C939" s="16"/>
    </row>
    <row r="940">
      <c r="C940" s="16"/>
    </row>
    <row r="941">
      <c r="C941" s="16"/>
    </row>
    <row r="942">
      <c r="C942" s="16"/>
    </row>
    <row r="943">
      <c r="C943" s="16"/>
    </row>
    <row r="944">
      <c r="C944" s="16"/>
    </row>
    <row r="945">
      <c r="C945" s="16"/>
    </row>
    <row r="946">
      <c r="C946" s="16"/>
    </row>
    <row r="947">
      <c r="C947" s="16"/>
    </row>
    <row r="948">
      <c r="C948" s="16"/>
    </row>
    <row r="949">
      <c r="C949" s="16"/>
    </row>
    <row r="950">
      <c r="C950" s="16"/>
    </row>
    <row r="951">
      <c r="C951" s="16"/>
    </row>
    <row r="952">
      <c r="C952" s="16"/>
    </row>
    <row r="953">
      <c r="C953" s="16"/>
    </row>
    <row r="954">
      <c r="C954" s="16"/>
    </row>
    <row r="955">
      <c r="C955" s="16"/>
    </row>
    <row r="956">
      <c r="C956" s="16"/>
    </row>
    <row r="957">
      <c r="C957" s="16"/>
    </row>
    <row r="958">
      <c r="C958" s="16"/>
    </row>
    <row r="959">
      <c r="C959" s="16"/>
    </row>
    <row r="960">
      <c r="C960" s="16"/>
    </row>
    <row r="961">
      <c r="C961" s="16"/>
    </row>
    <row r="962">
      <c r="C962" s="16"/>
    </row>
    <row r="963">
      <c r="C963" s="16"/>
    </row>
    <row r="964">
      <c r="C964" s="16"/>
    </row>
    <row r="965">
      <c r="C965" s="16"/>
    </row>
    <row r="966">
      <c r="C966" s="16"/>
    </row>
    <row r="967">
      <c r="C967" s="16"/>
    </row>
    <row r="968">
      <c r="C968" s="16"/>
    </row>
    <row r="969">
      <c r="C969" s="16"/>
    </row>
    <row r="970">
      <c r="C970" s="16"/>
    </row>
    <row r="971">
      <c r="C971" s="16"/>
    </row>
    <row r="972">
      <c r="C972" s="16"/>
    </row>
    <row r="973">
      <c r="C973" s="16"/>
    </row>
    <row r="974">
      <c r="C974" s="16"/>
    </row>
    <row r="975">
      <c r="C975" s="16"/>
    </row>
    <row r="976">
      <c r="C976" s="16"/>
    </row>
    <row r="977">
      <c r="C977" s="16"/>
    </row>
    <row r="978">
      <c r="C978" s="16"/>
    </row>
    <row r="979">
      <c r="C979" s="16"/>
    </row>
    <row r="980">
      <c r="C980" s="16"/>
    </row>
    <row r="981">
      <c r="C981" s="16"/>
    </row>
    <row r="982">
      <c r="C982" s="16"/>
    </row>
    <row r="983">
      <c r="C983" s="16"/>
    </row>
    <row r="984">
      <c r="C984" s="16"/>
    </row>
    <row r="985">
      <c r="C985" s="16"/>
    </row>
    <row r="986">
      <c r="C986" s="16"/>
    </row>
    <row r="987">
      <c r="C987" s="16"/>
    </row>
    <row r="988">
      <c r="C988" s="16"/>
    </row>
    <row r="989">
      <c r="C989" s="16"/>
    </row>
    <row r="990">
      <c r="C990" s="16"/>
    </row>
    <row r="991">
      <c r="C991" s="16"/>
    </row>
    <row r="992">
      <c r="C992" s="16"/>
    </row>
    <row r="993">
      <c r="C993" s="16"/>
    </row>
    <row r="994">
      <c r="C994" s="16"/>
    </row>
    <row r="995">
      <c r="C995" s="16"/>
    </row>
    <row r="996">
      <c r="C996" s="16"/>
    </row>
    <row r="997">
      <c r="C997" s="16"/>
    </row>
    <row r="998">
      <c r="C998" s="16"/>
    </row>
    <row r="999">
      <c r="C999" s="16"/>
    </row>
    <row r="1000">
      <c r="C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8.25"/>
    <col customWidth="1" min="3" max="3" width="25.88"/>
    <col customWidth="1" min="4" max="7" width="14.0"/>
    <col customWidth="1" min="8" max="8" width="13.25"/>
  </cols>
  <sheetData>
    <row r="1">
      <c r="A1" s="17" t="s">
        <v>12</v>
      </c>
      <c r="B1" s="18" t="s">
        <v>13</v>
      </c>
      <c r="C1" s="18" t="s">
        <v>14</v>
      </c>
    </row>
    <row r="2">
      <c r="A2" s="19">
        <v>1.0</v>
      </c>
      <c r="B2" s="20">
        <v>3000.0</v>
      </c>
      <c r="C2" s="21">
        <v>150.0</v>
      </c>
    </row>
    <row r="3">
      <c r="A3" s="19">
        <v>2.0</v>
      </c>
      <c r="B3" s="20">
        <v>5000.0</v>
      </c>
      <c r="C3" s="21">
        <v>200.0</v>
      </c>
    </row>
    <row r="4">
      <c r="A4" s="19">
        <v>3.0</v>
      </c>
      <c r="B4" s="20">
        <v>10000.0</v>
      </c>
      <c r="C4" s="21">
        <v>600.0</v>
      </c>
    </row>
    <row r="5">
      <c r="A5" s="19">
        <v>4.0</v>
      </c>
      <c r="B5" s="20">
        <v>10000.0</v>
      </c>
      <c r="C5" s="21">
        <v>700.0</v>
      </c>
    </row>
    <row r="6">
      <c r="A6" s="19">
        <v>5.0</v>
      </c>
      <c r="B6" s="20">
        <v>20000.0</v>
      </c>
      <c r="C6" s="21">
        <v>1000.0</v>
      </c>
    </row>
    <row r="7">
      <c r="A7" s="19">
        <v>6.0</v>
      </c>
      <c r="B7" s="20">
        <v>20000.0</v>
      </c>
      <c r="C7" s="21">
        <v>1200.0</v>
      </c>
    </row>
    <row r="8">
      <c r="A8" s="19">
        <v>7.0</v>
      </c>
      <c r="B8" s="20">
        <v>20000.0</v>
      </c>
      <c r="C8" s="21">
        <v>1500.0</v>
      </c>
    </row>
    <row r="9">
      <c r="A9" s="19">
        <v>8.0</v>
      </c>
      <c r="B9" s="20">
        <v>30000.0</v>
      </c>
      <c r="C9" s="21">
        <v>800.0</v>
      </c>
    </row>
    <row r="10">
      <c r="A10" s="19">
        <v>9.0</v>
      </c>
      <c r="B10" s="20">
        <v>40000.0</v>
      </c>
      <c r="C10" s="21">
        <v>1000.0</v>
      </c>
    </row>
    <row r="11">
      <c r="A11" s="19">
        <v>10.0</v>
      </c>
      <c r="B11" s="20">
        <v>50000.0</v>
      </c>
      <c r="C11" s="21">
        <v>2000.0</v>
      </c>
    </row>
    <row r="12">
      <c r="A12" s="19">
        <v>11.0</v>
      </c>
      <c r="B12" s="20">
        <v>60000.0</v>
      </c>
      <c r="C12" s="21">
        <v>2000.0</v>
      </c>
    </row>
    <row r="13">
      <c r="A13" s="19">
        <v>12.0</v>
      </c>
      <c r="B13" s="20">
        <v>70000.0</v>
      </c>
      <c r="C13" s="21">
        <v>2500.0</v>
      </c>
    </row>
    <row r="14">
      <c r="A14" s="19">
        <v>13.0</v>
      </c>
      <c r="B14" s="20">
        <v>70000.0</v>
      </c>
      <c r="C14" s="21">
        <v>3000.0</v>
      </c>
    </row>
    <row r="15">
      <c r="A15" s="19">
        <v>14.0</v>
      </c>
      <c r="B15" s="20">
        <v>80000.0</v>
      </c>
      <c r="C15" s="21">
        <v>2500.0</v>
      </c>
    </row>
    <row r="16">
      <c r="A16" s="19">
        <v>15.0</v>
      </c>
      <c r="B16" s="20">
        <v>100000.0</v>
      </c>
      <c r="C16" s="21">
        <v>4000.0</v>
      </c>
    </row>
    <row r="17">
      <c r="A17" s="19">
        <v>16.0</v>
      </c>
      <c r="B17" s="20">
        <v>100000.0</v>
      </c>
      <c r="C17" s="21">
        <v>3500.0</v>
      </c>
    </row>
    <row r="18">
      <c r="A18" s="19">
        <v>17.0</v>
      </c>
      <c r="B18" s="20">
        <v>100000.0</v>
      </c>
      <c r="C18" s="21">
        <v>4000.0</v>
      </c>
    </row>
    <row r="19">
      <c r="A19" s="19">
        <v>18.0</v>
      </c>
      <c r="B19" s="20">
        <v>120000.0</v>
      </c>
      <c r="C19" s="21">
        <v>3000.0</v>
      </c>
    </row>
    <row r="20">
      <c r="A20" s="19">
        <v>19.0</v>
      </c>
      <c r="B20" s="20">
        <v>120000.0</v>
      </c>
      <c r="C20" s="21">
        <v>4000.0</v>
      </c>
    </row>
    <row r="21">
      <c r="A21" s="19">
        <v>20.0</v>
      </c>
      <c r="B21" s="20">
        <v>140000.0</v>
      </c>
      <c r="C21" s="21">
        <v>4000.0</v>
      </c>
    </row>
    <row r="22">
      <c r="A22" s="19">
        <v>21.0</v>
      </c>
      <c r="B22" s="20">
        <v>150000.0</v>
      </c>
      <c r="C22" s="21">
        <v>5000.0</v>
      </c>
    </row>
    <row r="23">
      <c r="A23" s="19">
        <v>22.0</v>
      </c>
      <c r="B23" s="20">
        <v>180000.0</v>
      </c>
      <c r="C23" s="21">
        <v>4000.0</v>
      </c>
    </row>
    <row r="24">
      <c r="A24" s="19">
        <v>23.0</v>
      </c>
      <c r="B24" s="20">
        <v>180000.0</v>
      </c>
      <c r="C24" s="21">
        <v>5000.0</v>
      </c>
    </row>
    <row r="25">
      <c r="A25" s="19">
        <v>24.0</v>
      </c>
      <c r="B25" s="20">
        <v>200000.0</v>
      </c>
      <c r="C25" s="21">
        <v>6000.0</v>
      </c>
    </row>
    <row r="26">
      <c r="A26" s="19">
        <v>25.0</v>
      </c>
      <c r="B26" s="20">
        <v>200000.0</v>
      </c>
      <c r="C26" s="21">
        <v>5000.0</v>
      </c>
    </row>
    <row r="27">
      <c r="A27" s="5" t="s">
        <v>6</v>
      </c>
      <c r="B27" s="22">
        <f t="shared" ref="B27:C27" si="1">SUM(B2:B26)</f>
        <v>2078000</v>
      </c>
      <c r="C27" s="23">
        <f t="shared" si="1"/>
        <v>66650</v>
      </c>
    </row>
    <row r="29">
      <c r="A29" s="24" t="s">
        <v>15</v>
      </c>
    </row>
    <row r="30">
      <c r="A30" s="25">
        <f>CORREL(C2:C26,B2:B26)</f>
        <v>0.9540508856</v>
      </c>
    </row>
    <row r="31">
      <c r="A31" s="18" t="s">
        <v>16</v>
      </c>
    </row>
    <row r="32">
      <c r="A32" s="25">
        <f>PEARSON(C2:C26,B2:B26)</f>
        <v>0.9540508856</v>
      </c>
    </row>
    <row r="33">
      <c r="A33" s="18" t="s">
        <v>17</v>
      </c>
    </row>
    <row r="34">
      <c r="A34" s="26">
        <f>POW(A30,2)</f>
        <v>0.9102130923</v>
      </c>
    </row>
    <row r="35">
      <c r="A35" s="18" t="s">
        <v>18</v>
      </c>
    </row>
    <row r="36">
      <c r="A36" s="25">
        <f t="array" ref="A36:B36">LINEST(C2:C26,B2:B26)</f>
        <v>0.02557691393</v>
      </c>
      <c r="B36" s="25">
        <v>540.0469143228995</v>
      </c>
    </row>
  </sheetData>
  <mergeCells count="1">
    <mergeCell ref="A35:B35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</cols>
  <sheetData>
    <row r="1">
      <c r="A1" s="17" t="s">
        <v>19</v>
      </c>
      <c r="B1" s="17" t="s">
        <v>20</v>
      </c>
    </row>
    <row r="2">
      <c r="A2" s="27">
        <v>43101.0</v>
      </c>
      <c r="B2" s="13">
        <v>13.0</v>
      </c>
    </row>
    <row r="3">
      <c r="A3" s="27">
        <v>43132.0</v>
      </c>
      <c r="B3" s="13">
        <v>19.0</v>
      </c>
    </row>
    <row r="4">
      <c r="A4" s="27">
        <v>43160.0</v>
      </c>
      <c r="B4" s="13">
        <v>30.0</v>
      </c>
    </row>
    <row r="5">
      <c r="A5" s="27">
        <v>43191.0</v>
      </c>
      <c r="B5" s="13">
        <v>25.0</v>
      </c>
    </row>
    <row r="6">
      <c r="A6" s="27">
        <v>43221.0</v>
      </c>
      <c r="B6" s="13">
        <v>31.0</v>
      </c>
    </row>
    <row r="7">
      <c r="A7" s="27">
        <v>43252.0</v>
      </c>
      <c r="B7" s="13">
        <v>37.0</v>
      </c>
    </row>
    <row r="8">
      <c r="A8" s="27">
        <v>43282.0</v>
      </c>
      <c r="B8" s="13">
        <v>63.0</v>
      </c>
    </row>
    <row r="9">
      <c r="A9" s="27">
        <v>43313.0</v>
      </c>
      <c r="B9" s="13">
        <v>56.0</v>
      </c>
    </row>
    <row r="10">
      <c r="A10" s="27">
        <v>43344.0</v>
      </c>
      <c r="B10" s="13">
        <v>53.0</v>
      </c>
    </row>
    <row r="11">
      <c r="A11" s="27">
        <v>43374.0</v>
      </c>
      <c r="B11" s="13">
        <v>59.0</v>
      </c>
    </row>
    <row r="12">
      <c r="A12" s="27">
        <v>43405.0</v>
      </c>
      <c r="B12" s="13">
        <v>50.0</v>
      </c>
    </row>
    <row r="13">
      <c r="A13" s="27">
        <v>43435.0</v>
      </c>
      <c r="B13" s="13">
        <v>98.0</v>
      </c>
    </row>
    <row r="14">
      <c r="A14" s="27">
        <v>43466.0</v>
      </c>
      <c r="B14" s="13">
        <v>73.0</v>
      </c>
    </row>
    <row r="15">
      <c r="A15" s="27">
        <v>43497.0</v>
      </c>
      <c r="B15" s="13">
        <v>92.0</v>
      </c>
    </row>
    <row r="16">
      <c r="A16" s="27">
        <v>43525.0</v>
      </c>
      <c r="B16" s="13">
        <v>108.0</v>
      </c>
    </row>
    <row r="17">
      <c r="A17" s="27">
        <v>43556.0</v>
      </c>
      <c r="B17" s="13">
        <v>71.0</v>
      </c>
    </row>
    <row r="18">
      <c r="A18" s="27">
        <v>43586.0</v>
      </c>
      <c r="B18" s="13">
        <v>82.0</v>
      </c>
    </row>
    <row r="19">
      <c r="A19" s="27">
        <v>43617.0</v>
      </c>
      <c r="B19" s="13">
        <v>98.0</v>
      </c>
      <c r="D19" s="28"/>
      <c r="E19" s="7">
        <v>2018.0</v>
      </c>
      <c r="F19" s="7">
        <v>2019.0</v>
      </c>
      <c r="G19" s="7">
        <v>2020.0</v>
      </c>
    </row>
    <row r="20">
      <c r="A20" s="27">
        <v>43647.0</v>
      </c>
      <c r="B20" s="13">
        <v>154.0</v>
      </c>
      <c r="D20" s="29" t="s">
        <v>21</v>
      </c>
      <c r="E20" s="13">
        <v>13.0</v>
      </c>
      <c r="F20" s="13">
        <v>73.0</v>
      </c>
      <c r="G20" s="13">
        <v>134.0</v>
      </c>
    </row>
    <row r="21">
      <c r="A21" s="27">
        <v>43678.0</v>
      </c>
      <c r="B21" s="13">
        <v>130.0</v>
      </c>
      <c r="D21" s="29" t="s">
        <v>22</v>
      </c>
      <c r="E21" s="13">
        <v>19.0</v>
      </c>
      <c r="F21" s="13">
        <v>92.0</v>
      </c>
      <c r="G21" s="13">
        <v>166.0</v>
      </c>
    </row>
    <row r="22">
      <c r="A22" s="27">
        <v>43709.0</v>
      </c>
      <c r="B22" s="13">
        <v>112.0</v>
      </c>
      <c r="D22" s="29" t="s">
        <v>23</v>
      </c>
      <c r="E22" s="13">
        <v>30.0</v>
      </c>
      <c r="F22" s="13">
        <v>108.0</v>
      </c>
      <c r="G22" s="13">
        <v>187.0</v>
      </c>
    </row>
    <row r="23">
      <c r="A23" s="27">
        <v>43739.0</v>
      </c>
      <c r="B23" s="13">
        <v>117.0</v>
      </c>
      <c r="D23" s="29" t="s">
        <v>24</v>
      </c>
      <c r="E23" s="13">
        <v>25.0</v>
      </c>
      <c r="F23" s="13">
        <v>71.0</v>
      </c>
      <c r="G23" s="13">
        <v>120.0</v>
      </c>
    </row>
    <row r="24">
      <c r="A24" s="27">
        <v>43770.0</v>
      </c>
      <c r="B24" s="13">
        <v>101.0</v>
      </c>
      <c r="D24" s="29" t="s">
        <v>25</v>
      </c>
      <c r="E24" s="13">
        <v>31.0</v>
      </c>
      <c r="F24" s="13">
        <v>82.0</v>
      </c>
      <c r="G24" s="13">
        <v>138.0</v>
      </c>
    </row>
    <row r="25">
      <c r="A25" s="27">
        <v>43800.0</v>
      </c>
      <c r="B25" s="13">
        <v>188.0</v>
      </c>
      <c r="D25" s="29" t="s">
        <v>26</v>
      </c>
      <c r="E25" s="13">
        <v>37.0</v>
      </c>
      <c r="F25" s="13">
        <v>98.0</v>
      </c>
      <c r="G25" s="13">
        <v>159.0</v>
      </c>
    </row>
    <row r="26">
      <c r="A26" s="27">
        <v>43831.0</v>
      </c>
      <c r="B26" s="13">
        <v>134.0</v>
      </c>
      <c r="D26" s="29" t="s">
        <v>27</v>
      </c>
      <c r="E26" s="13">
        <v>63.0</v>
      </c>
      <c r="F26" s="13">
        <v>154.0</v>
      </c>
      <c r="G26" s="13">
        <v>244.0</v>
      </c>
    </row>
    <row r="27">
      <c r="A27" s="27">
        <v>43862.0</v>
      </c>
      <c r="B27" s="13">
        <v>166.0</v>
      </c>
      <c r="D27" s="29" t="s">
        <v>28</v>
      </c>
      <c r="E27" s="13">
        <v>56.0</v>
      </c>
      <c r="F27" s="13">
        <v>130.0</v>
      </c>
      <c r="G27" s="13">
        <v>199.0</v>
      </c>
    </row>
    <row r="28">
      <c r="A28" s="27">
        <v>43891.0</v>
      </c>
      <c r="B28" s="13">
        <v>187.0</v>
      </c>
      <c r="D28" s="29" t="s">
        <v>29</v>
      </c>
      <c r="E28" s="13">
        <v>53.0</v>
      </c>
      <c r="F28" s="13">
        <v>112.0</v>
      </c>
      <c r="G28" s="13">
        <v>172.0</v>
      </c>
    </row>
    <row r="29">
      <c r="A29" s="27">
        <v>43922.0</v>
      </c>
      <c r="B29" s="13">
        <v>120.0</v>
      </c>
      <c r="D29" s="29" t="s">
        <v>30</v>
      </c>
      <c r="E29" s="13">
        <v>59.0</v>
      </c>
      <c r="F29" s="13">
        <v>117.0</v>
      </c>
      <c r="G29" s="13">
        <v>177.0</v>
      </c>
    </row>
    <row r="30">
      <c r="A30" s="27">
        <v>43952.0</v>
      </c>
      <c r="B30" s="13">
        <v>138.0</v>
      </c>
      <c r="D30" s="29" t="s">
        <v>31</v>
      </c>
      <c r="E30" s="13">
        <v>50.0</v>
      </c>
      <c r="F30" s="13">
        <v>101.0</v>
      </c>
      <c r="G30" s="13">
        <v>147.0</v>
      </c>
    </row>
    <row r="31">
      <c r="A31" s="27">
        <v>43983.0</v>
      </c>
      <c r="B31" s="13">
        <v>159.0</v>
      </c>
      <c r="D31" s="29" t="s">
        <v>32</v>
      </c>
      <c r="E31" s="13">
        <v>98.0</v>
      </c>
      <c r="F31" s="13">
        <v>188.0</v>
      </c>
      <c r="G31" s="13">
        <v>278.0</v>
      </c>
    </row>
    <row r="32">
      <c r="A32" s="27">
        <v>44013.0</v>
      </c>
      <c r="B32" s="13">
        <v>244.0</v>
      </c>
    </row>
    <row r="33">
      <c r="A33" s="27">
        <v>44044.0</v>
      </c>
      <c r="B33" s="13">
        <v>199.0</v>
      </c>
    </row>
    <row r="34">
      <c r="A34" s="27">
        <v>44075.0</v>
      </c>
      <c r="B34" s="13">
        <v>172.0</v>
      </c>
    </row>
    <row r="35">
      <c r="A35" s="27">
        <v>44105.0</v>
      </c>
      <c r="B35" s="13">
        <v>177.0</v>
      </c>
    </row>
    <row r="36">
      <c r="A36" s="27">
        <v>44136.0</v>
      </c>
      <c r="B36" s="13">
        <v>147.0</v>
      </c>
    </row>
    <row r="37">
      <c r="A37" s="27">
        <v>44166.0</v>
      </c>
      <c r="B37" s="13">
        <v>278.0</v>
      </c>
    </row>
    <row r="38">
      <c r="A38" s="30"/>
      <c r="B38" s="30"/>
    </row>
    <row r="39">
      <c r="A39" s="30"/>
      <c r="B39" s="30"/>
    </row>
    <row r="40">
      <c r="A40" s="30"/>
      <c r="B40" s="30"/>
    </row>
    <row r="41">
      <c r="A41" s="30"/>
      <c r="B41" s="30"/>
    </row>
    <row r="42">
      <c r="A42" s="30"/>
      <c r="B42" s="30"/>
    </row>
    <row r="43">
      <c r="A43" s="30"/>
      <c r="B43" s="30"/>
    </row>
    <row r="44">
      <c r="A44" s="30"/>
      <c r="B44" s="30"/>
    </row>
    <row r="45">
      <c r="A45" s="30"/>
      <c r="B45" s="30"/>
    </row>
    <row r="46">
      <c r="A46" s="30"/>
      <c r="B46" s="30"/>
    </row>
    <row r="47">
      <c r="A47" s="30"/>
      <c r="B47" s="30"/>
    </row>
    <row r="48">
      <c r="A48" s="30"/>
      <c r="B48" s="30"/>
    </row>
    <row r="49">
      <c r="A49" s="30"/>
      <c r="B49" s="30"/>
    </row>
    <row r="50">
      <c r="A50" s="30"/>
      <c r="B50" s="30"/>
    </row>
    <row r="51">
      <c r="A51" s="30"/>
      <c r="B51" s="30"/>
    </row>
    <row r="52">
      <c r="A52" s="30"/>
      <c r="B52" s="30"/>
    </row>
    <row r="53">
      <c r="A53" s="30"/>
      <c r="B53" s="30"/>
    </row>
    <row r="54">
      <c r="A54" s="30"/>
      <c r="B54" s="30"/>
    </row>
    <row r="55">
      <c r="A55" s="30"/>
      <c r="B55" s="30"/>
    </row>
    <row r="56">
      <c r="A56" s="30"/>
      <c r="B56" s="30"/>
    </row>
    <row r="57">
      <c r="A57" s="30"/>
      <c r="B57" s="30"/>
    </row>
    <row r="58">
      <c r="A58" s="30"/>
      <c r="B58" s="30"/>
    </row>
    <row r="59">
      <c r="A59" s="30"/>
      <c r="B59" s="30"/>
    </row>
    <row r="60">
      <c r="A60" s="30"/>
      <c r="B60" s="30"/>
    </row>
    <row r="61">
      <c r="A61" s="30"/>
      <c r="B61" s="30"/>
    </row>
    <row r="62">
      <c r="A62" s="30"/>
      <c r="B62" s="30"/>
    </row>
    <row r="63">
      <c r="A63" s="30"/>
      <c r="B63" s="30"/>
    </row>
    <row r="64">
      <c r="A64" s="30"/>
      <c r="B64" s="30"/>
    </row>
    <row r="65">
      <c r="A65" s="30"/>
      <c r="B65" s="30"/>
    </row>
    <row r="66">
      <c r="A66" s="30"/>
      <c r="B66" s="30"/>
    </row>
    <row r="67">
      <c r="A67" s="30"/>
      <c r="B67" s="30"/>
    </row>
    <row r="68">
      <c r="A68" s="30"/>
      <c r="B68" s="30"/>
    </row>
    <row r="69">
      <c r="A69" s="30"/>
      <c r="B69" s="30"/>
    </row>
    <row r="70">
      <c r="A70" s="30"/>
      <c r="B70" s="30"/>
    </row>
    <row r="71">
      <c r="A71" s="30"/>
      <c r="B71" s="30"/>
    </row>
    <row r="72">
      <c r="A72" s="30"/>
      <c r="B72" s="30"/>
    </row>
    <row r="73">
      <c r="A73" s="30"/>
      <c r="B73" s="30"/>
    </row>
    <row r="74">
      <c r="A74" s="30"/>
      <c r="B74" s="30"/>
    </row>
    <row r="75">
      <c r="A75" s="30"/>
      <c r="B75" s="30"/>
    </row>
    <row r="76">
      <c r="A76" s="30"/>
      <c r="B76" s="30"/>
    </row>
    <row r="77">
      <c r="A77" s="30"/>
      <c r="B77" s="30"/>
    </row>
    <row r="78">
      <c r="A78" s="30"/>
      <c r="B78" s="30"/>
    </row>
    <row r="79">
      <c r="A79" s="30"/>
      <c r="B79" s="30"/>
    </row>
    <row r="80">
      <c r="A80" s="30"/>
      <c r="B80" s="30"/>
    </row>
    <row r="81">
      <c r="A81" s="30"/>
      <c r="B81" s="30"/>
    </row>
    <row r="82">
      <c r="A82" s="30"/>
      <c r="B82" s="30"/>
    </row>
    <row r="83">
      <c r="A83" s="30"/>
      <c r="B83" s="30"/>
    </row>
    <row r="84">
      <c r="A84" s="30"/>
      <c r="B84" s="30"/>
    </row>
    <row r="85">
      <c r="A85" s="30"/>
      <c r="B85" s="30"/>
    </row>
    <row r="86">
      <c r="A86" s="30"/>
      <c r="B86" s="30"/>
    </row>
    <row r="87">
      <c r="A87" s="30"/>
      <c r="B87" s="30"/>
    </row>
    <row r="88">
      <c r="A88" s="30"/>
      <c r="B88" s="30"/>
    </row>
    <row r="89">
      <c r="A89" s="30"/>
      <c r="B89" s="30"/>
    </row>
    <row r="90">
      <c r="A90" s="30"/>
      <c r="B90" s="30"/>
    </row>
    <row r="91">
      <c r="A91" s="30"/>
      <c r="B91" s="30"/>
    </row>
    <row r="92">
      <c r="A92" s="30"/>
      <c r="B92" s="30"/>
    </row>
    <row r="93">
      <c r="A93" s="30"/>
      <c r="B93" s="30"/>
    </row>
    <row r="94">
      <c r="A94" s="30"/>
      <c r="B94" s="30"/>
    </row>
    <row r="95">
      <c r="A95" s="30"/>
      <c r="B95" s="30"/>
    </row>
    <row r="96">
      <c r="A96" s="30"/>
      <c r="B96" s="30"/>
    </row>
    <row r="97">
      <c r="A97" s="30"/>
      <c r="B97" s="30"/>
    </row>
    <row r="98">
      <c r="A98" s="30"/>
      <c r="B98" s="30"/>
    </row>
    <row r="99">
      <c r="A99" s="30"/>
      <c r="B99" s="30"/>
    </row>
    <row r="100">
      <c r="A100" s="30"/>
      <c r="B100" s="30"/>
    </row>
    <row r="101">
      <c r="A101" s="30"/>
      <c r="B101" s="30"/>
    </row>
    <row r="102">
      <c r="A102" s="30"/>
      <c r="B102" s="30"/>
    </row>
    <row r="103">
      <c r="A103" s="30"/>
      <c r="B103" s="30"/>
    </row>
    <row r="104">
      <c r="A104" s="30"/>
      <c r="B104" s="30"/>
    </row>
    <row r="105">
      <c r="A105" s="30"/>
      <c r="B105" s="30"/>
    </row>
    <row r="106">
      <c r="A106" s="30"/>
      <c r="B106" s="30"/>
    </row>
    <row r="107">
      <c r="A107" s="30"/>
      <c r="B107" s="30"/>
    </row>
    <row r="108">
      <c r="A108" s="30"/>
      <c r="B108" s="30"/>
    </row>
    <row r="109">
      <c r="A109" s="30"/>
      <c r="B109" s="30"/>
    </row>
    <row r="110">
      <c r="A110" s="30"/>
      <c r="B110" s="30"/>
    </row>
    <row r="111">
      <c r="A111" s="30"/>
      <c r="B111" s="30"/>
    </row>
    <row r="112">
      <c r="A112" s="30"/>
      <c r="B112" s="30"/>
    </row>
    <row r="113">
      <c r="A113" s="30"/>
      <c r="B113" s="30"/>
    </row>
    <row r="114">
      <c r="A114" s="30"/>
      <c r="B114" s="30"/>
    </row>
    <row r="115">
      <c r="A115" s="30"/>
      <c r="B115" s="30"/>
    </row>
    <row r="116">
      <c r="A116" s="30"/>
      <c r="B116" s="30"/>
    </row>
    <row r="117">
      <c r="A117" s="30"/>
      <c r="B117" s="30"/>
    </row>
    <row r="118">
      <c r="A118" s="30"/>
      <c r="B118" s="30"/>
    </row>
    <row r="119">
      <c r="A119" s="30"/>
      <c r="B119" s="30"/>
    </row>
    <row r="120">
      <c r="A120" s="30"/>
      <c r="B120" s="30"/>
    </row>
    <row r="121">
      <c r="A121" s="30"/>
      <c r="B121" s="30"/>
    </row>
    <row r="122">
      <c r="A122" s="30"/>
      <c r="B122" s="30"/>
    </row>
    <row r="123">
      <c r="A123" s="30"/>
      <c r="B123" s="30"/>
    </row>
    <row r="124">
      <c r="A124" s="30"/>
      <c r="B124" s="30"/>
    </row>
    <row r="125">
      <c r="A125" s="30"/>
      <c r="B125" s="30"/>
    </row>
    <row r="126">
      <c r="A126" s="30"/>
      <c r="B126" s="30"/>
    </row>
    <row r="127">
      <c r="A127" s="30"/>
      <c r="B127" s="30"/>
    </row>
    <row r="128">
      <c r="A128" s="30"/>
      <c r="B128" s="30"/>
    </row>
    <row r="129">
      <c r="A129" s="30"/>
      <c r="B129" s="30"/>
    </row>
    <row r="130">
      <c r="A130" s="30"/>
      <c r="B130" s="30"/>
    </row>
    <row r="131">
      <c r="A131" s="30"/>
      <c r="B131" s="30"/>
    </row>
    <row r="132">
      <c r="A132" s="30"/>
      <c r="B132" s="30"/>
    </row>
    <row r="133">
      <c r="A133" s="30"/>
      <c r="B133" s="30"/>
    </row>
    <row r="134">
      <c r="A134" s="30"/>
      <c r="B134" s="30"/>
    </row>
    <row r="135">
      <c r="A135" s="30"/>
      <c r="B135" s="30"/>
    </row>
    <row r="136">
      <c r="A136" s="30"/>
      <c r="B136" s="30"/>
    </row>
    <row r="137">
      <c r="A137" s="30"/>
      <c r="B137" s="30"/>
    </row>
    <row r="138">
      <c r="A138" s="30"/>
      <c r="B138" s="30"/>
    </row>
    <row r="139">
      <c r="A139" s="30"/>
      <c r="B139" s="30"/>
    </row>
    <row r="140">
      <c r="A140" s="30"/>
      <c r="B140" s="30"/>
    </row>
    <row r="141">
      <c r="A141" s="30"/>
      <c r="B141" s="30"/>
    </row>
    <row r="142">
      <c r="A142" s="30"/>
      <c r="B142" s="30"/>
    </row>
    <row r="143">
      <c r="A143" s="30"/>
      <c r="B143" s="30"/>
    </row>
    <row r="144">
      <c r="A144" s="30"/>
      <c r="B144" s="30"/>
    </row>
    <row r="145">
      <c r="A145" s="30"/>
      <c r="B145" s="30"/>
    </row>
    <row r="146">
      <c r="A146" s="30"/>
      <c r="B146" s="30"/>
    </row>
    <row r="147">
      <c r="A147" s="30"/>
      <c r="B147" s="30"/>
    </row>
    <row r="148">
      <c r="A148" s="30"/>
      <c r="B148" s="30"/>
    </row>
    <row r="149">
      <c r="A149" s="30"/>
      <c r="B149" s="30"/>
    </row>
    <row r="150">
      <c r="A150" s="30"/>
      <c r="B150" s="30"/>
    </row>
    <row r="151">
      <c r="A151" s="30"/>
      <c r="B151" s="30"/>
    </row>
    <row r="152">
      <c r="A152" s="30"/>
      <c r="B152" s="30"/>
    </row>
    <row r="153">
      <c r="A153" s="30"/>
      <c r="B153" s="30"/>
    </row>
    <row r="154">
      <c r="A154" s="30"/>
      <c r="B154" s="30"/>
    </row>
    <row r="155">
      <c r="A155" s="30"/>
      <c r="B155" s="30"/>
    </row>
    <row r="156">
      <c r="A156" s="30"/>
      <c r="B156" s="30"/>
    </row>
    <row r="157">
      <c r="A157" s="30"/>
      <c r="B157" s="30"/>
    </row>
    <row r="158">
      <c r="A158" s="30"/>
      <c r="B158" s="30"/>
    </row>
    <row r="159">
      <c r="A159" s="30"/>
      <c r="B159" s="30"/>
    </row>
    <row r="160">
      <c r="A160" s="30"/>
      <c r="B160" s="30"/>
    </row>
    <row r="161">
      <c r="A161" s="30"/>
      <c r="B161" s="30"/>
    </row>
    <row r="162">
      <c r="A162" s="30"/>
      <c r="B162" s="30"/>
    </row>
    <row r="163">
      <c r="A163" s="30"/>
      <c r="B163" s="30"/>
    </row>
    <row r="164">
      <c r="A164" s="30"/>
      <c r="B164" s="30"/>
    </row>
    <row r="165">
      <c r="A165" s="30"/>
      <c r="B165" s="30"/>
    </row>
    <row r="166">
      <c r="A166" s="30"/>
      <c r="B166" s="30"/>
    </row>
    <row r="167">
      <c r="A167" s="30"/>
      <c r="B167" s="30"/>
    </row>
    <row r="168">
      <c r="A168" s="30"/>
      <c r="B168" s="30"/>
    </row>
    <row r="169">
      <c r="A169" s="30"/>
      <c r="B169" s="30"/>
    </row>
    <row r="170">
      <c r="A170" s="30"/>
      <c r="B170" s="30"/>
    </row>
    <row r="171">
      <c r="A171" s="30"/>
      <c r="B171" s="30"/>
    </row>
    <row r="172">
      <c r="A172" s="30"/>
      <c r="B172" s="30"/>
    </row>
    <row r="173">
      <c r="A173" s="30"/>
      <c r="B173" s="30"/>
    </row>
    <row r="174">
      <c r="A174" s="30"/>
      <c r="B174" s="30"/>
    </row>
    <row r="175">
      <c r="A175" s="30"/>
      <c r="B175" s="30"/>
    </row>
    <row r="176">
      <c r="A176" s="30"/>
      <c r="B176" s="30"/>
    </row>
    <row r="177">
      <c r="A177" s="30"/>
      <c r="B177" s="30"/>
    </row>
    <row r="178">
      <c r="A178" s="30"/>
      <c r="B178" s="30"/>
    </row>
    <row r="179">
      <c r="A179" s="30"/>
      <c r="B179" s="30"/>
    </row>
    <row r="180">
      <c r="A180" s="30"/>
      <c r="B180" s="30"/>
    </row>
    <row r="181">
      <c r="A181" s="30"/>
      <c r="B181" s="30"/>
    </row>
    <row r="182">
      <c r="A182" s="30"/>
      <c r="B182" s="30"/>
    </row>
    <row r="183">
      <c r="A183" s="30"/>
      <c r="B183" s="30"/>
    </row>
    <row r="184">
      <c r="A184" s="30"/>
      <c r="B184" s="30"/>
    </row>
    <row r="185">
      <c r="A185" s="30"/>
      <c r="B185" s="30"/>
    </row>
    <row r="186">
      <c r="A186" s="30"/>
      <c r="B186" s="30"/>
    </row>
    <row r="187">
      <c r="A187" s="30"/>
      <c r="B187" s="30"/>
    </row>
    <row r="188">
      <c r="A188" s="30"/>
      <c r="B188" s="30"/>
    </row>
    <row r="189">
      <c r="A189" s="30"/>
      <c r="B189" s="30"/>
    </row>
    <row r="190">
      <c r="A190" s="30"/>
      <c r="B190" s="30"/>
    </row>
    <row r="191">
      <c r="A191" s="30"/>
      <c r="B191" s="30"/>
    </row>
    <row r="192">
      <c r="A192" s="30"/>
      <c r="B192" s="30"/>
    </row>
    <row r="193">
      <c r="A193" s="30"/>
      <c r="B193" s="30"/>
    </row>
    <row r="194">
      <c r="A194" s="30"/>
      <c r="B194" s="30"/>
    </row>
    <row r="195">
      <c r="A195" s="30"/>
      <c r="B195" s="30"/>
    </row>
    <row r="196">
      <c r="A196" s="30"/>
      <c r="B196" s="30"/>
    </row>
    <row r="197">
      <c r="A197" s="30"/>
      <c r="B197" s="30"/>
    </row>
    <row r="198">
      <c r="A198" s="30"/>
      <c r="B198" s="30"/>
    </row>
    <row r="199">
      <c r="A199" s="30"/>
      <c r="B199" s="30"/>
    </row>
    <row r="200">
      <c r="A200" s="30"/>
      <c r="B200" s="30"/>
    </row>
    <row r="201">
      <c r="A201" s="30"/>
      <c r="B201" s="30"/>
    </row>
    <row r="202">
      <c r="A202" s="30"/>
      <c r="B202" s="30"/>
    </row>
    <row r="203">
      <c r="A203" s="30"/>
      <c r="B203" s="30"/>
    </row>
    <row r="204">
      <c r="A204" s="30"/>
      <c r="B204" s="30"/>
    </row>
    <row r="205">
      <c r="A205" s="30"/>
      <c r="B205" s="30"/>
    </row>
    <row r="206">
      <c r="A206" s="30"/>
      <c r="B206" s="30"/>
    </row>
    <row r="207">
      <c r="A207" s="30"/>
      <c r="B207" s="30"/>
    </row>
    <row r="208">
      <c r="A208" s="30"/>
      <c r="B208" s="30"/>
    </row>
    <row r="209">
      <c r="A209" s="30"/>
      <c r="B209" s="30"/>
    </row>
    <row r="210">
      <c r="A210" s="30"/>
      <c r="B210" s="30"/>
    </row>
    <row r="211">
      <c r="A211" s="30"/>
      <c r="B211" s="30"/>
    </row>
    <row r="212">
      <c r="A212" s="30"/>
      <c r="B212" s="30"/>
    </row>
    <row r="213">
      <c r="A213" s="30"/>
      <c r="B213" s="30"/>
    </row>
    <row r="214">
      <c r="A214" s="30"/>
      <c r="B214" s="30"/>
    </row>
    <row r="215">
      <c r="A215" s="30"/>
      <c r="B215" s="30"/>
    </row>
    <row r="216">
      <c r="A216" s="30"/>
      <c r="B216" s="30"/>
    </row>
    <row r="217">
      <c r="A217" s="30"/>
      <c r="B217" s="30"/>
    </row>
    <row r="218">
      <c r="A218" s="30"/>
      <c r="B218" s="30"/>
    </row>
    <row r="219">
      <c r="A219" s="30"/>
      <c r="B219" s="30"/>
    </row>
    <row r="220">
      <c r="A220" s="30"/>
      <c r="B220" s="30"/>
    </row>
    <row r="221">
      <c r="A221" s="30"/>
      <c r="B221" s="30"/>
    </row>
    <row r="222">
      <c r="A222" s="30"/>
      <c r="B222" s="30"/>
    </row>
    <row r="223">
      <c r="A223" s="30"/>
      <c r="B223" s="30"/>
    </row>
    <row r="224">
      <c r="A224" s="30"/>
      <c r="B224" s="30"/>
    </row>
    <row r="225">
      <c r="A225" s="30"/>
      <c r="B225" s="30"/>
    </row>
    <row r="226">
      <c r="A226" s="30"/>
      <c r="B226" s="30"/>
    </row>
    <row r="227">
      <c r="A227" s="30"/>
      <c r="B227" s="30"/>
    </row>
    <row r="228">
      <c r="A228" s="30"/>
      <c r="B228" s="30"/>
    </row>
    <row r="229">
      <c r="A229" s="30"/>
      <c r="B229" s="30"/>
    </row>
    <row r="230">
      <c r="A230" s="30"/>
      <c r="B230" s="30"/>
    </row>
    <row r="231">
      <c r="A231" s="30"/>
      <c r="B231" s="30"/>
    </row>
    <row r="232">
      <c r="A232" s="30"/>
      <c r="B232" s="30"/>
    </row>
    <row r="233">
      <c r="A233" s="30"/>
      <c r="B233" s="30"/>
    </row>
    <row r="234">
      <c r="A234" s="30"/>
      <c r="B234" s="30"/>
    </row>
    <row r="235">
      <c r="A235" s="30"/>
      <c r="B235" s="30"/>
    </row>
    <row r="236">
      <c r="A236" s="30"/>
      <c r="B236" s="30"/>
    </row>
    <row r="237">
      <c r="A237" s="30"/>
      <c r="B237" s="30"/>
    </row>
    <row r="238">
      <c r="A238" s="30"/>
      <c r="B238" s="30"/>
    </row>
    <row r="239">
      <c r="A239" s="30"/>
      <c r="B239" s="30"/>
    </row>
    <row r="240">
      <c r="A240" s="30"/>
      <c r="B240" s="30"/>
    </row>
    <row r="241">
      <c r="A241" s="30"/>
      <c r="B241" s="30"/>
    </row>
    <row r="242">
      <c r="A242" s="30"/>
      <c r="B242" s="30"/>
    </row>
    <row r="243">
      <c r="A243" s="30"/>
      <c r="B243" s="30"/>
    </row>
    <row r="244">
      <c r="A244" s="30"/>
      <c r="B244" s="30"/>
    </row>
    <row r="245">
      <c r="A245" s="30"/>
      <c r="B245" s="30"/>
    </row>
    <row r="246">
      <c r="A246" s="30"/>
      <c r="B246" s="30"/>
    </row>
    <row r="247">
      <c r="A247" s="30"/>
      <c r="B247" s="30"/>
    </row>
    <row r="248">
      <c r="A248" s="30"/>
      <c r="B248" s="30"/>
    </row>
    <row r="249">
      <c r="A249" s="30"/>
      <c r="B249" s="30"/>
    </row>
    <row r="250">
      <c r="A250" s="30"/>
      <c r="B250" s="30"/>
    </row>
    <row r="251">
      <c r="A251" s="30"/>
      <c r="B251" s="30"/>
    </row>
    <row r="252">
      <c r="A252" s="30"/>
      <c r="B252" s="30"/>
    </row>
    <row r="253">
      <c r="A253" s="30"/>
      <c r="B253" s="30"/>
    </row>
    <row r="254">
      <c r="A254" s="30"/>
      <c r="B254" s="30"/>
    </row>
    <row r="255">
      <c r="A255" s="30"/>
      <c r="B255" s="30"/>
    </row>
    <row r="256">
      <c r="A256" s="30"/>
      <c r="B256" s="30"/>
    </row>
    <row r="257">
      <c r="A257" s="30"/>
      <c r="B257" s="30"/>
    </row>
    <row r="258">
      <c r="A258" s="30"/>
      <c r="B258" s="30"/>
    </row>
    <row r="259">
      <c r="A259" s="30"/>
      <c r="B259" s="30"/>
    </row>
    <row r="260">
      <c r="A260" s="30"/>
      <c r="B260" s="30"/>
    </row>
    <row r="261">
      <c r="A261" s="30"/>
      <c r="B261" s="30"/>
    </row>
    <row r="262">
      <c r="A262" s="30"/>
      <c r="B262" s="30"/>
    </row>
    <row r="263">
      <c r="A263" s="30"/>
      <c r="B263" s="30"/>
    </row>
    <row r="264">
      <c r="A264" s="30"/>
      <c r="B264" s="30"/>
    </row>
    <row r="265">
      <c r="A265" s="30"/>
      <c r="B265" s="30"/>
    </row>
    <row r="266">
      <c r="A266" s="30"/>
      <c r="B266" s="30"/>
    </row>
    <row r="267">
      <c r="A267" s="30"/>
      <c r="B267" s="30"/>
    </row>
    <row r="268">
      <c r="A268" s="30"/>
      <c r="B268" s="30"/>
    </row>
    <row r="269">
      <c r="A269" s="30"/>
      <c r="B269" s="30"/>
    </row>
    <row r="270">
      <c r="A270" s="30"/>
      <c r="B270" s="30"/>
    </row>
    <row r="271">
      <c r="A271" s="30"/>
      <c r="B271" s="30"/>
    </row>
    <row r="272">
      <c r="A272" s="30"/>
      <c r="B272" s="30"/>
    </row>
    <row r="273">
      <c r="A273" s="30"/>
      <c r="B273" s="30"/>
    </row>
    <row r="274">
      <c r="A274" s="30"/>
      <c r="B274" s="30"/>
    </row>
    <row r="275">
      <c r="A275" s="30"/>
      <c r="B275" s="30"/>
    </row>
    <row r="276">
      <c r="A276" s="30"/>
      <c r="B276" s="30"/>
    </row>
    <row r="277">
      <c r="A277" s="30"/>
      <c r="B277" s="30"/>
    </row>
    <row r="278">
      <c r="A278" s="30"/>
      <c r="B278" s="30"/>
    </row>
    <row r="279">
      <c r="A279" s="30"/>
      <c r="B279" s="30"/>
    </row>
    <row r="280">
      <c r="A280" s="30"/>
      <c r="B280" s="30"/>
    </row>
    <row r="281">
      <c r="A281" s="30"/>
      <c r="B281" s="30"/>
    </row>
    <row r="282">
      <c r="A282" s="30"/>
      <c r="B282" s="30"/>
    </row>
    <row r="283">
      <c r="A283" s="30"/>
      <c r="B283" s="30"/>
    </row>
    <row r="284">
      <c r="A284" s="30"/>
      <c r="B284" s="30"/>
    </row>
    <row r="285">
      <c r="A285" s="30"/>
      <c r="B285" s="30"/>
    </row>
    <row r="286">
      <c r="A286" s="30"/>
      <c r="B286" s="30"/>
    </row>
    <row r="287">
      <c r="A287" s="30"/>
      <c r="B287" s="30"/>
    </row>
    <row r="288">
      <c r="A288" s="30"/>
      <c r="B288" s="30"/>
    </row>
    <row r="289">
      <c r="A289" s="30"/>
      <c r="B289" s="30"/>
    </row>
    <row r="290">
      <c r="A290" s="30"/>
      <c r="B290" s="30"/>
    </row>
    <row r="291">
      <c r="A291" s="30"/>
      <c r="B291" s="30"/>
    </row>
    <row r="292">
      <c r="A292" s="30"/>
      <c r="B292" s="30"/>
    </row>
    <row r="293">
      <c r="A293" s="30"/>
      <c r="B293" s="30"/>
    </row>
    <row r="294">
      <c r="A294" s="30"/>
      <c r="B294" s="30"/>
    </row>
    <row r="295">
      <c r="A295" s="30"/>
      <c r="B295" s="30"/>
    </row>
    <row r="296">
      <c r="A296" s="30"/>
      <c r="B296" s="30"/>
    </row>
    <row r="297">
      <c r="A297" s="30"/>
      <c r="B297" s="30"/>
    </row>
    <row r="298">
      <c r="A298" s="30"/>
      <c r="B298" s="30"/>
    </row>
    <row r="299">
      <c r="A299" s="30"/>
      <c r="B299" s="30"/>
    </row>
    <row r="300">
      <c r="A300" s="30"/>
      <c r="B300" s="30"/>
    </row>
    <row r="301">
      <c r="A301" s="30"/>
      <c r="B301" s="30"/>
    </row>
    <row r="302">
      <c r="A302" s="30"/>
      <c r="B302" s="30"/>
    </row>
    <row r="303">
      <c r="A303" s="30"/>
      <c r="B303" s="30"/>
    </row>
    <row r="304">
      <c r="A304" s="30"/>
      <c r="B304" s="30"/>
    </row>
    <row r="305">
      <c r="A305" s="30"/>
      <c r="B305" s="30"/>
    </row>
    <row r="306">
      <c r="A306" s="30"/>
      <c r="B306" s="30"/>
    </row>
    <row r="307">
      <c r="A307" s="30"/>
      <c r="B307" s="30"/>
    </row>
    <row r="308">
      <c r="A308" s="30"/>
      <c r="B308" s="30"/>
    </row>
    <row r="309">
      <c r="A309" s="30"/>
      <c r="B309" s="30"/>
    </row>
    <row r="310">
      <c r="A310" s="30"/>
      <c r="B310" s="30"/>
    </row>
    <row r="311">
      <c r="A311" s="30"/>
      <c r="B311" s="30"/>
    </row>
    <row r="312">
      <c r="A312" s="30"/>
      <c r="B312" s="30"/>
    </row>
    <row r="313">
      <c r="A313" s="30"/>
      <c r="B313" s="30"/>
    </row>
    <row r="314">
      <c r="A314" s="30"/>
      <c r="B314" s="30"/>
    </row>
    <row r="315">
      <c r="A315" s="30"/>
      <c r="B315" s="30"/>
    </row>
    <row r="316">
      <c r="A316" s="30"/>
      <c r="B316" s="30"/>
    </row>
    <row r="317">
      <c r="A317" s="30"/>
      <c r="B317" s="30"/>
    </row>
    <row r="318">
      <c r="A318" s="30"/>
      <c r="B318" s="30"/>
    </row>
    <row r="319">
      <c r="A319" s="30"/>
      <c r="B319" s="30"/>
    </row>
    <row r="320">
      <c r="A320" s="30"/>
      <c r="B320" s="30"/>
    </row>
    <row r="321">
      <c r="A321" s="30"/>
      <c r="B321" s="30"/>
    </row>
    <row r="322">
      <c r="A322" s="30"/>
      <c r="B322" s="30"/>
    </row>
    <row r="323">
      <c r="A323" s="30"/>
      <c r="B323" s="30"/>
    </row>
    <row r="324">
      <c r="A324" s="30"/>
      <c r="B324" s="30"/>
    </row>
    <row r="325">
      <c r="A325" s="30"/>
      <c r="B325" s="30"/>
    </row>
    <row r="326">
      <c r="A326" s="30"/>
      <c r="B326" s="30"/>
    </row>
    <row r="327">
      <c r="A327" s="30"/>
      <c r="B327" s="30"/>
    </row>
    <row r="328">
      <c r="A328" s="30"/>
      <c r="B328" s="30"/>
    </row>
    <row r="329">
      <c r="A329" s="30"/>
      <c r="B329" s="30"/>
    </row>
    <row r="330">
      <c r="A330" s="30"/>
      <c r="B330" s="30"/>
    </row>
    <row r="331">
      <c r="A331" s="30"/>
      <c r="B331" s="30"/>
    </row>
    <row r="332">
      <c r="A332" s="30"/>
      <c r="B332" s="30"/>
    </row>
    <row r="333">
      <c r="A333" s="30"/>
      <c r="B333" s="30"/>
    </row>
    <row r="334">
      <c r="A334" s="30"/>
      <c r="B334" s="30"/>
    </row>
    <row r="335">
      <c r="A335" s="30"/>
      <c r="B335" s="30"/>
    </row>
    <row r="336">
      <c r="A336" s="30"/>
      <c r="B336" s="30"/>
    </row>
    <row r="337">
      <c r="A337" s="30"/>
      <c r="B337" s="30"/>
    </row>
    <row r="338">
      <c r="A338" s="30"/>
      <c r="B338" s="30"/>
    </row>
    <row r="339">
      <c r="A339" s="30"/>
      <c r="B339" s="30"/>
    </row>
    <row r="340">
      <c r="A340" s="30"/>
      <c r="B340" s="30"/>
    </row>
    <row r="341">
      <c r="A341" s="30"/>
      <c r="B341" s="30"/>
    </row>
    <row r="342">
      <c r="A342" s="30"/>
      <c r="B342" s="30"/>
    </row>
    <row r="343">
      <c r="A343" s="30"/>
      <c r="B343" s="30"/>
    </row>
    <row r="344">
      <c r="A344" s="30"/>
      <c r="B344" s="30"/>
    </row>
    <row r="345">
      <c r="A345" s="30"/>
      <c r="B345" s="30"/>
    </row>
    <row r="346">
      <c r="A346" s="30"/>
      <c r="B346" s="30"/>
    </row>
    <row r="347">
      <c r="A347" s="30"/>
      <c r="B347" s="30"/>
    </row>
    <row r="348">
      <c r="A348" s="30"/>
      <c r="B348" s="30"/>
    </row>
    <row r="349">
      <c r="A349" s="30"/>
      <c r="B349" s="30"/>
    </row>
    <row r="350">
      <c r="A350" s="30"/>
      <c r="B350" s="30"/>
    </row>
    <row r="351">
      <c r="A351" s="30"/>
      <c r="B351" s="30"/>
    </row>
    <row r="352">
      <c r="A352" s="30"/>
      <c r="B352" s="30"/>
    </row>
    <row r="353">
      <c r="A353" s="30"/>
      <c r="B353" s="30"/>
    </row>
    <row r="354">
      <c r="A354" s="30"/>
      <c r="B354" s="30"/>
    </row>
    <row r="355">
      <c r="A355" s="30"/>
      <c r="B355" s="30"/>
    </row>
    <row r="356">
      <c r="A356" s="30"/>
      <c r="B356" s="30"/>
    </row>
    <row r="357">
      <c r="A357" s="30"/>
      <c r="B357" s="30"/>
    </row>
    <row r="358">
      <c r="A358" s="30"/>
      <c r="B358" s="30"/>
    </row>
    <row r="359">
      <c r="A359" s="30"/>
      <c r="B359" s="30"/>
    </row>
    <row r="360">
      <c r="A360" s="30"/>
      <c r="B360" s="30"/>
    </row>
    <row r="361">
      <c r="A361" s="30"/>
      <c r="B361" s="30"/>
    </row>
    <row r="362">
      <c r="A362" s="30"/>
      <c r="B362" s="30"/>
    </row>
    <row r="363">
      <c r="A363" s="30"/>
      <c r="B363" s="30"/>
    </row>
    <row r="364">
      <c r="A364" s="30"/>
      <c r="B364" s="30"/>
    </row>
    <row r="365">
      <c r="A365" s="30"/>
      <c r="B365" s="30"/>
    </row>
    <row r="366">
      <c r="A366" s="30"/>
      <c r="B366" s="30"/>
    </row>
    <row r="367">
      <c r="A367" s="30"/>
      <c r="B367" s="30"/>
    </row>
    <row r="368">
      <c r="A368" s="30"/>
      <c r="B368" s="30"/>
    </row>
    <row r="369">
      <c r="A369" s="30"/>
      <c r="B369" s="30"/>
    </row>
    <row r="370">
      <c r="A370" s="30"/>
      <c r="B370" s="30"/>
    </row>
    <row r="371">
      <c r="A371" s="30"/>
      <c r="B371" s="30"/>
    </row>
    <row r="372">
      <c r="A372" s="30"/>
      <c r="B372" s="30"/>
    </row>
    <row r="373">
      <c r="A373" s="30"/>
      <c r="B373" s="30"/>
    </row>
    <row r="374">
      <c r="A374" s="30"/>
      <c r="B374" s="30"/>
    </row>
    <row r="375">
      <c r="A375" s="30"/>
      <c r="B375" s="30"/>
    </row>
    <row r="376">
      <c r="A376" s="30"/>
      <c r="B376" s="30"/>
    </row>
    <row r="377">
      <c r="A377" s="30"/>
      <c r="B377" s="30"/>
    </row>
    <row r="378">
      <c r="A378" s="30"/>
      <c r="B378" s="30"/>
    </row>
    <row r="379">
      <c r="A379" s="30"/>
      <c r="B379" s="30"/>
    </row>
    <row r="380">
      <c r="A380" s="30"/>
      <c r="B380" s="30"/>
    </row>
    <row r="381">
      <c r="A381" s="30"/>
      <c r="B381" s="30"/>
    </row>
    <row r="382">
      <c r="A382" s="30"/>
      <c r="B382" s="30"/>
    </row>
    <row r="383">
      <c r="A383" s="30"/>
      <c r="B383" s="30"/>
    </row>
    <row r="384">
      <c r="A384" s="30"/>
      <c r="B384" s="30"/>
    </row>
    <row r="385">
      <c r="A385" s="30"/>
      <c r="B385" s="30"/>
    </row>
    <row r="386">
      <c r="A386" s="30"/>
      <c r="B386" s="30"/>
    </row>
    <row r="387">
      <c r="A387" s="30"/>
      <c r="B387" s="30"/>
    </row>
    <row r="388">
      <c r="A388" s="30"/>
      <c r="B388" s="30"/>
    </row>
    <row r="389">
      <c r="A389" s="30"/>
      <c r="B389" s="30"/>
    </row>
    <row r="390">
      <c r="A390" s="30"/>
      <c r="B390" s="30"/>
    </row>
    <row r="391">
      <c r="A391" s="30"/>
      <c r="B391" s="30"/>
    </row>
    <row r="392">
      <c r="A392" s="30"/>
      <c r="B392" s="30"/>
    </row>
    <row r="393">
      <c r="A393" s="30"/>
      <c r="B393" s="30"/>
    </row>
    <row r="394">
      <c r="A394" s="30"/>
      <c r="B394" s="30"/>
    </row>
    <row r="395">
      <c r="A395" s="30"/>
      <c r="B395" s="30"/>
    </row>
    <row r="396">
      <c r="A396" s="30"/>
      <c r="B396" s="30"/>
    </row>
    <row r="397">
      <c r="A397" s="30"/>
      <c r="B397" s="30"/>
    </row>
    <row r="398">
      <c r="A398" s="30"/>
      <c r="B398" s="30"/>
    </row>
    <row r="399">
      <c r="A399" s="30"/>
      <c r="B399" s="30"/>
    </row>
    <row r="400">
      <c r="A400" s="30"/>
      <c r="B400" s="30"/>
    </row>
    <row r="401">
      <c r="A401" s="30"/>
      <c r="B401" s="30"/>
    </row>
    <row r="402">
      <c r="A402" s="30"/>
      <c r="B402" s="30"/>
    </row>
    <row r="403">
      <c r="A403" s="30"/>
      <c r="B403" s="30"/>
    </row>
    <row r="404">
      <c r="A404" s="30"/>
      <c r="B404" s="30"/>
    </row>
    <row r="405">
      <c r="A405" s="30"/>
      <c r="B405" s="30"/>
    </row>
    <row r="406">
      <c r="A406" s="30"/>
      <c r="B406" s="30"/>
    </row>
    <row r="407">
      <c r="A407" s="30"/>
      <c r="B407" s="30"/>
    </row>
    <row r="408">
      <c r="A408" s="30"/>
      <c r="B408" s="30"/>
    </row>
    <row r="409">
      <c r="A409" s="30"/>
      <c r="B409" s="30"/>
    </row>
    <row r="410">
      <c r="A410" s="30"/>
      <c r="B410" s="30"/>
    </row>
    <row r="411">
      <c r="A411" s="30"/>
      <c r="B411" s="30"/>
    </row>
    <row r="412">
      <c r="A412" s="30"/>
      <c r="B412" s="30"/>
    </row>
    <row r="413">
      <c r="A413" s="30"/>
      <c r="B413" s="30"/>
    </row>
    <row r="414">
      <c r="A414" s="30"/>
      <c r="B414" s="30"/>
    </row>
    <row r="415">
      <c r="A415" s="30"/>
      <c r="B415" s="30"/>
    </row>
    <row r="416">
      <c r="A416" s="30"/>
      <c r="B416" s="30"/>
    </row>
    <row r="417">
      <c r="A417" s="30"/>
      <c r="B417" s="30"/>
    </row>
    <row r="418">
      <c r="A418" s="30"/>
      <c r="B418" s="30"/>
    </row>
    <row r="419">
      <c r="A419" s="30"/>
      <c r="B419" s="30"/>
    </row>
    <row r="420">
      <c r="A420" s="30"/>
      <c r="B420" s="30"/>
    </row>
    <row r="421">
      <c r="A421" s="30"/>
      <c r="B421" s="30"/>
    </row>
    <row r="422">
      <c r="A422" s="30"/>
      <c r="B422" s="30"/>
    </row>
    <row r="423">
      <c r="A423" s="30"/>
      <c r="B423" s="30"/>
    </row>
    <row r="424">
      <c r="A424" s="30"/>
      <c r="B424" s="30"/>
    </row>
    <row r="425">
      <c r="A425" s="30"/>
      <c r="B425" s="30"/>
    </row>
    <row r="426">
      <c r="A426" s="30"/>
      <c r="B426" s="30"/>
    </row>
    <row r="427">
      <c r="A427" s="30"/>
      <c r="B427" s="30"/>
    </row>
    <row r="428">
      <c r="A428" s="30"/>
      <c r="B428" s="30"/>
    </row>
    <row r="429">
      <c r="A429" s="30"/>
      <c r="B429" s="30"/>
    </row>
    <row r="430">
      <c r="A430" s="30"/>
      <c r="B430" s="30"/>
    </row>
    <row r="431">
      <c r="A431" s="30"/>
      <c r="B431" s="30"/>
    </row>
    <row r="432">
      <c r="A432" s="30"/>
      <c r="B432" s="30"/>
    </row>
    <row r="433">
      <c r="A433" s="30"/>
      <c r="B433" s="30"/>
    </row>
    <row r="434">
      <c r="A434" s="30"/>
      <c r="B434" s="30"/>
    </row>
    <row r="435">
      <c r="A435" s="30"/>
      <c r="B435" s="30"/>
    </row>
    <row r="436">
      <c r="A436" s="30"/>
      <c r="B436" s="30"/>
    </row>
    <row r="437">
      <c r="A437" s="30"/>
      <c r="B437" s="30"/>
    </row>
    <row r="438">
      <c r="A438" s="30"/>
      <c r="B438" s="30"/>
    </row>
    <row r="439">
      <c r="A439" s="30"/>
      <c r="B439" s="30"/>
    </row>
    <row r="440">
      <c r="A440" s="30"/>
      <c r="B440" s="30"/>
    </row>
    <row r="441">
      <c r="A441" s="30"/>
      <c r="B441" s="30"/>
    </row>
    <row r="442">
      <c r="A442" s="30"/>
      <c r="B442" s="30"/>
    </row>
    <row r="443">
      <c r="A443" s="30"/>
      <c r="B443" s="30"/>
    </row>
    <row r="444">
      <c r="A444" s="30"/>
      <c r="B444" s="30"/>
    </row>
    <row r="445">
      <c r="A445" s="30"/>
      <c r="B445" s="30"/>
    </row>
    <row r="446">
      <c r="A446" s="30"/>
      <c r="B446" s="30"/>
    </row>
    <row r="447">
      <c r="A447" s="30"/>
      <c r="B447" s="30"/>
    </row>
    <row r="448">
      <c r="A448" s="30"/>
      <c r="B448" s="30"/>
    </row>
    <row r="449">
      <c r="A449" s="30"/>
      <c r="B449" s="30"/>
    </row>
    <row r="450">
      <c r="A450" s="30"/>
      <c r="B450" s="30"/>
    </row>
    <row r="451">
      <c r="A451" s="30"/>
      <c r="B451" s="30"/>
    </row>
    <row r="452">
      <c r="A452" s="30"/>
      <c r="B452" s="30"/>
    </row>
    <row r="453">
      <c r="A453" s="30"/>
      <c r="B453" s="30"/>
    </row>
    <row r="454">
      <c r="A454" s="30"/>
      <c r="B454" s="30"/>
    </row>
    <row r="455">
      <c r="A455" s="30"/>
      <c r="B455" s="30"/>
    </row>
    <row r="456">
      <c r="A456" s="30"/>
      <c r="B456" s="30"/>
    </row>
    <row r="457">
      <c r="A457" s="30"/>
      <c r="B457" s="30"/>
    </row>
    <row r="458">
      <c r="A458" s="30"/>
      <c r="B458" s="30"/>
    </row>
    <row r="459">
      <c r="A459" s="30"/>
      <c r="B459" s="30"/>
    </row>
    <row r="460">
      <c r="A460" s="30"/>
      <c r="B460" s="30"/>
    </row>
    <row r="461">
      <c r="A461" s="30"/>
      <c r="B461" s="30"/>
    </row>
    <row r="462">
      <c r="A462" s="30"/>
      <c r="B462" s="30"/>
    </row>
    <row r="463">
      <c r="A463" s="30"/>
      <c r="B463" s="30"/>
    </row>
    <row r="464">
      <c r="A464" s="30"/>
      <c r="B464" s="30"/>
    </row>
    <row r="465">
      <c r="A465" s="30"/>
      <c r="B465" s="30"/>
    </row>
    <row r="466">
      <c r="A466" s="30"/>
      <c r="B466" s="30"/>
    </row>
    <row r="467">
      <c r="A467" s="30"/>
      <c r="B467" s="30"/>
    </row>
    <row r="468">
      <c r="A468" s="30"/>
      <c r="B468" s="30"/>
    </row>
    <row r="469">
      <c r="A469" s="30"/>
      <c r="B469" s="30"/>
    </row>
    <row r="470">
      <c r="A470" s="30"/>
      <c r="B470" s="30"/>
    </row>
    <row r="471">
      <c r="A471" s="30"/>
      <c r="B471" s="30"/>
    </row>
    <row r="472">
      <c r="A472" s="30"/>
      <c r="B472" s="30"/>
    </row>
    <row r="473">
      <c r="A473" s="30"/>
      <c r="B473" s="30"/>
    </row>
    <row r="474">
      <c r="A474" s="30"/>
      <c r="B474" s="30"/>
    </row>
    <row r="475">
      <c r="A475" s="30"/>
      <c r="B475" s="30"/>
    </row>
    <row r="476">
      <c r="A476" s="30"/>
      <c r="B476" s="30"/>
    </row>
    <row r="477">
      <c r="A477" s="30"/>
      <c r="B477" s="30"/>
    </row>
    <row r="478">
      <c r="A478" s="30"/>
      <c r="B478" s="30"/>
    </row>
    <row r="479">
      <c r="A479" s="30"/>
      <c r="B479" s="30"/>
    </row>
    <row r="480">
      <c r="A480" s="30"/>
      <c r="B480" s="30"/>
    </row>
    <row r="481">
      <c r="A481" s="30"/>
      <c r="B481" s="30"/>
    </row>
    <row r="482">
      <c r="A482" s="30"/>
      <c r="B482" s="30"/>
    </row>
    <row r="483">
      <c r="A483" s="30"/>
      <c r="B483" s="30"/>
    </row>
    <row r="484">
      <c r="A484" s="30"/>
      <c r="B484" s="30"/>
    </row>
    <row r="485">
      <c r="A485" s="30"/>
      <c r="B485" s="30"/>
    </row>
    <row r="486">
      <c r="A486" s="30"/>
      <c r="B486" s="30"/>
    </row>
    <row r="487">
      <c r="A487" s="30"/>
      <c r="B487" s="30"/>
    </row>
    <row r="488">
      <c r="A488" s="30"/>
      <c r="B488" s="30"/>
    </row>
    <row r="489">
      <c r="A489" s="30"/>
      <c r="B489" s="30"/>
    </row>
    <row r="490">
      <c r="A490" s="30"/>
      <c r="B490" s="30"/>
    </row>
    <row r="491">
      <c r="A491" s="30"/>
      <c r="B491" s="30"/>
    </row>
    <row r="492">
      <c r="A492" s="30"/>
      <c r="B492" s="30"/>
    </row>
    <row r="493">
      <c r="A493" s="30"/>
      <c r="B493" s="30"/>
    </row>
    <row r="494">
      <c r="A494" s="30"/>
      <c r="B494" s="30"/>
    </row>
    <row r="495">
      <c r="A495" s="30"/>
      <c r="B495" s="30"/>
    </row>
    <row r="496">
      <c r="A496" s="30"/>
      <c r="B496" s="30"/>
    </row>
    <row r="497">
      <c r="A497" s="30"/>
      <c r="B497" s="30"/>
    </row>
    <row r="498">
      <c r="A498" s="30"/>
      <c r="B498" s="30"/>
    </row>
    <row r="499">
      <c r="A499" s="30"/>
      <c r="B499" s="30"/>
    </row>
    <row r="500">
      <c r="A500" s="30"/>
      <c r="B500" s="30"/>
    </row>
    <row r="501">
      <c r="A501" s="30"/>
      <c r="B501" s="30"/>
    </row>
    <row r="502">
      <c r="A502" s="30"/>
      <c r="B502" s="30"/>
    </row>
    <row r="503">
      <c r="A503" s="30"/>
      <c r="B503" s="30"/>
    </row>
    <row r="504">
      <c r="A504" s="30"/>
      <c r="B504" s="30"/>
    </row>
    <row r="505">
      <c r="A505" s="30"/>
      <c r="B505" s="30"/>
    </row>
    <row r="506">
      <c r="A506" s="30"/>
      <c r="B506" s="30"/>
    </row>
    <row r="507">
      <c r="A507" s="30"/>
      <c r="B507" s="30"/>
    </row>
    <row r="508">
      <c r="A508" s="30"/>
      <c r="B508" s="30"/>
    </row>
    <row r="509">
      <c r="A509" s="30"/>
      <c r="B509" s="30"/>
    </row>
    <row r="510">
      <c r="A510" s="30"/>
      <c r="B510" s="30"/>
    </row>
    <row r="511">
      <c r="A511" s="30"/>
      <c r="B511" s="30"/>
    </row>
    <row r="512">
      <c r="A512" s="30"/>
      <c r="B512" s="30"/>
    </row>
    <row r="513">
      <c r="A513" s="30"/>
      <c r="B513" s="30"/>
    </row>
    <row r="514">
      <c r="A514" s="30"/>
      <c r="B514" s="30"/>
    </row>
    <row r="515">
      <c r="A515" s="30"/>
      <c r="B515" s="30"/>
    </row>
    <row r="516">
      <c r="A516" s="30"/>
      <c r="B516" s="30"/>
    </row>
    <row r="517">
      <c r="A517" s="30"/>
      <c r="B517" s="30"/>
    </row>
    <row r="518">
      <c r="A518" s="30"/>
      <c r="B518" s="30"/>
    </row>
    <row r="519">
      <c r="A519" s="30"/>
      <c r="B519" s="30"/>
    </row>
    <row r="520">
      <c r="A520" s="30"/>
      <c r="B520" s="30"/>
    </row>
    <row r="521">
      <c r="A521" s="30"/>
      <c r="B521" s="30"/>
    </row>
    <row r="522">
      <c r="A522" s="30"/>
      <c r="B522" s="30"/>
    </row>
    <row r="523">
      <c r="A523" s="30"/>
      <c r="B523" s="30"/>
    </row>
    <row r="524">
      <c r="A524" s="30"/>
      <c r="B524" s="30"/>
    </row>
    <row r="525">
      <c r="A525" s="30"/>
      <c r="B525" s="30"/>
    </row>
    <row r="526">
      <c r="A526" s="30"/>
      <c r="B526" s="30"/>
    </row>
    <row r="527">
      <c r="A527" s="30"/>
      <c r="B527" s="30"/>
    </row>
    <row r="528">
      <c r="A528" s="30"/>
      <c r="B528" s="30"/>
    </row>
    <row r="529">
      <c r="A529" s="30"/>
      <c r="B529" s="30"/>
    </row>
    <row r="530">
      <c r="A530" s="30"/>
      <c r="B530" s="30"/>
    </row>
    <row r="531">
      <c r="A531" s="30"/>
      <c r="B531" s="30"/>
    </row>
    <row r="532">
      <c r="A532" s="30"/>
      <c r="B532" s="30"/>
    </row>
    <row r="533">
      <c r="A533" s="30"/>
      <c r="B533" s="30"/>
    </row>
    <row r="534">
      <c r="A534" s="30"/>
      <c r="B534" s="30"/>
    </row>
    <row r="535">
      <c r="A535" s="30"/>
      <c r="B535" s="30"/>
    </row>
    <row r="536">
      <c r="A536" s="30"/>
      <c r="B536" s="30"/>
    </row>
    <row r="537">
      <c r="A537" s="30"/>
      <c r="B537" s="30"/>
    </row>
    <row r="538">
      <c r="A538" s="30"/>
      <c r="B538" s="30"/>
    </row>
    <row r="539">
      <c r="A539" s="30"/>
      <c r="B539" s="30"/>
    </row>
    <row r="540">
      <c r="A540" s="30"/>
      <c r="B540" s="30"/>
    </row>
    <row r="541">
      <c r="A541" s="30"/>
      <c r="B541" s="30"/>
    </row>
    <row r="542">
      <c r="A542" s="30"/>
      <c r="B542" s="30"/>
    </row>
    <row r="543">
      <c r="A543" s="30"/>
      <c r="B543" s="30"/>
    </row>
    <row r="544">
      <c r="A544" s="30"/>
      <c r="B544" s="30"/>
    </row>
    <row r="545">
      <c r="A545" s="30"/>
      <c r="B545" s="30"/>
    </row>
    <row r="546">
      <c r="A546" s="30"/>
      <c r="B546" s="30"/>
    </row>
    <row r="547">
      <c r="A547" s="30"/>
      <c r="B547" s="30"/>
    </row>
    <row r="548">
      <c r="A548" s="30"/>
      <c r="B548" s="30"/>
    </row>
    <row r="549">
      <c r="A549" s="30"/>
      <c r="B549" s="30"/>
    </row>
    <row r="550">
      <c r="A550" s="30"/>
      <c r="B550" s="30"/>
    </row>
    <row r="551">
      <c r="A551" s="30"/>
      <c r="B551" s="30"/>
    </row>
    <row r="552">
      <c r="A552" s="30"/>
      <c r="B552" s="30"/>
    </row>
    <row r="553">
      <c r="A553" s="30"/>
      <c r="B553" s="30"/>
    </row>
    <row r="554">
      <c r="A554" s="30"/>
      <c r="B554" s="30"/>
    </row>
    <row r="555">
      <c r="A555" s="30"/>
      <c r="B555" s="30"/>
    </row>
    <row r="556">
      <c r="A556" s="30"/>
      <c r="B556" s="30"/>
    </row>
    <row r="557">
      <c r="A557" s="30"/>
      <c r="B557" s="30"/>
    </row>
    <row r="558">
      <c r="A558" s="30"/>
      <c r="B558" s="30"/>
    </row>
    <row r="559">
      <c r="A559" s="30"/>
      <c r="B559" s="30"/>
    </row>
    <row r="560">
      <c r="A560" s="30"/>
      <c r="B560" s="30"/>
    </row>
    <row r="561">
      <c r="A561" s="30"/>
      <c r="B561" s="30"/>
    </row>
    <row r="562">
      <c r="A562" s="30"/>
      <c r="B562" s="30"/>
    </row>
    <row r="563">
      <c r="A563" s="30"/>
      <c r="B563" s="30"/>
    </row>
    <row r="564">
      <c r="A564" s="30"/>
      <c r="B564" s="30"/>
    </row>
    <row r="565">
      <c r="A565" s="30"/>
      <c r="B565" s="30"/>
    </row>
    <row r="566">
      <c r="A566" s="30"/>
      <c r="B566" s="30"/>
    </row>
    <row r="567">
      <c r="A567" s="30"/>
      <c r="B567" s="30"/>
    </row>
    <row r="568">
      <c r="A568" s="30"/>
      <c r="B568" s="30"/>
    </row>
    <row r="569">
      <c r="A569" s="30"/>
      <c r="B569" s="30"/>
    </row>
    <row r="570">
      <c r="A570" s="30"/>
      <c r="B570" s="30"/>
    </row>
    <row r="571">
      <c r="A571" s="30"/>
      <c r="B571" s="30"/>
    </row>
    <row r="572">
      <c r="A572" s="30"/>
      <c r="B572" s="30"/>
    </row>
    <row r="573">
      <c r="A573" s="30"/>
      <c r="B573" s="30"/>
    </row>
    <row r="574">
      <c r="A574" s="30"/>
      <c r="B574" s="30"/>
    </row>
    <row r="575">
      <c r="A575" s="30"/>
      <c r="B575" s="30"/>
    </row>
    <row r="576">
      <c r="A576" s="30"/>
      <c r="B576" s="30"/>
    </row>
    <row r="577">
      <c r="A577" s="30"/>
      <c r="B577" s="30"/>
    </row>
    <row r="578">
      <c r="A578" s="30"/>
      <c r="B578" s="30"/>
    </row>
    <row r="579">
      <c r="A579" s="30"/>
      <c r="B579" s="30"/>
    </row>
    <row r="580">
      <c r="A580" s="30"/>
      <c r="B580" s="30"/>
    </row>
    <row r="581">
      <c r="A581" s="30"/>
      <c r="B581" s="30"/>
    </row>
    <row r="582">
      <c r="A582" s="30"/>
      <c r="B582" s="30"/>
    </row>
    <row r="583">
      <c r="A583" s="30"/>
      <c r="B583" s="30"/>
    </row>
    <row r="584">
      <c r="A584" s="30"/>
      <c r="B584" s="30"/>
    </row>
    <row r="585">
      <c r="A585" s="30"/>
      <c r="B585" s="30"/>
    </row>
    <row r="586">
      <c r="A586" s="30"/>
      <c r="B586" s="30"/>
    </row>
    <row r="587">
      <c r="A587" s="30"/>
      <c r="B587" s="30"/>
    </row>
    <row r="588">
      <c r="A588" s="30"/>
      <c r="B588" s="30"/>
    </row>
    <row r="589">
      <c r="A589" s="30"/>
      <c r="B589" s="30"/>
    </row>
    <row r="590">
      <c r="A590" s="30"/>
      <c r="B590" s="30"/>
    </row>
    <row r="591">
      <c r="A591" s="30"/>
      <c r="B591" s="30"/>
    </row>
    <row r="592">
      <c r="A592" s="30"/>
      <c r="B592" s="30"/>
    </row>
    <row r="593">
      <c r="A593" s="30"/>
      <c r="B593" s="30"/>
    </row>
    <row r="594">
      <c r="A594" s="30"/>
      <c r="B594" s="30"/>
    </row>
    <row r="595">
      <c r="A595" s="30"/>
      <c r="B595" s="30"/>
    </row>
    <row r="596">
      <c r="A596" s="30"/>
      <c r="B596" s="30"/>
    </row>
    <row r="597">
      <c r="A597" s="30"/>
      <c r="B597" s="30"/>
    </row>
    <row r="598">
      <c r="A598" s="30"/>
      <c r="B598" s="30"/>
    </row>
    <row r="599">
      <c r="A599" s="30"/>
      <c r="B599" s="30"/>
    </row>
    <row r="600">
      <c r="A600" s="30"/>
      <c r="B600" s="30"/>
    </row>
    <row r="601">
      <c r="A601" s="30"/>
      <c r="B601" s="30"/>
    </row>
    <row r="602">
      <c r="A602" s="30"/>
      <c r="B602" s="30"/>
    </row>
    <row r="603">
      <c r="A603" s="30"/>
      <c r="B603" s="30"/>
    </row>
    <row r="604">
      <c r="A604" s="30"/>
      <c r="B604" s="30"/>
    </row>
    <row r="605">
      <c r="A605" s="30"/>
      <c r="B605" s="30"/>
    </row>
    <row r="606">
      <c r="A606" s="30"/>
      <c r="B606" s="30"/>
    </row>
    <row r="607">
      <c r="A607" s="30"/>
      <c r="B607" s="30"/>
    </row>
    <row r="608">
      <c r="A608" s="30"/>
      <c r="B608" s="30"/>
    </row>
    <row r="609">
      <c r="A609" s="30"/>
      <c r="B609" s="30"/>
    </row>
    <row r="610">
      <c r="A610" s="30"/>
      <c r="B610" s="30"/>
    </row>
    <row r="611">
      <c r="A611" s="30"/>
      <c r="B611" s="30"/>
    </row>
    <row r="612">
      <c r="A612" s="30"/>
      <c r="B612" s="30"/>
    </row>
    <row r="613">
      <c r="A613" s="30"/>
      <c r="B613" s="30"/>
    </row>
    <row r="614">
      <c r="A614" s="30"/>
      <c r="B614" s="30"/>
    </row>
    <row r="615">
      <c r="A615" s="30"/>
      <c r="B615" s="30"/>
    </row>
    <row r="616">
      <c r="A616" s="30"/>
      <c r="B616" s="30"/>
    </row>
    <row r="617">
      <c r="A617" s="30"/>
      <c r="B617" s="30"/>
    </row>
    <row r="618">
      <c r="A618" s="30"/>
      <c r="B618" s="30"/>
    </row>
    <row r="619">
      <c r="A619" s="30"/>
      <c r="B619" s="30"/>
    </row>
    <row r="620">
      <c r="A620" s="30"/>
      <c r="B620" s="30"/>
    </row>
    <row r="621">
      <c r="A621" s="30"/>
      <c r="B621" s="30"/>
    </row>
    <row r="622">
      <c r="A622" s="30"/>
      <c r="B622" s="30"/>
    </row>
    <row r="623">
      <c r="A623" s="30"/>
      <c r="B623" s="30"/>
    </row>
    <row r="624">
      <c r="A624" s="30"/>
      <c r="B624" s="30"/>
    </row>
    <row r="625">
      <c r="A625" s="30"/>
      <c r="B625" s="30"/>
    </row>
    <row r="626">
      <c r="A626" s="30"/>
      <c r="B626" s="30"/>
    </row>
    <row r="627">
      <c r="A627" s="30"/>
      <c r="B627" s="30"/>
    </row>
    <row r="628">
      <c r="A628" s="30"/>
      <c r="B628" s="30"/>
    </row>
    <row r="629">
      <c r="A629" s="30"/>
      <c r="B629" s="30"/>
    </row>
    <row r="630">
      <c r="A630" s="30"/>
      <c r="B630" s="30"/>
    </row>
    <row r="631">
      <c r="A631" s="30"/>
      <c r="B631" s="30"/>
    </row>
    <row r="632">
      <c r="A632" s="30"/>
      <c r="B632" s="30"/>
    </row>
    <row r="633">
      <c r="A633" s="30"/>
      <c r="B633" s="30"/>
    </row>
    <row r="634">
      <c r="A634" s="30"/>
      <c r="B634" s="30"/>
    </row>
    <row r="635">
      <c r="A635" s="30"/>
      <c r="B635" s="30"/>
    </row>
    <row r="636">
      <c r="A636" s="30"/>
      <c r="B636" s="30"/>
    </row>
    <row r="637">
      <c r="A637" s="30"/>
      <c r="B637" s="30"/>
    </row>
    <row r="638">
      <c r="A638" s="30"/>
      <c r="B638" s="30"/>
    </row>
    <row r="639">
      <c r="A639" s="30"/>
      <c r="B639" s="30"/>
    </row>
    <row r="640">
      <c r="A640" s="30"/>
      <c r="B640" s="30"/>
    </row>
    <row r="641">
      <c r="A641" s="30"/>
      <c r="B641" s="30"/>
    </row>
    <row r="642">
      <c r="A642" s="30"/>
      <c r="B642" s="30"/>
    </row>
    <row r="643">
      <c r="A643" s="30"/>
      <c r="B643" s="30"/>
    </row>
    <row r="644">
      <c r="A644" s="30"/>
      <c r="B644" s="30"/>
    </row>
    <row r="645">
      <c r="A645" s="30"/>
      <c r="B645" s="30"/>
    </row>
    <row r="646">
      <c r="A646" s="30"/>
      <c r="B646" s="30"/>
    </row>
    <row r="647">
      <c r="A647" s="30"/>
      <c r="B647" s="30"/>
    </row>
    <row r="648">
      <c r="A648" s="30"/>
      <c r="B648" s="30"/>
    </row>
    <row r="649">
      <c r="A649" s="30"/>
      <c r="B649" s="30"/>
    </row>
    <row r="650">
      <c r="A650" s="30"/>
      <c r="B650" s="30"/>
    </row>
    <row r="651">
      <c r="A651" s="30"/>
      <c r="B651" s="30"/>
    </row>
    <row r="652">
      <c r="A652" s="30"/>
      <c r="B652" s="30"/>
    </row>
    <row r="653">
      <c r="A653" s="30"/>
      <c r="B653" s="30"/>
    </row>
    <row r="654">
      <c r="A654" s="30"/>
      <c r="B654" s="30"/>
    </row>
    <row r="655">
      <c r="A655" s="30"/>
      <c r="B655" s="30"/>
    </row>
    <row r="656">
      <c r="A656" s="30"/>
      <c r="B656" s="30"/>
    </row>
    <row r="657">
      <c r="A657" s="30"/>
      <c r="B657" s="30"/>
    </row>
    <row r="658">
      <c r="A658" s="30"/>
      <c r="B658" s="30"/>
    </row>
    <row r="659">
      <c r="A659" s="30"/>
      <c r="B659" s="30"/>
    </row>
    <row r="660">
      <c r="A660" s="30"/>
      <c r="B660" s="30"/>
    </row>
    <row r="661">
      <c r="A661" s="30"/>
      <c r="B661" s="30"/>
    </row>
    <row r="662">
      <c r="A662" s="30"/>
      <c r="B662" s="30"/>
    </row>
    <row r="663">
      <c r="A663" s="30"/>
      <c r="B663" s="30"/>
    </row>
    <row r="664">
      <c r="A664" s="30"/>
      <c r="B664" s="30"/>
    </row>
    <row r="665">
      <c r="A665" s="30"/>
      <c r="B665" s="30"/>
    </row>
    <row r="666">
      <c r="A666" s="30"/>
      <c r="B666" s="30"/>
    </row>
    <row r="667">
      <c r="A667" s="30"/>
      <c r="B667" s="30"/>
    </row>
    <row r="668">
      <c r="A668" s="30"/>
      <c r="B668" s="30"/>
    </row>
    <row r="669">
      <c r="A669" s="30"/>
      <c r="B669" s="30"/>
    </row>
    <row r="670">
      <c r="A670" s="30"/>
      <c r="B670" s="30"/>
    </row>
    <row r="671">
      <c r="A671" s="30"/>
      <c r="B671" s="30"/>
    </row>
    <row r="672">
      <c r="A672" s="30"/>
      <c r="B672" s="30"/>
    </row>
    <row r="673">
      <c r="A673" s="30"/>
      <c r="B673" s="30"/>
    </row>
    <row r="674">
      <c r="A674" s="30"/>
      <c r="B674" s="30"/>
    </row>
    <row r="675">
      <c r="A675" s="30"/>
      <c r="B675" s="30"/>
    </row>
    <row r="676">
      <c r="A676" s="30"/>
      <c r="B676" s="30"/>
    </row>
    <row r="677">
      <c r="A677" s="30"/>
      <c r="B677" s="30"/>
    </row>
    <row r="678">
      <c r="A678" s="30"/>
      <c r="B678" s="30"/>
    </row>
    <row r="679">
      <c r="A679" s="30"/>
      <c r="B679" s="30"/>
    </row>
    <row r="680">
      <c r="A680" s="30"/>
      <c r="B680" s="30"/>
    </row>
    <row r="681">
      <c r="A681" s="30"/>
      <c r="B681" s="30"/>
    </row>
    <row r="682">
      <c r="A682" s="30"/>
      <c r="B682" s="30"/>
    </row>
    <row r="683">
      <c r="A683" s="30"/>
      <c r="B683" s="30"/>
    </row>
    <row r="684">
      <c r="A684" s="30"/>
      <c r="B684" s="30"/>
    </row>
    <row r="685">
      <c r="A685" s="30"/>
      <c r="B685" s="30"/>
    </row>
    <row r="686">
      <c r="A686" s="30"/>
      <c r="B686" s="30"/>
    </row>
    <row r="687">
      <c r="A687" s="30"/>
      <c r="B687" s="30"/>
    </row>
    <row r="688">
      <c r="A688" s="30"/>
      <c r="B688" s="30"/>
    </row>
    <row r="689">
      <c r="A689" s="30"/>
      <c r="B689" s="30"/>
    </row>
    <row r="690">
      <c r="A690" s="30"/>
      <c r="B690" s="30"/>
    </row>
    <row r="691">
      <c r="A691" s="30"/>
      <c r="B691" s="30"/>
    </row>
    <row r="692">
      <c r="A692" s="30"/>
      <c r="B692" s="30"/>
    </row>
    <row r="693">
      <c r="A693" s="30"/>
      <c r="B693" s="30"/>
    </row>
    <row r="694">
      <c r="A694" s="30"/>
      <c r="B694" s="30"/>
    </row>
    <row r="695">
      <c r="A695" s="30"/>
      <c r="B695" s="30"/>
    </row>
    <row r="696">
      <c r="A696" s="30"/>
      <c r="B696" s="30"/>
    </row>
    <row r="697">
      <c r="A697" s="30"/>
      <c r="B697" s="30"/>
    </row>
    <row r="698">
      <c r="A698" s="30"/>
      <c r="B698" s="30"/>
    </row>
    <row r="699">
      <c r="A699" s="30"/>
      <c r="B699" s="30"/>
    </row>
    <row r="700">
      <c r="A700" s="30"/>
      <c r="B700" s="30"/>
    </row>
    <row r="701">
      <c r="A701" s="30"/>
      <c r="B701" s="30"/>
    </row>
    <row r="702">
      <c r="A702" s="30"/>
      <c r="B702" s="30"/>
    </row>
    <row r="703">
      <c r="A703" s="30"/>
      <c r="B703" s="30"/>
    </row>
    <row r="704">
      <c r="A704" s="30"/>
      <c r="B704" s="30"/>
    </row>
    <row r="705">
      <c r="A705" s="30"/>
      <c r="B705" s="30"/>
    </row>
    <row r="706">
      <c r="A706" s="30"/>
      <c r="B706" s="30"/>
    </row>
    <row r="707">
      <c r="A707" s="30"/>
      <c r="B707" s="30"/>
    </row>
    <row r="708">
      <c r="A708" s="30"/>
      <c r="B708" s="30"/>
    </row>
    <row r="709">
      <c r="A709" s="30"/>
      <c r="B709" s="30"/>
    </row>
    <row r="710">
      <c r="A710" s="30"/>
      <c r="B710" s="30"/>
    </row>
    <row r="711">
      <c r="A711" s="30"/>
      <c r="B711" s="30"/>
    </row>
    <row r="712">
      <c r="A712" s="30"/>
      <c r="B712" s="30"/>
    </row>
    <row r="713">
      <c r="A713" s="30"/>
      <c r="B713" s="30"/>
    </row>
    <row r="714">
      <c r="A714" s="30"/>
      <c r="B714" s="30"/>
    </row>
    <row r="715">
      <c r="A715" s="30"/>
      <c r="B715" s="30"/>
    </row>
    <row r="716">
      <c r="A716" s="30"/>
      <c r="B716" s="30"/>
    </row>
    <row r="717">
      <c r="A717" s="30"/>
      <c r="B717" s="30"/>
    </row>
    <row r="718">
      <c r="A718" s="30"/>
      <c r="B718" s="30"/>
    </row>
    <row r="719">
      <c r="A719" s="30"/>
      <c r="B719" s="30"/>
    </row>
    <row r="720">
      <c r="A720" s="30"/>
      <c r="B720" s="30"/>
    </row>
    <row r="721">
      <c r="A721" s="30"/>
      <c r="B721" s="30"/>
    </row>
    <row r="722">
      <c r="A722" s="30"/>
      <c r="B722" s="30"/>
    </row>
    <row r="723">
      <c r="A723" s="30"/>
      <c r="B723" s="30"/>
    </row>
    <row r="724">
      <c r="A724" s="30"/>
      <c r="B724" s="30"/>
    </row>
    <row r="725">
      <c r="A725" s="30"/>
      <c r="B725" s="30"/>
    </row>
    <row r="726">
      <c r="A726" s="30"/>
      <c r="B726" s="30"/>
    </row>
    <row r="727">
      <c r="A727" s="30"/>
      <c r="B727" s="30"/>
    </row>
    <row r="728">
      <c r="A728" s="30"/>
      <c r="B728" s="30"/>
    </row>
    <row r="729">
      <c r="A729" s="30"/>
      <c r="B729" s="30"/>
    </row>
    <row r="730">
      <c r="A730" s="30"/>
      <c r="B730" s="30"/>
    </row>
    <row r="731">
      <c r="A731" s="30"/>
      <c r="B731" s="30"/>
    </row>
    <row r="732">
      <c r="A732" s="30"/>
      <c r="B732" s="30"/>
    </row>
    <row r="733">
      <c r="A733" s="30"/>
      <c r="B733" s="30"/>
    </row>
    <row r="734">
      <c r="A734" s="30"/>
      <c r="B734" s="30"/>
    </row>
    <row r="735">
      <c r="A735" s="30"/>
      <c r="B735" s="30"/>
    </row>
    <row r="736">
      <c r="A736" s="30"/>
      <c r="B736" s="30"/>
    </row>
    <row r="737">
      <c r="A737" s="30"/>
      <c r="B737" s="30"/>
    </row>
    <row r="738">
      <c r="A738" s="30"/>
      <c r="B738" s="30"/>
    </row>
    <row r="739">
      <c r="A739" s="30"/>
      <c r="B739" s="30"/>
    </row>
    <row r="740">
      <c r="A740" s="30"/>
      <c r="B740" s="30"/>
    </row>
    <row r="741">
      <c r="A741" s="30"/>
      <c r="B741" s="30"/>
    </row>
    <row r="742">
      <c r="A742" s="30"/>
      <c r="B742" s="30"/>
    </row>
    <row r="743">
      <c r="A743" s="30"/>
      <c r="B743" s="30"/>
    </row>
    <row r="744">
      <c r="A744" s="30"/>
      <c r="B744" s="30"/>
    </row>
    <row r="745">
      <c r="A745" s="30"/>
      <c r="B745" s="30"/>
    </row>
    <row r="746">
      <c r="A746" s="30"/>
      <c r="B746" s="30"/>
    </row>
    <row r="747">
      <c r="A747" s="30"/>
      <c r="B747" s="30"/>
    </row>
    <row r="748">
      <c r="A748" s="30"/>
      <c r="B748" s="30"/>
    </row>
    <row r="749">
      <c r="A749" s="30"/>
      <c r="B749" s="30"/>
    </row>
    <row r="750">
      <c r="A750" s="30"/>
      <c r="B750" s="30"/>
    </row>
    <row r="751">
      <c r="A751" s="30"/>
      <c r="B751" s="30"/>
    </row>
    <row r="752">
      <c r="A752" s="30"/>
      <c r="B752" s="30"/>
    </row>
    <row r="753">
      <c r="A753" s="30"/>
      <c r="B753" s="30"/>
    </row>
    <row r="754">
      <c r="A754" s="30"/>
      <c r="B754" s="30"/>
    </row>
    <row r="755">
      <c r="A755" s="30"/>
      <c r="B755" s="30"/>
    </row>
    <row r="756">
      <c r="A756" s="30"/>
      <c r="B756" s="30"/>
    </row>
    <row r="757">
      <c r="A757" s="30"/>
      <c r="B757" s="30"/>
    </row>
    <row r="758">
      <c r="A758" s="30"/>
      <c r="B758" s="30"/>
    </row>
    <row r="759">
      <c r="A759" s="30"/>
      <c r="B759" s="30"/>
    </row>
    <row r="760">
      <c r="A760" s="30"/>
      <c r="B760" s="30"/>
    </row>
    <row r="761">
      <c r="A761" s="30"/>
      <c r="B761" s="30"/>
    </row>
    <row r="762">
      <c r="A762" s="30"/>
      <c r="B762" s="30"/>
    </row>
    <row r="763">
      <c r="A763" s="30"/>
      <c r="B763" s="30"/>
    </row>
    <row r="764">
      <c r="A764" s="30"/>
      <c r="B764" s="30"/>
    </row>
    <row r="765">
      <c r="A765" s="30"/>
      <c r="B765" s="30"/>
    </row>
    <row r="766">
      <c r="A766" s="30"/>
      <c r="B766" s="30"/>
    </row>
    <row r="767">
      <c r="A767" s="30"/>
      <c r="B767" s="30"/>
    </row>
    <row r="768">
      <c r="A768" s="30"/>
      <c r="B768" s="30"/>
    </row>
    <row r="769">
      <c r="A769" s="30"/>
      <c r="B769" s="30"/>
    </row>
    <row r="770">
      <c r="A770" s="30"/>
      <c r="B770" s="30"/>
    </row>
    <row r="771">
      <c r="A771" s="30"/>
      <c r="B771" s="30"/>
    </row>
    <row r="772">
      <c r="A772" s="30"/>
      <c r="B772" s="30"/>
    </row>
    <row r="773">
      <c r="A773" s="30"/>
      <c r="B773" s="30"/>
    </row>
    <row r="774">
      <c r="A774" s="30"/>
      <c r="B774" s="30"/>
    </row>
    <row r="775">
      <c r="A775" s="30"/>
      <c r="B775" s="30"/>
    </row>
    <row r="776">
      <c r="A776" s="30"/>
      <c r="B776" s="30"/>
    </row>
    <row r="777">
      <c r="A777" s="30"/>
      <c r="B777" s="30"/>
    </row>
    <row r="778">
      <c r="A778" s="30"/>
      <c r="B778" s="30"/>
    </row>
    <row r="779">
      <c r="A779" s="30"/>
      <c r="B779" s="30"/>
    </row>
    <row r="780">
      <c r="A780" s="30"/>
      <c r="B780" s="30"/>
    </row>
    <row r="781">
      <c r="A781" s="30"/>
      <c r="B781" s="30"/>
    </row>
    <row r="782">
      <c r="A782" s="30"/>
      <c r="B782" s="30"/>
    </row>
    <row r="783">
      <c r="A783" s="30"/>
      <c r="B783" s="30"/>
    </row>
    <row r="784">
      <c r="A784" s="30"/>
      <c r="B784" s="30"/>
    </row>
    <row r="785">
      <c r="A785" s="30"/>
      <c r="B785" s="30"/>
    </row>
    <row r="786">
      <c r="A786" s="30"/>
      <c r="B786" s="30"/>
    </row>
    <row r="787">
      <c r="A787" s="30"/>
      <c r="B787" s="30"/>
    </row>
    <row r="788">
      <c r="A788" s="30"/>
      <c r="B788" s="30"/>
    </row>
    <row r="789">
      <c r="A789" s="30"/>
      <c r="B789" s="30"/>
    </row>
    <row r="790">
      <c r="A790" s="30"/>
      <c r="B790" s="30"/>
    </row>
    <row r="791">
      <c r="A791" s="30"/>
      <c r="B791" s="30"/>
    </row>
    <row r="792">
      <c r="A792" s="30"/>
      <c r="B792" s="30"/>
    </row>
    <row r="793">
      <c r="A793" s="30"/>
      <c r="B793" s="30"/>
    </row>
    <row r="794">
      <c r="A794" s="30"/>
      <c r="B794" s="30"/>
    </row>
    <row r="795">
      <c r="A795" s="30"/>
      <c r="B795" s="30"/>
    </row>
    <row r="796">
      <c r="A796" s="30"/>
      <c r="B796" s="30"/>
    </row>
    <row r="797">
      <c r="A797" s="30"/>
      <c r="B797" s="30"/>
    </row>
    <row r="798">
      <c r="A798" s="30"/>
      <c r="B798" s="30"/>
    </row>
    <row r="799">
      <c r="A799" s="30"/>
      <c r="B799" s="30"/>
    </row>
    <row r="800">
      <c r="A800" s="30"/>
      <c r="B800" s="30"/>
    </row>
    <row r="801">
      <c r="A801" s="30"/>
      <c r="B801" s="30"/>
    </row>
    <row r="802">
      <c r="A802" s="30"/>
      <c r="B802" s="30"/>
    </row>
    <row r="803">
      <c r="A803" s="30"/>
      <c r="B803" s="30"/>
    </row>
    <row r="804">
      <c r="A804" s="30"/>
      <c r="B804" s="30"/>
    </row>
    <row r="805">
      <c r="A805" s="30"/>
      <c r="B805" s="30"/>
    </row>
    <row r="806">
      <c r="A806" s="30"/>
      <c r="B806" s="30"/>
    </row>
    <row r="807">
      <c r="A807" s="30"/>
      <c r="B807" s="30"/>
    </row>
    <row r="808">
      <c r="A808" s="30"/>
      <c r="B808" s="30"/>
    </row>
    <row r="809">
      <c r="A809" s="30"/>
      <c r="B809" s="30"/>
    </row>
    <row r="810">
      <c r="A810" s="30"/>
      <c r="B810" s="30"/>
    </row>
    <row r="811">
      <c r="A811" s="30"/>
      <c r="B811" s="30"/>
    </row>
    <row r="812">
      <c r="A812" s="30"/>
      <c r="B812" s="30"/>
    </row>
    <row r="813">
      <c r="A813" s="30"/>
      <c r="B813" s="30"/>
    </row>
    <row r="814">
      <c r="A814" s="30"/>
      <c r="B814" s="30"/>
    </row>
    <row r="815">
      <c r="A815" s="30"/>
      <c r="B815" s="30"/>
    </row>
    <row r="816">
      <c r="A816" s="30"/>
      <c r="B816" s="30"/>
    </row>
    <row r="817">
      <c r="A817" s="30"/>
      <c r="B817" s="30"/>
    </row>
    <row r="818">
      <c r="A818" s="30"/>
      <c r="B818" s="30"/>
    </row>
    <row r="819">
      <c r="A819" s="30"/>
      <c r="B819" s="30"/>
    </row>
    <row r="820">
      <c r="A820" s="30"/>
      <c r="B820" s="30"/>
    </row>
    <row r="821">
      <c r="A821" s="30"/>
      <c r="B821" s="30"/>
    </row>
    <row r="822">
      <c r="A822" s="30"/>
      <c r="B822" s="30"/>
    </row>
    <row r="823">
      <c r="A823" s="30"/>
      <c r="B823" s="30"/>
    </row>
    <row r="824">
      <c r="A824" s="30"/>
      <c r="B824" s="30"/>
    </row>
    <row r="825">
      <c r="A825" s="30"/>
      <c r="B825" s="30"/>
    </row>
    <row r="826">
      <c r="A826" s="30"/>
      <c r="B826" s="30"/>
    </row>
    <row r="827">
      <c r="A827" s="30"/>
      <c r="B827" s="30"/>
    </row>
    <row r="828">
      <c r="A828" s="30"/>
      <c r="B828" s="30"/>
    </row>
    <row r="829">
      <c r="A829" s="30"/>
      <c r="B829" s="30"/>
    </row>
    <row r="830">
      <c r="A830" s="30"/>
      <c r="B830" s="30"/>
    </row>
    <row r="831">
      <c r="A831" s="30"/>
      <c r="B831" s="30"/>
    </row>
    <row r="832">
      <c r="A832" s="30"/>
      <c r="B832" s="30"/>
    </row>
    <row r="833">
      <c r="A833" s="30"/>
      <c r="B833" s="30"/>
    </row>
    <row r="834">
      <c r="A834" s="30"/>
      <c r="B834" s="30"/>
    </row>
    <row r="835">
      <c r="A835" s="30"/>
      <c r="B835" s="30"/>
    </row>
    <row r="836">
      <c r="A836" s="30"/>
      <c r="B836" s="30"/>
    </row>
    <row r="837">
      <c r="A837" s="30"/>
      <c r="B837" s="30"/>
    </row>
    <row r="838">
      <c r="A838" s="30"/>
      <c r="B838" s="30"/>
    </row>
    <row r="839">
      <c r="A839" s="30"/>
      <c r="B839" s="30"/>
    </row>
    <row r="840">
      <c r="A840" s="30"/>
      <c r="B840" s="30"/>
    </row>
    <row r="841">
      <c r="A841" s="30"/>
      <c r="B841" s="30"/>
    </row>
    <row r="842">
      <c r="A842" s="30"/>
      <c r="B842" s="30"/>
    </row>
    <row r="843">
      <c r="A843" s="30"/>
      <c r="B843" s="30"/>
    </row>
    <row r="844">
      <c r="A844" s="30"/>
      <c r="B844" s="30"/>
    </row>
    <row r="845">
      <c r="A845" s="30"/>
      <c r="B845" s="30"/>
    </row>
    <row r="846">
      <c r="A846" s="30"/>
      <c r="B846" s="30"/>
    </row>
    <row r="847">
      <c r="A847" s="30"/>
      <c r="B847" s="30"/>
    </row>
    <row r="848">
      <c r="A848" s="30"/>
      <c r="B848" s="30"/>
    </row>
    <row r="849">
      <c r="A849" s="30"/>
      <c r="B849" s="30"/>
    </row>
    <row r="850">
      <c r="A850" s="30"/>
      <c r="B850" s="30"/>
    </row>
    <row r="851">
      <c r="A851" s="30"/>
      <c r="B851" s="30"/>
    </row>
    <row r="852">
      <c r="A852" s="30"/>
      <c r="B852" s="30"/>
    </row>
    <row r="853">
      <c r="A853" s="30"/>
      <c r="B853" s="30"/>
    </row>
    <row r="854">
      <c r="A854" s="30"/>
      <c r="B854" s="30"/>
    </row>
    <row r="855">
      <c r="A855" s="30"/>
      <c r="B855" s="30"/>
    </row>
    <row r="856">
      <c r="A856" s="30"/>
      <c r="B856" s="30"/>
    </row>
    <row r="857">
      <c r="A857" s="30"/>
      <c r="B857" s="30"/>
    </row>
    <row r="858">
      <c r="A858" s="30"/>
      <c r="B858" s="30"/>
    </row>
    <row r="859">
      <c r="A859" s="30"/>
      <c r="B859" s="30"/>
    </row>
    <row r="860">
      <c r="A860" s="30"/>
      <c r="B860" s="30"/>
    </row>
    <row r="861">
      <c r="A861" s="30"/>
      <c r="B861" s="30"/>
    </row>
    <row r="862">
      <c r="A862" s="30"/>
      <c r="B862" s="30"/>
    </row>
    <row r="863">
      <c r="A863" s="30"/>
      <c r="B863" s="30"/>
    </row>
    <row r="864">
      <c r="A864" s="30"/>
      <c r="B864" s="30"/>
    </row>
    <row r="865">
      <c r="A865" s="30"/>
      <c r="B865" s="30"/>
    </row>
    <row r="866">
      <c r="A866" s="30"/>
      <c r="B866" s="30"/>
    </row>
    <row r="867">
      <c r="A867" s="30"/>
      <c r="B867" s="30"/>
    </row>
    <row r="868">
      <c r="A868" s="30"/>
      <c r="B868" s="30"/>
    </row>
    <row r="869">
      <c r="A869" s="30"/>
      <c r="B869" s="30"/>
    </row>
    <row r="870">
      <c r="A870" s="30"/>
      <c r="B870" s="30"/>
    </row>
    <row r="871">
      <c r="A871" s="30"/>
      <c r="B871" s="30"/>
    </row>
    <row r="872">
      <c r="A872" s="30"/>
      <c r="B872" s="30"/>
    </row>
    <row r="873">
      <c r="A873" s="30"/>
      <c r="B873" s="30"/>
    </row>
    <row r="874">
      <c r="A874" s="30"/>
      <c r="B874" s="30"/>
    </row>
    <row r="875">
      <c r="A875" s="30"/>
      <c r="B875" s="30"/>
    </row>
    <row r="876">
      <c r="A876" s="30"/>
      <c r="B876" s="30"/>
    </row>
    <row r="877">
      <c r="A877" s="30"/>
      <c r="B877" s="30"/>
    </row>
    <row r="878">
      <c r="A878" s="30"/>
      <c r="B878" s="30"/>
    </row>
    <row r="879">
      <c r="A879" s="30"/>
      <c r="B879" s="30"/>
    </row>
    <row r="880">
      <c r="A880" s="30"/>
      <c r="B880" s="30"/>
    </row>
    <row r="881">
      <c r="A881" s="30"/>
      <c r="B881" s="30"/>
    </row>
    <row r="882">
      <c r="A882" s="30"/>
      <c r="B882" s="30"/>
    </row>
    <row r="883">
      <c r="A883" s="30"/>
      <c r="B883" s="30"/>
    </row>
    <row r="884">
      <c r="A884" s="30"/>
      <c r="B884" s="30"/>
    </row>
    <row r="885">
      <c r="A885" s="30"/>
      <c r="B885" s="30"/>
    </row>
    <row r="886">
      <c r="A886" s="30"/>
      <c r="B886" s="30"/>
    </row>
    <row r="887">
      <c r="A887" s="30"/>
      <c r="B887" s="30"/>
    </row>
    <row r="888">
      <c r="A888" s="30"/>
      <c r="B888" s="30"/>
    </row>
    <row r="889">
      <c r="A889" s="30"/>
      <c r="B889" s="30"/>
    </row>
    <row r="890">
      <c r="A890" s="30"/>
      <c r="B890" s="30"/>
    </row>
    <row r="891">
      <c r="A891" s="30"/>
      <c r="B891" s="30"/>
    </row>
    <row r="892">
      <c r="A892" s="30"/>
      <c r="B892" s="30"/>
    </row>
    <row r="893">
      <c r="A893" s="30"/>
      <c r="B893" s="30"/>
    </row>
    <row r="894">
      <c r="A894" s="30"/>
      <c r="B894" s="30"/>
    </row>
    <row r="895">
      <c r="A895" s="30"/>
      <c r="B895" s="30"/>
    </row>
    <row r="896">
      <c r="A896" s="30"/>
      <c r="B896" s="30"/>
    </row>
    <row r="897">
      <c r="A897" s="30"/>
      <c r="B897" s="30"/>
    </row>
    <row r="898">
      <c r="A898" s="30"/>
      <c r="B898" s="30"/>
    </row>
    <row r="899">
      <c r="A899" s="30"/>
      <c r="B899" s="30"/>
    </row>
    <row r="900">
      <c r="A900" s="30"/>
      <c r="B900" s="30"/>
    </row>
    <row r="901">
      <c r="A901" s="30"/>
      <c r="B901" s="30"/>
    </row>
    <row r="902">
      <c r="A902" s="30"/>
      <c r="B902" s="30"/>
    </row>
    <row r="903">
      <c r="A903" s="30"/>
      <c r="B903" s="30"/>
    </row>
    <row r="904">
      <c r="A904" s="30"/>
      <c r="B904" s="30"/>
    </row>
    <row r="905">
      <c r="A905" s="30"/>
      <c r="B905" s="30"/>
    </row>
    <row r="906">
      <c r="A906" s="30"/>
      <c r="B906" s="30"/>
    </row>
    <row r="907">
      <c r="A907" s="30"/>
      <c r="B907" s="30"/>
    </row>
    <row r="908">
      <c r="A908" s="30"/>
      <c r="B908" s="30"/>
    </row>
    <row r="909">
      <c r="A909" s="30"/>
      <c r="B909" s="30"/>
    </row>
    <row r="910">
      <c r="A910" s="30"/>
      <c r="B910" s="30"/>
    </row>
    <row r="911">
      <c r="A911" s="30"/>
      <c r="B911" s="30"/>
    </row>
    <row r="912">
      <c r="A912" s="30"/>
      <c r="B912" s="30"/>
    </row>
    <row r="913">
      <c r="A913" s="30"/>
      <c r="B913" s="30"/>
    </row>
    <row r="914">
      <c r="A914" s="30"/>
      <c r="B914" s="30"/>
    </row>
    <row r="915">
      <c r="A915" s="30"/>
      <c r="B915" s="30"/>
    </row>
    <row r="916">
      <c r="A916" s="30"/>
      <c r="B916" s="30"/>
    </row>
    <row r="917">
      <c r="A917" s="30"/>
      <c r="B917" s="30"/>
    </row>
    <row r="918">
      <c r="A918" s="30"/>
      <c r="B918" s="30"/>
    </row>
    <row r="919">
      <c r="A919" s="30"/>
      <c r="B919" s="30"/>
    </row>
    <row r="920">
      <c r="A920" s="30"/>
      <c r="B920" s="30"/>
    </row>
    <row r="921">
      <c r="A921" s="30"/>
      <c r="B921" s="30"/>
    </row>
    <row r="922">
      <c r="A922" s="30"/>
      <c r="B922" s="30"/>
    </row>
    <row r="923">
      <c r="A923" s="30"/>
      <c r="B923" s="30"/>
    </row>
    <row r="924">
      <c r="A924" s="30"/>
      <c r="B924" s="30"/>
    </row>
    <row r="925">
      <c r="A925" s="30"/>
      <c r="B925" s="30"/>
    </row>
    <row r="926">
      <c r="A926" s="30"/>
      <c r="B926" s="30"/>
    </row>
    <row r="927">
      <c r="A927" s="30"/>
      <c r="B927" s="30"/>
    </row>
    <row r="928">
      <c r="A928" s="30"/>
      <c r="B928" s="30"/>
    </row>
    <row r="929">
      <c r="A929" s="30"/>
      <c r="B929" s="30"/>
    </row>
    <row r="930">
      <c r="A930" s="30"/>
      <c r="B930" s="30"/>
    </row>
    <row r="931">
      <c r="A931" s="30"/>
      <c r="B931" s="30"/>
    </row>
    <row r="932">
      <c r="A932" s="30"/>
      <c r="B932" s="30"/>
    </row>
    <row r="933">
      <c r="A933" s="30"/>
      <c r="B933" s="30"/>
    </row>
    <row r="934">
      <c r="A934" s="30"/>
      <c r="B934" s="30"/>
    </row>
    <row r="935">
      <c r="A935" s="30"/>
      <c r="B935" s="30"/>
    </row>
    <row r="936">
      <c r="A936" s="30"/>
      <c r="B936" s="30"/>
    </row>
    <row r="937">
      <c r="A937" s="30"/>
      <c r="B937" s="30"/>
    </row>
    <row r="938">
      <c r="A938" s="30"/>
      <c r="B938" s="30"/>
    </row>
    <row r="939">
      <c r="A939" s="30"/>
      <c r="B939" s="30"/>
    </row>
    <row r="940">
      <c r="A940" s="30"/>
      <c r="B940" s="30"/>
    </row>
    <row r="941">
      <c r="A941" s="30"/>
      <c r="B941" s="30"/>
    </row>
    <row r="942">
      <c r="A942" s="30"/>
      <c r="B942" s="30"/>
    </row>
    <row r="943">
      <c r="A943" s="30"/>
      <c r="B943" s="30"/>
    </row>
    <row r="944">
      <c r="A944" s="30"/>
      <c r="B944" s="30"/>
    </row>
    <row r="945">
      <c r="A945" s="30"/>
      <c r="B945" s="30"/>
    </row>
    <row r="946">
      <c r="A946" s="30"/>
      <c r="B946" s="30"/>
    </row>
    <row r="947">
      <c r="A947" s="30"/>
      <c r="B947" s="30"/>
    </row>
    <row r="948">
      <c r="A948" s="30"/>
      <c r="B948" s="30"/>
    </row>
    <row r="949">
      <c r="A949" s="30"/>
      <c r="B949" s="30"/>
    </row>
    <row r="950">
      <c r="A950" s="30"/>
      <c r="B950" s="30"/>
    </row>
    <row r="951">
      <c r="A951" s="30"/>
      <c r="B951" s="30"/>
    </row>
    <row r="952">
      <c r="A952" s="30"/>
      <c r="B952" s="30"/>
    </row>
    <row r="953">
      <c r="A953" s="30"/>
      <c r="B953" s="30"/>
    </row>
    <row r="954">
      <c r="A954" s="30"/>
      <c r="B954" s="30"/>
    </row>
    <row r="955">
      <c r="A955" s="30"/>
      <c r="B955" s="30"/>
    </row>
    <row r="956">
      <c r="A956" s="30"/>
      <c r="B956" s="30"/>
    </row>
    <row r="957">
      <c r="A957" s="30"/>
      <c r="B957" s="30"/>
    </row>
    <row r="958">
      <c r="A958" s="30"/>
      <c r="B958" s="30"/>
    </row>
    <row r="959">
      <c r="A959" s="30"/>
      <c r="B959" s="30"/>
    </row>
    <row r="960">
      <c r="A960" s="30"/>
      <c r="B960" s="30"/>
    </row>
    <row r="961">
      <c r="A961" s="30"/>
      <c r="B961" s="30"/>
    </row>
    <row r="962">
      <c r="A962" s="30"/>
      <c r="B962" s="30"/>
    </row>
    <row r="963">
      <c r="A963" s="30"/>
      <c r="B963" s="30"/>
    </row>
    <row r="964">
      <c r="A964" s="30"/>
      <c r="B964" s="30"/>
    </row>
    <row r="965">
      <c r="A965" s="30"/>
      <c r="B965" s="30"/>
    </row>
    <row r="966">
      <c r="A966" s="30"/>
      <c r="B966" s="30"/>
    </row>
    <row r="967">
      <c r="A967" s="30"/>
      <c r="B967" s="30"/>
    </row>
    <row r="968">
      <c r="A968" s="30"/>
      <c r="B968" s="30"/>
    </row>
    <row r="969">
      <c r="A969" s="30"/>
      <c r="B969" s="30"/>
    </row>
    <row r="970">
      <c r="A970" s="30"/>
      <c r="B970" s="30"/>
    </row>
    <row r="971">
      <c r="A971" s="30"/>
      <c r="B971" s="30"/>
    </row>
    <row r="972">
      <c r="A972" s="30"/>
      <c r="B972" s="30"/>
    </row>
    <row r="973">
      <c r="A973" s="30"/>
      <c r="B973" s="30"/>
    </row>
    <row r="974">
      <c r="A974" s="30"/>
      <c r="B974" s="30"/>
    </row>
    <row r="975">
      <c r="A975" s="30"/>
      <c r="B975" s="30"/>
    </row>
    <row r="976">
      <c r="A976" s="30"/>
      <c r="B976" s="30"/>
    </row>
    <row r="977">
      <c r="A977" s="30"/>
      <c r="B977" s="30"/>
    </row>
    <row r="978">
      <c r="A978" s="30"/>
      <c r="B978" s="30"/>
    </row>
    <row r="979">
      <c r="A979" s="30"/>
      <c r="B979" s="30"/>
    </row>
    <row r="980">
      <c r="A980" s="30"/>
      <c r="B980" s="30"/>
    </row>
    <row r="981">
      <c r="A981" s="30"/>
      <c r="B981" s="30"/>
    </row>
    <row r="982">
      <c r="A982" s="30"/>
      <c r="B982" s="30"/>
    </row>
    <row r="983">
      <c r="A983" s="30"/>
      <c r="B983" s="30"/>
    </row>
    <row r="984">
      <c r="A984" s="30"/>
      <c r="B984" s="30"/>
    </row>
    <row r="985">
      <c r="A985" s="30"/>
      <c r="B985" s="30"/>
    </row>
    <row r="986">
      <c r="A986" s="30"/>
      <c r="B986" s="30"/>
    </row>
    <row r="987">
      <c r="A987" s="30"/>
      <c r="B987" s="30"/>
    </row>
    <row r="988">
      <c r="A988" s="30"/>
      <c r="B988" s="30"/>
    </row>
    <row r="989">
      <c r="A989" s="30"/>
      <c r="B989" s="30"/>
    </row>
    <row r="990">
      <c r="A990" s="30"/>
      <c r="B990" s="30"/>
    </row>
    <row r="991">
      <c r="A991" s="30"/>
      <c r="B991" s="30"/>
    </row>
    <row r="992">
      <c r="A992" s="30"/>
      <c r="B992" s="30"/>
    </row>
    <row r="993">
      <c r="A993" s="30"/>
      <c r="B993" s="30"/>
    </row>
    <row r="994">
      <c r="A994" s="30"/>
      <c r="B994" s="30"/>
    </row>
    <row r="995">
      <c r="A995" s="30"/>
      <c r="B995" s="30"/>
    </row>
    <row r="996">
      <c r="A996" s="30"/>
      <c r="B996" s="30"/>
    </row>
    <row r="997">
      <c r="A997" s="30"/>
      <c r="B997" s="30"/>
    </row>
    <row r="998">
      <c r="A998" s="30"/>
      <c r="B998" s="30"/>
    </row>
    <row r="999">
      <c r="A999" s="30"/>
      <c r="B999" s="30"/>
    </row>
    <row r="1000">
      <c r="A1000" s="30"/>
      <c r="B1000" s="3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5.13"/>
    <col customWidth="1" min="4" max="4" width="13.88"/>
  </cols>
  <sheetData>
    <row r="1">
      <c r="A1" s="17" t="s">
        <v>19</v>
      </c>
      <c r="B1" s="17" t="s">
        <v>33</v>
      </c>
      <c r="C1" s="17" t="s">
        <v>34</v>
      </c>
      <c r="D1" s="31" t="s">
        <v>35</v>
      </c>
      <c r="E1" s="31" t="s">
        <v>36</v>
      </c>
      <c r="F1" s="31" t="s">
        <v>37</v>
      </c>
      <c r="G1" s="31" t="s">
        <v>38</v>
      </c>
      <c r="H1" s="31" t="s">
        <v>39</v>
      </c>
    </row>
    <row r="2">
      <c r="A2" s="32">
        <v>43466.0</v>
      </c>
      <c r="B2" s="33">
        <v>150.0</v>
      </c>
      <c r="C2" s="25"/>
      <c r="D2" s="34">
        <f>AVERAGE(C4:C14)</f>
        <v>265.0909091</v>
      </c>
      <c r="E2" s="34">
        <f t="shared" ref="E2:E16" si="1">B2/D2</f>
        <v>0.5658436214</v>
      </c>
      <c r="F2" s="34">
        <f t="shared" ref="F2:F6" si="2">AVERAGE(E2,E7,E12)</f>
        <v>0.5281207133</v>
      </c>
      <c r="G2" s="35">
        <f t="shared" ref="G2:G16" si="3">AVERAGE(D2*F2)</f>
        <v>140</v>
      </c>
      <c r="H2" s="25">
        <f t="shared" ref="H2:H16" si="4">ABS(B2-G2)</f>
        <v>10</v>
      </c>
    </row>
    <row r="3">
      <c r="A3" s="32">
        <v>43497.0</v>
      </c>
      <c r="B3" s="33">
        <v>240.0</v>
      </c>
      <c r="C3" s="25"/>
      <c r="D3" s="34">
        <v>265.09090909090907</v>
      </c>
      <c r="E3" s="34">
        <f t="shared" si="1"/>
        <v>0.9053497942</v>
      </c>
      <c r="F3" s="34">
        <f t="shared" si="2"/>
        <v>0.9430727023</v>
      </c>
      <c r="G3" s="35">
        <f t="shared" si="3"/>
        <v>250</v>
      </c>
      <c r="H3" s="25">
        <f t="shared" si="4"/>
        <v>10</v>
      </c>
    </row>
    <row r="4">
      <c r="A4" s="32">
        <v>43525.0</v>
      </c>
      <c r="B4" s="33">
        <v>390.0</v>
      </c>
      <c r="C4" s="25">
        <f t="shared" ref="C4:C14" si="5">AVERAGE(B2:B6)</f>
        <v>276</v>
      </c>
      <c r="D4" s="34">
        <v>265.09090909090907</v>
      </c>
      <c r="E4" s="34">
        <f t="shared" si="1"/>
        <v>1.471193416</v>
      </c>
      <c r="F4" s="34">
        <f t="shared" si="2"/>
        <v>1.433470508</v>
      </c>
      <c r="G4" s="35">
        <f t="shared" si="3"/>
        <v>380</v>
      </c>
      <c r="H4" s="25">
        <f t="shared" si="4"/>
        <v>10</v>
      </c>
    </row>
    <row r="5">
      <c r="A5" s="32">
        <v>43556.0</v>
      </c>
      <c r="B5" s="33">
        <v>330.0</v>
      </c>
      <c r="C5" s="25">
        <f t="shared" si="5"/>
        <v>270</v>
      </c>
      <c r="D5" s="34">
        <v>265.09090909090907</v>
      </c>
      <c r="E5" s="34">
        <f t="shared" si="1"/>
        <v>1.244855967</v>
      </c>
      <c r="F5" s="34">
        <f t="shared" si="2"/>
        <v>1.169410151</v>
      </c>
      <c r="G5" s="35">
        <f t="shared" si="3"/>
        <v>310</v>
      </c>
      <c r="H5" s="25">
        <f t="shared" si="4"/>
        <v>20</v>
      </c>
    </row>
    <row r="6">
      <c r="A6" s="32">
        <v>43586.0</v>
      </c>
      <c r="B6" s="33">
        <v>270.0</v>
      </c>
      <c r="C6" s="25">
        <f t="shared" si="5"/>
        <v>270</v>
      </c>
      <c r="D6" s="34">
        <v>265.09090909090907</v>
      </c>
      <c r="E6" s="34">
        <f t="shared" si="1"/>
        <v>1.018518519</v>
      </c>
      <c r="F6" s="34">
        <f t="shared" si="2"/>
        <v>0.9053497942</v>
      </c>
      <c r="G6" s="35">
        <f t="shared" si="3"/>
        <v>240</v>
      </c>
      <c r="H6" s="25">
        <f t="shared" si="4"/>
        <v>30</v>
      </c>
    </row>
    <row r="7">
      <c r="A7" s="32">
        <v>43617.0</v>
      </c>
      <c r="B7" s="33">
        <v>120.0</v>
      </c>
      <c r="C7" s="25">
        <f t="shared" si="5"/>
        <v>264</v>
      </c>
      <c r="D7" s="34">
        <v>265.09090909090907</v>
      </c>
      <c r="E7" s="34">
        <f t="shared" si="1"/>
        <v>0.4526748971</v>
      </c>
      <c r="F7" s="34">
        <v>0.5281207133058986</v>
      </c>
      <c r="G7" s="25">
        <f t="shared" si="3"/>
        <v>140</v>
      </c>
      <c r="H7" s="25">
        <f t="shared" si="4"/>
        <v>20</v>
      </c>
    </row>
    <row r="8">
      <c r="A8" s="32">
        <v>43647.0</v>
      </c>
      <c r="B8" s="33">
        <v>240.0</v>
      </c>
      <c r="C8" s="25">
        <f t="shared" si="5"/>
        <v>258</v>
      </c>
      <c r="D8" s="34">
        <v>265.09090909090907</v>
      </c>
      <c r="E8" s="34">
        <f t="shared" si="1"/>
        <v>0.9053497942</v>
      </c>
      <c r="F8" s="34">
        <v>0.9430727023319617</v>
      </c>
      <c r="G8" s="25">
        <f t="shared" si="3"/>
        <v>250</v>
      </c>
      <c r="H8" s="25">
        <f t="shared" si="4"/>
        <v>10</v>
      </c>
    </row>
    <row r="9">
      <c r="A9" s="32">
        <v>43678.0</v>
      </c>
      <c r="B9" s="33">
        <v>360.0</v>
      </c>
      <c r="C9" s="25">
        <f t="shared" si="5"/>
        <v>252</v>
      </c>
      <c r="D9" s="34">
        <v>265.09090909090907</v>
      </c>
      <c r="E9" s="34">
        <f t="shared" si="1"/>
        <v>1.358024691</v>
      </c>
      <c r="F9" s="34">
        <v>1.433470507544582</v>
      </c>
      <c r="G9" s="25">
        <f t="shared" si="3"/>
        <v>380</v>
      </c>
      <c r="H9" s="25">
        <f t="shared" si="4"/>
        <v>20</v>
      </c>
    </row>
    <row r="10">
      <c r="A10" s="32">
        <v>43709.0</v>
      </c>
      <c r="B10" s="33">
        <v>300.0</v>
      </c>
      <c r="C10" s="25">
        <f t="shared" si="5"/>
        <v>258</v>
      </c>
      <c r="D10" s="34">
        <v>265.09090909090907</v>
      </c>
      <c r="E10" s="34">
        <f t="shared" si="1"/>
        <v>1.131687243</v>
      </c>
      <c r="F10" s="34">
        <v>1.1694101508916326</v>
      </c>
      <c r="G10" s="25">
        <f t="shared" si="3"/>
        <v>310</v>
      </c>
      <c r="H10" s="25">
        <f t="shared" si="4"/>
        <v>10</v>
      </c>
    </row>
    <row r="11">
      <c r="A11" s="32">
        <v>43739.0</v>
      </c>
      <c r="B11" s="33">
        <v>240.0</v>
      </c>
      <c r="C11" s="25">
        <f t="shared" si="5"/>
        <v>264</v>
      </c>
      <c r="D11" s="34">
        <v>265.09090909090907</v>
      </c>
      <c r="E11" s="34">
        <f t="shared" si="1"/>
        <v>0.9053497942</v>
      </c>
      <c r="F11" s="34">
        <v>0.9053497942386833</v>
      </c>
      <c r="G11" s="25">
        <f t="shared" si="3"/>
        <v>240</v>
      </c>
      <c r="H11" s="25">
        <f t="shared" si="4"/>
        <v>0</v>
      </c>
    </row>
    <row r="12">
      <c r="A12" s="32">
        <v>43770.0</v>
      </c>
      <c r="B12" s="33">
        <v>150.0</v>
      </c>
      <c r="C12" s="25">
        <f t="shared" si="5"/>
        <v>270</v>
      </c>
      <c r="D12" s="34">
        <v>265.09090909090907</v>
      </c>
      <c r="E12" s="34">
        <f t="shared" si="1"/>
        <v>0.5658436214</v>
      </c>
      <c r="F12" s="34">
        <v>0.5281207133058986</v>
      </c>
      <c r="G12" s="25">
        <f t="shared" si="3"/>
        <v>140</v>
      </c>
      <c r="H12" s="25">
        <f t="shared" si="4"/>
        <v>10</v>
      </c>
    </row>
    <row r="13">
      <c r="A13" s="32">
        <v>43800.0</v>
      </c>
      <c r="B13" s="33">
        <v>270.0</v>
      </c>
      <c r="C13" s="25">
        <f t="shared" si="5"/>
        <v>270</v>
      </c>
      <c r="D13" s="34">
        <v>265.09090909090907</v>
      </c>
      <c r="E13" s="34">
        <f t="shared" si="1"/>
        <v>1.018518519</v>
      </c>
      <c r="F13" s="34">
        <v>0.9430727023319617</v>
      </c>
      <c r="G13" s="25">
        <f t="shared" si="3"/>
        <v>250</v>
      </c>
      <c r="H13" s="25">
        <f t="shared" si="4"/>
        <v>20</v>
      </c>
    </row>
    <row r="14">
      <c r="A14" s="32">
        <v>43831.0</v>
      </c>
      <c r="B14" s="33">
        <v>390.0</v>
      </c>
      <c r="C14" s="25">
        <f t="shared" si="5"/>
        <v>264</v>
      </c>
      <c r="D14" s="34">
        <v>265.09090909090907</v>
      </c>
      <c r="E14" s="34">
        <f t="shared" si="1"/>
        <v>1.471193416</v>
      </c>
      <c r="F14" s="34">
        <v>1.433470507544582</v>
      </c>
      <c r="G14" s="25">
        <f t="shared" si="3"/>
        <v>380</v>
      </c>
      <c r="H14" s="25">
        <f t="shared" si="4"/>
        <v>10</v>
      </c>
    </row>
    <row r="15">
      <c r="A15" s="32">
        <v>43862.0</v>
      </c>
      <c r="B15" s="33">
        <v>300.0</v>
      </c>
      <c r="C15" s="25"/>
      <c r="D15" s="34">
        <v>265.09090909090907</v>
      </c>
      <c r="E15" s="34">
        <f t="shared" si="1"/>
        <v>1.131687243</v>
      </c>
      <c r="F15" s="34">
        <v>1.1694101508916326</v>
      </c>
      <c r="G15" s="25">
        <f t="shared" si="3"/>
        <v>310</v>
      </c>
      <c r="H15" s="25">
        <f t="shared" si="4"/>
        <v>10</v>
      </c>
    </row>
    <row r="16">
      <c r="A16" s="32">
        <v>43891.0</v>
      </c>
      <c r="B16" s="33">
        <v>210.0</v>
      </c>
      <c r="C16" s="25"/>
      <c r="D16" s="34">
        <v>265.09090909090907</v>
      </c>
      <c r="E16" s="34">
        <f t="shared" si="1"/>
        <v>0.79218107</v>
      </c>
      <c r="F16" s="34">
        <v>0.9053497942386833</v>
      </c>
      <c r="G16" s="25">
        <f t="shared" si="3"/>
        <v>240</v>
      </c>
      <c r="H16" s="25">
        <f t="shared" si="4"/>
        <v>30</v>
      </c>
    </row>
    <row r="17">
      <c r="A17" s="36"/>
      <c r="B17" s="36"/>
      <c r="C17" s="25"/>
      <c r="D17" s="34"/>
      <c r="E17" s="34"/>
      <c r="F17" s="25"/>
      <c r="G17" s="25">
        <v>140.00000000000003</v>
      </c>
      <c r="H17" s="37">
        <f>AVERAGE(H2:H16)</f>
        <v>14.66666667</v>
      </c>
    </row>
    <row r="18">
      <c r="A18" s="36"/>
      <c r="B18" s="36"/>
      <c r="C18" s="25"/>
      <c r="D18" s="34"/>
      <c r="E18" s="34"/>
      <c r="F18" s="25"/>
      <c r="G18" s="25">
        <v>250.0</v>
      </c>
      <c r="H18" s="25"/>
    </row>
    <row r="19">
      <c r="A19" s="25"/>
      <c r="B19" s="25"/>
      <c r="C19" s="25"/>
      <c r="D19" s="34"/>
      <c r="E19" s="34"/>
      <c r="F19" s="25"/>
      <c r="G19" s="25">
        <v>380.00000000000006</v>
      </c>
      <c r="H19" s="25"/>
    </row>
    <row r="20">
      <c r="A20" s="25"/>
      <c r="B20" s="25"/>
      <c r="C20" s="25"/>
      <c r="D20" s="34"/>
      <c r="E20" s="34"/>
      <c r="F20" s="25"/>
      <c r="G20" s="25">
        <v>310.0</v>
      </c>
      <c r="H20" s="25"/>
    </row>
    <row r="21">
      <c r="A21" s="25"/>
      <c r="B21" s="25"/>
      <c r="C21" s="25"/>
      <c r="D21" s="34"/>
      <c r="E21" s="34"/>
      <c r="F21" s="25"/>
      <c r="G21" s="25">
        <v>240.00000000000003</v>
      </c>
      <c r="H21" s="25"/>
    </row>
    <row r="22">
      <c r="A22" s="25"/>
      <c r="B22" s="25"/>
      <c r="C22" s="25"/>
      <c r="D22" s="34"/>
      <c r="E22" s="34"/>
      <c r="F22" s="25"/>
      <c r="G22" s="25">
        <v>140.00000000000003</v>
      </c>
      <c r="H22" s="25"/>
    </row>
    <row r="23">
      <c r="A23" s="25"/>
      <c r="B23" s="25"/>
      <c r="C23" s="25"/>
      <c r="D23" s="34"/>
      <c r="E23" s="34"/>
      <c r="F23" s="25"/>
      <c r="G23" s="25">
        <v>250.0</v>
      </c>
      <c r="H23" s="25"/>
    </row>
    <row r="24">
      <c r="A24" s="25"/>
      <c r="B24" s="25"/>
      <c r="C24" s="25"/>
      <c r="D24" s="34"/>
      <c r="E24" s="34"/>
      <c r="F24" s="25"/>
      <c r="G24" s="25">
        <v>380.00000000000006</v>
      </c>
      <c r="H24" s="25"/>
    </row>
    <row r="25">
      <c r="A25" s="25"/>
      <c r="B25" s="25"/>
      <c r="C25" s="25"/>
      <c r="D25" s="34"/>
      <c r="E25" s="34"/>
      <c r="F25" s="25"/>
      <c r="G25" s="25">
        <v>310.0</v>
      </c>
      <c r="H25" s="25"/>
    </row>
    <row r="26">
      <c r="A26" s="25"/>
      <c r="B26" s="25"/>
      <c r="C26" s="25"/>
      <c r="D26" s="34"/>
      <c r="E26" s="34"/>
      <c r="F26" s="25"/>
      <c r="G26" s="25">
        <v>240.00000000000003</v>
      </c>
      <c r="H26" s="25"/>
    </row>
    <row r="27">
      <c r="A27" s="25"/>
      <c r="B27" s="25"/>
      <c r="C27" s="25"/>
      <c r="D27" s="34"/>
      <c r="E27" s="34"/>
      <c r="F27" s="25"/>
      <c r="G27" s="25">
        <v>140.00000000000003</v>
      </c>
      <c r="H27" s="25"/>
    </row>
    <row r="28">
      <c r="A28" s="25"/>
      <c r="B28" s="25"/>
      <c r="C28" s="25"/>
      <c r="D28" s="34"/>
      <c r="E28" s="34"/>
      <c r="F28" s="25"/>
      <c r="G28" s="25">
        <v>250.0</v>
      </c>
      <c r="H28" s="25"/>
    </row>
    <row r="29">
      <c r="A29" s="25"/>
      <c r="B29" s="25"/>
      <c r="C29" s="25"/>
      <c r="D29" s="34"/>
      <c r="E29" s="34"/>
      <c r="F29" s="25"/>
      <c r="G29" s="25">
        <v>380.00000000000006</v>
      </c>
      <c r="H29" s="25"/>
    </row>
    <row r="30">
      <c r="A30" s="25"/>
      <c r="B30" s="25"/>
      <c r="C30" s="25"/>
      <c r="D30" s="34"/>
      <c r="E30" s="34"/>
      <c r="F30" s="25"/>
      <c r="G30" s="25">
        <v>310.0</v>
      </c>
      <c r="H30" s="25"/>
    </row>
    <row r="31">
      <c r="A31" s="25"/>
      <c r="B31" s="25"/>
      <c r="C31" s="25"/>
      <c r="D31" s="34"/>
      <c r="E31" s="34"/>
      <c r="F31" s="25"/>
      <c r="G31" s="25">
        <v>240.00000000000003</v>
      </c>
      <c r="H31" s="25"/>
    </row>
    <row r="32">
      <c r="A32" s="25"/>
      <c r="B32" s="25"/>
      <c r="C32" s="25"/>
      <c r="D32" s="34"/>
      <c r="E32" s="34"/>
      <c r="F32" s="25"/>
      <c r="G32" s="25">
        <v>140.00000000000003</v>
      </c>
      <c r="H32" s="25"/>
    </row>
    <row r="33">
      <c r="A33" s="25"/>
      <c r="B33" s="25"/>
      <c r="C33" s="25"/>
      <c r="D33" s="34"/>
      <c r="E33" s="34"/>
      <c r="F33" s="25"/>
      <c r="G33" s="25">
        <v>250.0</v>
      </c>
      <c r="H33" s="25"/>
    </row>
    <row r="34">
      <c r="A34" s="25"/>
      <c r="B34" s="25"/>
      <c r="C34" s="25"/>
      <c r="D34" s="34"/>
      <c r="E34" s="34"/>
      <c r="F34" s="25"/>
      <c r="G34" s="25">
        <v>380.00000000000006</v>
      </c>
      <c r="H34" s="25"/>
    </row>
    <row r="35">
      <c r="A35" s="25"/>
      <c r="B35" s="25"/>
      <c r="C35" s="25"/>
      <c r="D35" s="34"/>
      <c r="E35" s="34"/>
      <c r="F35" s="25"/>
      <c r="G35" s="25">
        <v>310.0</v>
      </c>
      <c r="H35" s="25"/>
    </row>
    <row r="36">
      <c r="A36" s="25"/>
      <c r="B36" s="25"/>
      <c r="C36" s="25"/>
      <c r="D36" s="34"/>
      <c r="E36" s="34"/>
      <c r="F36" s="25"/>
      <c r="G36" s="25">
        <v>240.00000000000003</v>
      </c>
      <c r="H36" s="25"/>
    </row>
    <row r="37">
      <c r="A37" s="25"/>
      <c r="B37" s="25"/>
      <c r="C37" s="25"/>
      <c r="D37" s="34"/>
      <c r="E37" s="34"/>
      <c r="F37" s="25"/>
      <c r="G37" s="25">
        <v>140.00000000000003</v>
      </c>
      <c r="H37" s="25"/>
    </row>
    <row r="38">
      <c r="A38" s="25"/>
      <c r="B38" s="25"/>
      <c r="C38" s="25"/>
      <c r="D38" s="34"/>
      <c r="E38" s="34"/>
      <c r="F38" s="25"/>
      <c r="G38" s="25">
        <v>250.0</v>
      </c>
      <c r="H38" s="25"/>
    </row>
    <row r="39">
      <c r="A39" s="25"/>
      <c r="B39" s="25"/>
      <c r="C39" s="25"/>
      <c r="D39" s="34"/>
      <c r="E39" s="34"/>
      <c r="F39" s="25"/>
      <c r="G39" s="25">
        <v>380.00000000000006</v>
      </c>
      <c r="H39" s="25"/>
    </row>
    <row r="40">
      <c r="A40" s="25"/>
      <c r="B40" s="25"/>
      <c r="C40" s="25"/>
      <c r="D40" s="34"/>
      <c r="E40" s="34"/>
      <c r="F40" s="25"/>
      <c r="G40" s="25">
        <v>310.0</v>
      </c>
      <c r="H40" s="25"/>
    </row>
    <row r="41">
      <c r="A41" s="25"/>
      <c r="B41" s="25"/>
      <c r="C41" s="25"/>
      <c r="D41" s="34"/>
      <c r="E41" s="34"/>
      <c r="F41" s="25"/>
      <c r="G41" s="25">
        <v>240.00000000000003</v>
      </c>
      <c r="H41" s="25"/>
    </row>
    <row r="42">
      <c r="A42" s="25"/>
      <c r="B42" s="25"/>
      <c r="C42" s="25"/>
      <c r="D42" s="34"/>
      <c r="E42" s="34"/>
      <c r="F42" s="25"/>
      <c r="G42" s="25">
        <v>140.00000000000003</v>
      </c>
      <c r="H42" s="25"/>
    </row>
    <row r="43">
      <c r="A43" s="25"/>
      <c r="B43" s="25"/>
      <c r="C43" s="25"/>
      <c r="D43" s="34"/>
      <c r="E43" s="34"/>
      <c r="F43" s="25"/>
      <c r="G43" s="25">
        <v>250.0</v>
      </c>
      <c r="H43" s="25"/>
    </row>
    <row r="44">
      <c r="A44" s="25"/>
      <c r="B44" s="25"/>
      <c r="C44" s="25"/>
      <c r="D44" s="34"/>
      <c r="E44" s="34"/>
      <c r="F44" s="25"/>
      <c r="G44" s="25">
        <v>380.00000000000006</v>
      </c>
      <c r="H44" s="25"/>
    </row>
    <row r="45">
      <c r="A45" s="25"/>
      <c r="B45" s="25"/>
      <c r="C45" s="25"/>
      <c r="D45" s="34"/>
      <c r="E45" s="34"/>
      <c r="F45" s="25"/>
      <c r="G45" s="25">
        <v>310.0</v>
      </c>
      <c r="H45" s="25"/>
    </row>
    <row r="46">
      <c r="A46" s="25"/>
      <c r="B46" s="25"/>
      <c r="C46" s="25"/>
      <c r="D46" s="34"/>
      <c r="E46" s="34"/>
      <c r="F46" s="25"/>
      <c r="G46" s="25">
        <v>240.00000000000003</v>
      </c>
      <c r="H46" s="25"/>
    </row>
    <row r="47">
      <c r="A47" s="25"/>
      <c r="B47" s="25"/>
      <c r="C47" s="25"/>
      <c r="D47" s="34"/>
      <c r="E47" s="34"/>
      <c r="F47" s="25"/>
      <c r="G47" s="25">
        <v>140.00000000000003</v>
      </c>
      <c r="H47" s="25"/>
    </row>
    <row r="48">
      <c r="A48" s="25"/>
      <c r="B48" s="25"/>
      <c r="C48" s="25"/>
      <c r="D48" s="34"/>
      <c r="E48" s="34"/>
      <c r="F48" s="25"/>
      <c r="G48" s="25">
        <v>250.0</v>
      </c>
      <c r="H48" s="25"/>
    </row>
    <row r="49">
      <c r="A49" s="25"/>
      <c r="B49" s="25"/>
      <c r="C49" s="25"/>
      <c r="D49" s="34"/>
      <c r="E49" s="34"/>
      <c r="F49" s="25"/>
      <c r="G49" s="25">
        <v>380.00000000000006</v>
      </c>
      <c r="H49" s="25"/>
    </row>
    <row r="50">
      <c r="A50" s="25"/>
      <c r="B50" s="25"/>
      <c r="C50" s="25"/>
      <c r="D50" s="34"/>
      <c r="E50" s="34"/>
      <c r="F50" s="25"/>
      <c r="G50" s="25">
        <v>310.0</v>
      </c>
      <c r="H50" s="25"/>
    </row>
    <row r="51">
      <c r="A51" s="25"/>
      <c r="B51" s="25"/>
      <c r="C51" s="25"/>
      <c r="D51" s="34"/>
      <c r="E51" s="34"/>
      <c r="F51" s="25"/>
      <c r="G51" s="25">
        <v>240.00000000000003</v>
      </c>
      <c r="H51" s="25"/>
    </row>
    <row r="52">
      <c r="A52" s="25"/>
      <c r="B52" s="25"/>
      <c r="C52" s="25"/>
      <c r="D52" s="34"/>
      <c r="E52" s="34"/>
      <c r="F52" s="25"/>
      <c r="G52" s="25">
        <v>140.00000000000003</v>
      </c>
      <c r="H52" s="25"/>
    </row>
    <row r="53">
      <c r="A53" s="25"/>
      <c r="B53" s="25"/>
      <c r="C53" s="25"/>
      <c r="D53" s="34"/>
      <c r="E53" s="34"/>
      <c r="F53" s="25"/>
      <c r="G53" s="25">
        <v>250.0</v>
      </c>
      <c r="H53" s="25"/>
    </row>
    <row r="54">
      <c r="A54" s="25"/>
      <c r="B54" s="25"/>
      <c r="C54" s="25"/>
      <c r="D54" s="34"/>
      <c r="E54" s="34"/>
      <c r="F54" s="25"/>
      <c r="G54" s="25">
        <v>380.00000000000006</v>
      </c>
      <c r="H54" s="25"/>
    </row>
    <row r="55">
      <c r="A55" s="25"/>
      <c r="B55" s="25"/>
      <c r="C55" s="25"/>
      <c r="D55" s="34"/>
      <c r="E55" s="34"/>
      <c r="F55" s="25"/>
      <c r="G55" s="25">
        <v>310.0</v>
      </c>
      <c r="H55" s="25"/>
    </row>
    <row r="56">
      <c r="A56" s="25"/>
      <c r="B56" s="25"/>
      <c r="C56" s="25"/>
      <c r="D56" s="34"/>
      <c r="E56" s="34"/>
      <c r="F56" s="25"/>
      <c r="G56" s="25">
        <v>240.00000000000003</v>
      </c>
      <c r="H56" s="25"/>
    </row>
    <row r="57">
      <c r="A57" s="25"/>
      <c r="B57" s="25"/>
      <c r="C57" s="25"/>
      <c r="D57" s="34"/>
      <c r="E57" s="34"/>
      <c r="F57" s="25"/>
      <c r="G57" s="25">
        <v>140.00000000000003</v>
      </c>
      <c r="H57" s="25"/>
    </row>
    <row r="58">
      <c r="A58" s="25"/>
      <c r="B58" s="25"/>
      <c r="C58" s="25"/>
      <c r="D58" s="34"/>
      <c r="E58" s="34"/>
      <c r="F58" s="25"/>
      <c r="G58" s="25">
        <v>250.0</v>
      </c>
      <c r="H58" s="25"/>
    </row>
    <row r="59">
      <c r="A59" s="25"/>
      <c r="B59" s="25"/>
      <c r="C59" s="25"/>
      <c r="D59" s="34"/>
      <c r="E59" s="34"/>
      <c r="F59" s="25"/>
      <c r="G59" s="25">
        <v>380.00000000000006</v>
      </c>
      <c r="H59" s="25"/>
    </row>
    <row r="60">
      <c r="A60" s="25"/>
      <c r="B60" s="25"/>
      <c r="C60" s="25"/>
      <c r="D60" s="34"/>
      <c r="E60" s="34"/>
      <c r="F60" s="25"/>
      <c r="G60" s="25">
        <v>310.0</v>
      </c>
      <c r="H60" s="25"/>
    </row>
    <row r="61">
      <c r="A61" s="25"/>
      <c r="B61" s="25"/>
      <c r="C61" s="25"/>
      <c r="D61" s="34"/>
      <c r="E61" s="34"/>
      <c r="F61" s="25"/>
      <c r="G61" s="25">
        <v>240.00000000000003</v>
      </c>
      <c r="H61" s="25"/>
    </row>
    <row r="62">
      <c r="D62" s="38"/>
      <c r="E62" s="38"/>
    </row>
    <row r="63">
      <c r="D63" s="38"/>
      <c r="E63" s="38"/>
    </row>
    <row r="64">
      <c r="D64" s="38"/>
      <c r="E64" s="38"/>
    </row>
    <row r="65">
      <c r="D65" s="38"/>
      <c r="E65" s="38"/>
    </row>
    <row r="66">
      <c r="D66" s="38"/>
      <c r="E66" s="38"/>
    </row>
    <row r="67">
      <c r="D67" s="38"/>
      <c r="E67" s="38"/>
    </row>
    <row r="68">
      <c r="D68" s="38"/>
      <c r="E68" s="38"/>
    </row>
    <row r="69">
      <c r="D69" s="38"/>
      <c r="E69" s="38"/>
    </row>
    <row r="70">
      <c r="D70" s="38"/>
      <c r="E70" s="38"/>
    </row>
    <row r="71">
      <c r="D71" s="38"/>
      <c r="E71" s="38"/>
    </row>
    <row r="72">
      <c r="D72" s="38"/>
      <c r="E72" s="38"/>
    </row>
    <row r="73">
      <c r="D73" s="38"/>
      <c r="E73" s="38"/>
    </row>
    <row r="74">
      <c r="D74" s="38"/>
      <c r="E74" s="38"/>
    </row>
    <row r="75">
      <c r="D75" s="38"/>
      <c r="E75" s="38"/>
    </row>
    <row r="76">
      <c r="D76" s="38"/>
      <c r="E76" s="38"/>
    </row>
    <row r="77">
      <c r="D77" s="38"/>
      <c r="E77" s="38"/>
    </row>
    <row r="78">
      <c r="D78" s="38"/>
      <c r="E78" s="38"/>
    </row>
    <row r="79">
      <c r="D79" s="38"/>
      <c r="E79" s="38"/>
    </row>
    <row r="80">
      <c r="D80" s="38"/>
      <c r="E80" s="38"/>
    </row>
    <row r="81">
      <c r="D81" s="38"/>
      <c r="E81" s="38"/>
    </row>
    <row r="82">
      <c r="D82" s="38"/>
      <c r="E82" s="38"/>
    </row>
    <row r="83">
      <c r="D83" s="38"/>
      <c r="E83" s="38"/>
    </row>
    <row r="84">
      <c r="D84" s="38"/>
      <c r="E84" s="38"/>
    </row>
    <row r="85">
      <c r="D85" s="38"/>
      <c r="E85" s="38"/>
    </row>
    <row r="86">
      <c r="D86" s="38"/>
      <c r="E86" s="38"/>
    </row>
    <row r="87">
      <c r="D87" s="38"/>
      <c r="E87" s="38"/>
    </row>
    <row r="88">
      <c r="D88" s="38"/>
      <c r="E88" s="38"/>
    </row>
    <row r="89">
      <c r="D89" s="38"/>
      <c r="E89" s="38"/>
    </row>
    <row r="90">
      <c r="D90" s="38"/>
      <c r="E90" s="38"/>
    </row>
    <row r="91">
      <c r="D91" s="38"/>
      <c r="E91" s="38"/>
    </row>
    <row r="92">
      <c r="D92" s="38"/>
      <c r="E92" s="38"/>
    </row>
    <row r="93">
      <c r="D93" s="38"/>
      <c r="E93" s="38"/>
    </row>
    <row r="94">
      <c r="D94" s="38"/>
      <c r="E94" s="38"/>
    </row>
    <row r="95">
      <c r="D95" s="38"/>
      <c r="E95" s="38"/>
    </row>
    <row r="96">
      <c r="D96" s="38"/>
      <c r="E96" s="38"/>
    </row>
    <row r="97">
      <c r="D97" s="38"/>
      <c r="E97" s="38"/>
    </row>
    <row r="98">
      <c r="D98" s="38"/>
      <c r="E98" s="38"/>
    </row>
    <row r="99">
      <c r="D99" s="38"/>
      <c r="E99" s="38"/>
    </row>
    <row r="100">
      <c r="D100" s="38"/>
      <c r="E100" s="38"/>
    </row>
    <row r="101">
      <c r="D101" s="38"/>
      <c r="E101" s="38"/>
    </row>
    <row r="102">
      <c r="D102" s="38"/>
      <c r="E102" s="38"/>
    </row>
    <row r="103">
      <c r="D103" s="38"/>
      <c r="E103" s="38"/>
    </row>
    <row r="104">
      <c r="D104" s="38"/>
      <c r="E104" s="38"/>
    </row>
    <row r="105">
      <c r="D105" s="38"/>
      <c r="E105" s="38"/>
    </row>
    <row r="106">
      <c r="D106" s="38"/>
      <c r="E106" s="38"/>
    </row>
    <row r="107">
      <c r="D107" s="38"/>
      <c r="E107" s="38"/>
    </row>
    <row r="108">
      <c r="D108" s="38"/>
      <c r="E108" s="38"/>
    </row>
    <row r="109">
      <c r="D109" s="38"/>
      <c r="E109" s="38"/>
    </row>
    <row r="110">
      <c r="D110" s="38"/>
      <c r="E110" s="38"/>
    </row>
    <row r="111">
      <c r="D111" s="38"/>
      <c r="E111" s="38"/>
    </row>
    <row r="112">
      <c r="D112" s="38"/>
      <c r="E112" s="38"/>
    </row>
    <row r="113">
      <c r="D113" s="38"/>
      <c r="E113" s="38"/>
    </row>
    <row r="114">
      <c r="D114" s="38"/>
      <c r="E114" s="38"/>
    </row>
    <row r="115">
      <c r="D115" s="38"/>
      <c r="E115" s="38"/>
    </row>
    <row r="116">
      <c r="D116" s="38"/>
      <c r="E116" s="38"/>
    </row>
    <row r="117">
      <c r="D117" s="38"/>
      <c r="E117" s="38"/>
    </row>
    <row r="118">
      <c r="D118" s="38"/>
      <c r="E118" s="38"/>
    </row>
    <row r="119">
      <c r="D119" s="38"/>
      <c r="E119" s="38"/>
    </row>
    <row r="120">
      <c r="D120" s="38"/>
      <c r="E120" s="38"/>
    </row>
    <row r="121">
      <c r="D121" s="38"/>
      <c r="E121" s="38"/>
    </row>
    <row r="122">
      <c r="D122" s="38"/>
      <c r="E122" s="38"/>
    </row>
    <row r="123">
      <c r="D123" s="38"/>
      <c r="E123" s="38"/>
    </row>
    <row r="124">
      <c r="D124" s="38"/>
      <c r="E124" s="38"/>
    </row>
    <row r="125">
      <c r="D125" s="38"/>
      <c r="E125" s="38"/>
    </row>
    <row r="126">
      <c r="D126" s="38"/>
      <c r="E126" s="38"/>
    </row>
    <row r="127">
      <c r="D127" s="38"/>
      <c r="E127" s="38"/>
    </row>
    <row r="128">
      <c r="D128" s="38"/>
      <c r="E128" s="38"/>
    </row>
    <row r="129">
      <c r="D129" s="38"/>
      <c r="E129" s="38"/>
    </row>
    <row r="130">
      <c r="D130" s="38"/>
      <c r="E130" s="38"/>
    </row>
    <row r="131">
      <c r="D131" s="38"/>
      <c r="E131" s="38"/>
    </row>
    <row r="132">
      <c r="D132" s="38"/>
      <c r="E132" s="38"/>
    </row>
    <row r="133">
      <c r="D133" s="38"/>
      <c r="E133" s="38"/>
    </row>
    <row r="134">
      <c r="D134" s="38"/>
      <c r="E134" s="38"/>
    </row>
    <row r="135">
      <c r="D135" s="38"/>
      <c r="E135" s="38"/>
    </row>
    <row r="136">
      <c r="D136" s="38"/>
      <c r="E136" s="38"/>
    </row>
    <row r="137">
      <c r="D137" s="38"/>
      <c r="E137" s="38"/>
    </row>
    <row r="138">
      <c r="D138" s="38"/>
      <c r="E138" s="38"/>
    </row>
    <row r="139">
      <c r="D139" s="38"/>
      <c r="E139" s="38"/>
    </row>
    <row r="140">
      <c r="D140" s="38"/>
      <c r="E140" s="38"/>
    </row>
    <row r="141">
      <c r="D141" s="38"/>
      <c r="E141" s="38"/>
    </row>
    <row r="142">
      <c r="D142" s="38"/>
      <c r="E142" s="38"/>
    </row>
    <row r="143">
      <c r="D143" s="38"/>
      <c r="E143" s="38"/>
    </row>
    <row r="144">
      <c r="D144" s="38"/>
      <c r="E144" s="38"/>
    </row>
    <row r="145">
      <c r="D145" s="38"/>
      <c r="E145" s="38"/>
    </row>
    <row r="146">
      <c r="D146" s="38"/>
      <c r="E146" s="38"/>
    </row>
    <row r="147">
      <c r="D147" s="38"/>
      <c r="E147" s="38"/>
    </row>
    <row r="148">
      <c r="D148" s="38"/>
      <c r="E148" s="38"/>
    </row>
    <row r="149">
      <c r="D149" s="38"/>
      <c r="E149" s="38"/>
    </row>
    <row r="150">
      <c r="D150" s="38"/>
      <c r="E150" s="38"/>
    </row>
    <row r="151">
      <c r="D151" s="38"/>
      <c r="E151" s="38"/>
    </row>
    <row r="152">
      <c r="D152" s="38"/>
      <c r="E152" s="38"/>
    </row>
    <row r="153">
      <c r="D153" s="38"/>
      <c r="E153" s="38"/>
    </row>
    <row r="154">
      <c r="D154" s="38"/>
      <c r="E154" s="38"/>
    </row>
    <row r="155">
      <c r="D155" s="38"/>
      <c r="E155" s="38"/>
    </row>
    <row r="156">
      <c r="D156" s="38"/>
      <c r="E156" s="38"/>
    </row>
    <row r="157">
      <c r="D157" s="38"/>
      <c r="E157" s="38"/>
    </row>
    <row r="158">
      <c r="D158" s="38"/>
      <c r="E158" s="38"/>
    </row>
    <row r="159">
      <c r="D159" s="38"/>
      <c r="E159" s="38"/>
    </row>
    <row r="160">
      <c r="D160" s="38"/>
      <c r="E160" s="38"/>
    </row>
    <row r="161">
      <c r="D161" s="38"/>
      <c r="E161" s="38"/>
    </row>
    <row r="162">
      <c r="D162" s="38"/>
      <c r="E162" s="38"/>
    </row>
    <row r="163">
      <c r="D163" s="38"/>
      <c r="E163" s="38"/>
    </row>
    <row r="164">
      <c r="D164" s="38"/>
      <c r="E164" s="38"/>
    </row>
    <row r="165">
      <c r="D165" s="38"/>
      <c r="E165" s="38"/>
    </row>
    <row r="166">
      <c r="D166" s="38"/>
      <c r="E166" s="38"/>
    </row>
    <row r="167">
      <c r="D167" s="38"/>
      <c r="E167" s="38"/>
    </row>
    <row r="168">
      <c r="D168" s="38"/>
      <c r="E168" s="38"/>
    </row>
    <row r="169">
      <c r="D169" s="38"/>
      <c r="E169" s="38"/>
    </row>
    <row r="170">
      <c r="D170" s="38"/>
      <c r="E170" s="38"/>
    </row>
    <row r="171">
      <c r="D171" s="38"/>
      <c r="E171" s="38"/>
    </row>
    <row r="172">
      <c r="D172" s="38"/>
      <c r="E172" s="38"/>
    </row>
    <row r="173">
      <c r="D173" s="38"/>
      <c r="E173" s="38"/>
    </row>
    <row r="174">
      <c r="D174" s="38"/>
      <c r="E174" s="38"/>
    </row>
    <row r="175">
      <c r="D175" s="38"/>
      <c r="E175" s="38"/>
    </row>
    <row r="176">
      <c r="D176" s="38"/>
      <c r="E176" s="38"/>
    </row>
    <row r="177">
      <c r="D177" s="38"/>
      <c r="E177" s="38"/>
    </row>
    <row r="178">
      <c r="D178" s="38"/>
      <c r="E178" s="38"/>
    </row>
    <row r="179">
      <c r="D179" s="38"/>
      <c r="E179" s="38"/>
    </row>
    <row r="180">
      <c r="D180" s="38"/>
      <c r="E180" s="38"/>
    </row>
    <row r="181">
      <c r="D181" s="38"/>
      <c r="E181" s="38"/>
    </row>
    <row r="182">
      <c r="D182" s="38"/>
      <c r="E182" s="38"/>
    </row>
    <row r="183">
      <c r="D183" s="38"/>
      <c r="E183" s="38"/>
    </row>
    <row r="184">
      <c r="D184" s="38"/>
      <c r="E184" s="38"/>
    </row>
    <row r="185">
      <c r="D185" s="38"/>
      <c r="E185" s="38"/>
    </row>
    <row r="186">
      <c r="D186" s="38"/>
      <c r="E186" s="38"/>
    </row>
    <row r="187">
      <c r="D187" s="38"/>
      <c r="E187" s="38"/>
    </row>
    <row r="188">
      <c r="D188" s="38"/>
      <c r="E188" s="38"/>
    </row>
    <row r="189">
      <c r="D189" s="38"/>
      <c r="E189" s="38"/>
    </row>
    <row r="190">
      <c r="D190" s="38"/>
      <c r="E190" s="38"/>
    </row>
    <row r="191">
      <c r="D191" s="38"/>
      <c r="E191" s="38"/>
    </row>
    <row r="192">
      <c r="D192" s="38"/>
      <c r="E192" s="38"/>
    </row>
    <row r="193">
      <c r="D193" s="38"/>
      <c r="E193" s="38"/>
    </row>
    <row r="194">
      <c r="D194" s="38"/>
      <c r="E194" s="38"/>
    </row>
    <row r="195">
      <c r="D195" s="38"/>
      <c r="E195" s="38"/>
    </row>
    <row r="196">
      <c r="D196" s="38"/>
      <c r="E196" s="38"/>
    </row>
    <row r="197">
      <c r="D197" s="38"/>
      <c r="E197" s="38"/>
    </row>
    <row r="198">
      <c r="D198" s="38"/>
      <c r="E198" s="38"/>
    </row>
    <row r="199">
      <c r="D199" s="38"/>
      <c r="E199" s="38"/>
    </row>
    <row r="200">
      <c r="D200" s="38"/>
      <c r="E200" s="38"/>
    </row>
    <row r="201">
      <c r="D201" s="38"/>
      <c r="E201" s="38"/>
    </row>
    <row r="202">
      <c r="D202" s="38"/>
      <c r="E202" s="38"/>
    </row>
    <row r="203">
      <c r="D203" s="38"/>
      <c r="E203" s="38"/>
    </row>
    <row r="204">
      <c r="D204" s="38"/>
      <c r="E204" s="38"/>
    </row>
    <row r="205">
      <c r="D205" s="38"/>
      <c r="E205" s="38"/>
    </row>
    <row r="206">
      <c r="D206" s="38"/>
      <c r="E206" s="38"/>
    </row>
    <row r="207">
      <c r="D207" s="38"/>
      <c r="E207" s="38"/>
    </row>
    <row r="208">
      <c r="D208" s="38"/>
      <c r="E208" s="38"/>
    </row>
    <row r="209">
      <c r="D209" s="38"/>
      <c r="E209" s="38"/>
    </row>
    <row r="210">
      <c r="D210" s="38"/>
      <c r="E210" s="38"/>
    </row>
    <row r="211">
      <c r="D211" s="38"/>
      <c r="E211" s="38"/>
    </row>
    <row r="212">
      <c r="D212" s="38"/>
      <c r="E212" s="38"/>
    </row>
    <row r="213">
      <c r="D213" s="38"/>
      <c r="E213" s="38"/>
    </row>
    <row r="214">
      <c r="D214" s="38"/>
      <c r="E214" s="38"/>
    </row>
    <row r="215">
      <c r="D215" s="38"/>
      <c r="E215" s="38"/>
    </row>
    <row r="216">
      <c r="D216" s="38"/>
      <c r="E216" s="38"/>
    </row>
    <row r="217">
      <c r="D217" s="38"/>
      <c r="E217" s="38"/>
    </row>
    <row r="218">
      <c r="D218" s="38"/>
      <c r="E218" s="38"/>
    </row>
    <row r="219">
      <c r="D219" s="38"/>
      <c r="E219" s="38"/>
    </row>
    <row r="220">
      <c r="D220" s="38"/>
      <c r="E220" s="38"/>
    </row>
    <row r="221">
      <c r="D221" s="38"/>
      <c r="E221" s="38"/>
    </row>
    <row r="222">
      <c r="D222" s="38"/>
      <c r="E222" s="38"/>
    </row>
    <row r="223">
      <c r="D223" s="38"/>
      <c r="E223" s="38"/>
    </row>
    <row r="224">
      <c r="D224" s="38"/>
      <c r="E224" s="38"/>
    </row>
    <row r="225">
      <c r="D225" s="38"/>
      <c r="E225" s="38"/>
    </row>
    <row r="226">
      <c r="D226" s="38"/>
      <c r="E226" s="38"/>
    </row>
    <row r="227">
      <c r="D227" s="38"/>
      <c r="E227" s="38"/>
    </row>
    <row r="228">
      <c r="D228" s="38"/>
      <c r="E228" s="38"/>
    </row>
    <row r="229">
      <c r="D229" s="38"/>
      <c r="E229" s="38"/>
    </row>
    <row r="230">
      <c r="D230" s="38"/>
      <c r="E230" s="38"/>
    </row>
    <row r="231">
      <c r="D231" s="38"/>
      <c r="E231" s="38"/>
    </row>
    <row r="232">
      <c r="D232" s="38"/>
      <c r="E232" s="38"/>
    </row>
    <row r="233">
      <c r="D233" s="38"/>
      <c r="E233" s="38"/>
    </row>
    <row r="234">
      <c r="D234" s="38"/>
      <c r="E234" s="38"/>
    </row>
    <row r="235">
      <c r="D235" s="38"/>
      <c r="E235" s="38"/>
    </row>
    <row r="236">
      <c r="D236" s="38"/>
      <c r="E236" s="38"/>
    </row>
    <row r="237">
      <c r="D237" s="38"/>
      <c r="E237" s="38"/>
    </row>
    <row r="238">
      <c r="D238" s="38"/>
      <c r="E238" s="38"/>
    </row>
    <row r="239">
      <c r="D239" s="38"/>
      <c r="E239" s="38"/>
    </row>
    <row r="240">
      <c r="D240" s="38"/>
      <c r="E240" s="38"/>
    </row>
    <row r="241">
      <c r="D241" s="38"/>
      <c r="E241" s="38"/>
    </row>
    <row r="242">
      <c r="D242" s="38"/>
      <c r="E242" s="38"/>
    </row>
    <row r="243">
      <c r="D243" s="38"/>
      <c r="E243" s="38"/>
    </row>
    <row r="244">
      <c r="D244" s="38"/>
      <c r="E244" s="38"/>
    </row>
    <row r="245">
      <c r="D245" s="38"/>
      <c r="E245" s="38"/>
    </row>
    <row r="246">
      <c r="D246" s="38"/>
      <c r="E246" s="38"/>
    </row>
    <row r="247">
      <c r="D247" s="38"/>
      <c r="E247" s="38"/>
    </row>
    <row r="248">
      <c r="D248" s="38"/>
      <c r="E248" s="38"/>
    </row>
    <row r="249">
      <c r="D249" s="38"/>
      <c r="E249" s="38"/>
    </row>
    <row r="250">
      <c r="D250" s="38"/>
      <c r="E250" s="38"/>
    </row>
    <row r="251">
      <c r="D251" s="38"/>
      <c r="E251" s="38"/>
    </row>
    <row r="252">
      <c r="D252" s="38"/>
      <c r="E252" s="38"/>
    </row>
    <row r="253">
      <c r="D253" s="38"/>
      <c r="E253" s="38"/>
    </row>
    <row r="254">
      <c r="D254" s="38"/>
      <c r="E254" s="38"/>
    </row>
    <row r="255">
      <c r="D255" s="38"/>
      <c r="E255" s="38"/>
    </row>
    <row r="256">
      <c r="D256" s="38"/>
      <c r="E256" s="38"/>
    </row>
    <row r="257">
      <c r="D257" s="38"/>
      <c r="E257" s="38"/>
    </row>
    <row r="258">
      <c r="D258" s="38"/>
      <c r="E258" s="38"/>
    </row>
    <row r="259">
      <c r="D259" s="38"/>
      <c r="E259" s="38"/>
    </row>
    <row r="260">
      <c r="D260" s="38"/>
      <c r="E260" s="38"/>
    </row>
    <row r="261">
      <c r="D261" s="38"/>
      <c r="E261" s="38"/>
    </row>
    <row r="262">
      <c r="D262" s="38"/>
      <c r="E262" s="38"/>
    </row>
    <row r="263">
      <c r="D263" s="38"/>
      <c r="E263" s="38"/>
    </row>
    <row r="264">
      <c r="D264" s="38"/>
      <c r="E264" s="38"/>
    </row>
    <row r="265">
      <c r="D265" s="38"/>
      <c r="E265" s="38"/>
    </row>
    <row r="266">
      <c r="D266" s="38"/>
      <c r="E266" s="38"/>
    </row>
    <row r="267">
      <c r="D267" s="38"/>
      <c r="E267" s="38"/>
    </row>
    <row r="268">
      <c r="D268" s="38"/>
      <c r="E268" s="38"/>
    </row>
    <row r="269">
      <c r="D269" s="38"/>
      <c r="E269" s="38"/>
    </row>
    <row r="270">
      <c r="D270" s="38"/>
      <c r="E270" s="38"/>
    </row>
    <row r="271">
      <c r="D271" s="38"/>
      <c r="E271" s="38"/>
    </row>
    <row r="272">
      <c r="D272" s="38"/>
      <c r="E272" s="38"/>
    </row>
    <row r="273">
      <c r="D273" s="38"/>
      <c r="E273" s="38"/>
    </row>
    <row r="274">
      <c r="D274" s="38"/>
      <c r="E274" s="38"/>
    </row>
    <row r="275">
      <c r="D275" s="38"/>
      <c r="E275" s="38"/>
    </row>
    <row r="276">
      <c r="D276" s="38"/>
      <c r="E276" s="38"/>
    </row>
    <row r="277">
      <c r="D277" s="38"/>
      <c r="E277" s="38"/>
    </row>
    <row r="278">
      <c r="D278" s="38"/>
      <c r="E278" s="38"/>
    </row>
    <row r="279">
      <c r="D279" s="38"/>
      <c r="E279" s="38"/>
    </row>
    <row r="280">
      <c r="D280" s="38"/>
      <c r="E280" s="38"/>
    </row>
    <row r="281">
      <c r="D281" s="38"/>
      <c r="E281" s="38"/>
    </row>
    <row r="282">
      <c r="D282" s="38"/>
      <c r="E282" s="38"/>
    </row>
    <row r="283">
      <c r="D283" s="38"/>
      <c r="E283" s="38"/>
    </row>
    <row r="284">
      <c r="D284" s="38"/>
      <c r="E284" s="38"/>
    </row>
    <row r="285">
      <c r="D285" s="38"/>
      <c r="E285" s="38"/>
    </row>
    <row r="286">
      <c r="D286" s="38"/>
      <c r="E286" s="38"/>
    </row>
    <row r="287">
      <c r="D287" s="38"/>
      <c r="E287" s="38"/>
    </row>
    <row r="288">
      <c r="D288" s="38"/>
      <c r="E288" s="38"/>
    </row>
    <row r="289">
      <c r="D289" s="38"/>
      <c r="E289" s="38"/>
    </row>
    <row r="290">
      <c r="D290" s="38"/>
      <c r="E290" s="38"/>
    </row>
    <row r="291">
      <c r="D291" s="38"/>
      <c r="E291" s="38"/>
    </row>
    <row r="292">
      <c r="D292" s="38"/>
      <c r="E292" s="38"/>
    </row>
    <row r="293">
      <c r="D293" s="38"/>
      <c r="E293" s="38"/>
    </row>
    <row r="294">
      <c r="D294" s="38"/>
      <c r="E294" s="38"/>
    </row>
    <row r="295">
      <c r="D295" s="38"/>
      <c r="E295" s="38"/>
    </row>
    <row r="296">
      <c r="D296" s="38"/>
      <c r="E296" s="38"/>
    </row>
    <row r="297">
      <c r="D297" s="38"/>
      <c r="E297" s="38"/>
    </row>
    <row r="298">
      <c r="D298" s="38"/>
      <c r="E298" s="38"/>
    </row>
    <row r="299">
      <c r="D299" s="38"/>
      <c r="E299" s="38"/>
    </row>
    <row r="300">
      <c r="D300" s="38"/>
      <c r="E300" s="38"/>
    </row>
    <row r="301">
      <c r="D301" s="38"/>
      <c r="E301" s="38"/>
    </row>
    <row r="302">
      <c r="D302" s="38"/>
      <c r="E302" s="38"/>
    </row>
    <row r="303">
      <c r="D303" s="38"/>
      <c r="E303" s="38"/>
    </row>
    <row r="304">
      <c r="D304" s="38"/>
      <c r="E304" s="38"/>
    </row>
    <row r="305">
      <c r="D305" s="38"/>
      <c r="E305" s="38"/>
    </row>
    <row r="306">
      <c r="D306" s="38"/>
      <c r="E306" s="38"/>
    </row>
    <row r="307">
      <c r="D307" s="38"/>
      <c r="E307" s="38"/>
    </row>
    <row r="308">
      <c r="D308" s="38"/>
      <c r="E308" s="38"/>
    </row>
    <row r="309">
      <c r="D309" s="38"/>
      <c r="E309" s="38"/>
    </row>
    <row r="310">
      <c r="D310" s="38"/>
      <c r="E310" s="38"/>
    </row>
    <row r="311">
      <c r="D311" s="38"/>
      <c r="E311" s="38"/>
    </row>
    <row r="312">
      <c r="D312" s="38"/>
      <c r="E312" s="38"/>
    </row>
    <row r="313">
      <c r="D313" s="38"/>
      <c r="E313" s="38"/>
    </row>
    <row r="314">
      <c r="D314" s="38"/>
      <c r="E314" s="38"/>
    </row>
    <row r="315">
      <c r="D315" s="38"/>
      <c r="E315" s="38"/>
    </row>
    <row r="316">
      <c r="D316" s="38"/>
      <c r="E316" s="38"/>
    </row>
    <row r="317">
      <c r="D317" s="38"/>
      <c r="E317" s="38"/>
    </row>
    <row r="318">
      <c r="D318" s="38"/>
      <c r="E318" s="38"/>
    </row>
    <row r="319">
      <c r="D319" s="38"/>
      <c r="E319" s="38"/>
    </row>
    <row r="320">
      <c r="D320" s="38"/>
      <c r="E320" s="38"/>
    </row>
    <row r="321">
      <c r="D321" s="38"/>
      <c r="E321" s="38"/>
    </row>
    <row r="322">
      <c r="D322" s="38"/>
      <c r="E322" s="38"/>
    </row>
    <row r="323">
      <c r="D323" s="38"/>
      <c r="E323" s="38"/>
    </row>
    <row r="324">
      <c r="D324" s="38"/>
      <c r="E324" s="38"/>
    </row>
    <row r="325">
      <c r="D325" s="38"/>
      <c r="E325" s="38"/>
    </row>
    <row r="326">
      <c r="D326" s="38"/>
      <c r="E326" s="38"/>
    </row>
    <row r="327">
      <c r="D327" s="38"/>
      <c r="E327" s="38"/>
    </row>
    <row r="328">
      <c r="D328" s="38"/>
      <c r="E328" s="38"/>
    </row>
    <row r="329">
      <c r="D329" s="38"/>
      <c r="E329" s="38"/>
    </row>
    <row r="330">
      <c r="D330" s="38"/>
      <c r="E330" s="38"/>
    </row>
    <row r="331">
      <c r="D331" s="38"/>
      <c r="E331" s="38"/>
    </row>
    <row r="332">
      <c r="D332" s="38"/>
      <c r="E332" s="38"/>
    </row>
    <row r="333">
      <c r="D333" s="38"/>
      <c r="E333" s="38"/>
    </row>
    <row r="334">
      <c r="D334" s="38"/>
      <c r="E334" s="38"/>
    </row>
    <row r="335">
      <c r="D335" s="38"/>
      <c r="E335" s="38"/>
    </row>
    <row r="336">
      <c r="D336" s="38"/>
      <c r="E336" s="38"/>
    </row>
    <row r="337">
      <c r="D337" s="38"/>
      <c r="E337" s="38"/>
    </row>
    <row r="338">
      <c r="D338" s="38"/>
      <c r="E338" s="38"/>
    </row>
    <row r="339">
      <c r="D339" s="38"/>
      <c r="E339" s="38"/>
    </row>
    <row r="340">
      <c r="D340" s="38"/>
      <c r="E340" s="38"/>
    </row>
    <row r="341">
      <c r="D341" s="38"/>
      <c r="E341" s="38"/>
    </row>
    <row r="342">
      <c r="D342" s="38"/>
      <c r="E342" s="38"/>
    </row>
    <row r="343">
      <c r="D343" s="38"/>
      <c r="E343" s="38"/>
    </row>
    <row r="344">
      <c r="D344" s="38"/>
      <c r="E344" s="38"/>
    </row>
    <row r="345">
      <c r="D345" s="38"/>
      <c r="E345" s="38"/>
    </row>
    <row r="346">
      <c r="D346" s="38"/>
      <c r="E346" s="38"/>
    </row>
    <row r="347">
      <c r="D347" s="38"/>
      <c r="E347" s="38"/>
    </row>
    <row r="348">
      <c r="D348" s="38"/>
      <c r="E348" s="38"/>
    </row>
    <row r="349">
      <c r="D349" s="38"/>
      <c r="E349" s="38"/>
    </row>
    <row r="350">
      <c r="D350" s="38"/>
      <c r="E350" s="38"/>
    </row>
    <row r="351">
      <c r="D351" s="38"/>
      <c r="E351" s="38"/>
    </row>
    <row r="352">
      <c r="D352" s="38"/>
      <c r="E352" s="38"/>
    </row>
    <row r="353">
      <c r="D353" s="38"/>
      <c r="E353" s="38"/>
    </row>
    <row r="354">
      <c r="D354" s="38"/>
      <c r="E354" s="38"/>
    </row>
    <row r="355">
      <c r="D355" s="38"/>
      <c r="E355" s="38"/>
    </row>
    <row r="356">
      <c r="D356" s="38"/>
      <c r="E356" s="38"/>
    </row>
    <row r="357">
      <c r="D357" s="38"/>
      <c r="E357" s="38"/>
    </row>
    <row r="358">
      <c r="D358" s="38"/>
      <c r="E358" s="38"/>
    </row>
    <row r="359">
      <c r="D359" s="38"/>
      <c r="E359" s="38"/>
    </row>
    <row r="360">
      <c r="D360" s="38"/>
      <c r="E360" s="38"/>
    </row>
    <row r="361">
      <c r="D361" s="38"/>
      <c r="E361" s="38"/>
    </row>
    <row r="362">
      <c r="D362" s="38"/>
      <c r="E362" s="38"/>
    </row>
    <row r="363">
      <c r="D363" s="38"/>
      <c r="E363" s="38"/>
    </row>
    <row r="364">
      <c r="D364" s="38"/>
      <c r="E364" s="38"/>
    </row>
    <row r="365">
      <c r="D365" s="38"/>
      <c r="E365" s="38"/>
    </row>
    <row r="366">
      <c r="D366" s="38"/>
      <c r="E366" s="38"/>
    </row>
    <row r="367">
      <c r="D367" s="38"/>
      <c r="E367" s="38"/>
    </row>
    <row r="368">
      <c r="D368" s="38"/>
      <c r="E368" s="38"/>
    </row>
    <row r="369">
      <c r="D369" s="38"/>
      <c r="E369" s="38"/>
    </row>
    <row r="370">
      <c r="D370" s="38"/>
      <c r="E370" s="38"/>
    </row>
    <row r="371">
      <c r="D371" s="38"/>
      <c r="E371" s="38"/>
    </row>
    <row r="372">
      <c r="D372" s="38"/>
      <c r="E372" s="38"/>
    </row>
    <row r="373">
      <c r="D373" s="38"/>
      <c r="E373" s="38"/>
    </row>
    <row r="374">
      <c r="D374" s="38"/>
      <c r="E374" s="38"/>
    </row>
    <row r="375">
      <c r="D375" s="38"/>
      <c r="E375" s="38"/>
    </row>
    <row r="376">
      <c r="D376" s="38"/>
      <c r="E376" s="38"/>
    </row>
    <row r="377">
      <c r="D377" s="38"/>
      <c r="E377" s="38"/>
    </row>
    <row r="378">
      <c r="D378" s="38"/>
      <c r="E378" s="38"/>
    </row>
    <row r="379">
      <c r="D379" s="38"/>
      <c r="E379" s="38"/>
    </row>
    <row r="380">
      <c r="D380" s="38"/>
      <c r="E380" s="38"/>
    </row>
    <row r="381">
      <c r="D381" s="38"/>
      <c r="E381" s="38"/>
    </row>
    <row r="382">
      <c r="D382" s="38"/>
      <c r="E382" s="38"/>
    </row>
    <row r="383">
      <c r="D383" s="38"/>
      <c r="E383" s="38"/>
    </row>
    <row r="384">
      <c r="D384" s="38"/>
      <c r="E384" s="38"/>
    </row>
    <row r="385">
      <c r="D385" s="38"/>
      <c r="E385" s="38"/>
    </row>
    <row r="386">
      <c r="D386" s="38"/>
      <c r="E386" s="38"/>
    </row>
    <row r="387">
      <c r="D387" s="38"/>
      <c r="E387" s="38"/>
    </row>
    <row r="388">
      <c r="D388" s="38"/>
      <c r="E388" s="38"/>
    </row>
    <row r="389">
      <c r="D389" s="38"/>
      <c r="E389" s="38"/>
    </row>
    <row r="390">
      <c r="D390" s="38"/>
      <c r="E390" s="38"/>
    </row>
    <row r="391">
      <c r="D391" s="38"/>
      <c r="E391" s="38"/>
    </row>
    <row r="392">
      <c r="D392" s="38"/>
      <c r="E392" s="38"/>
    </row>
    <row r="393">
      <c r="D393" s="38"/>
      <c r="E393" s="38"/>
    </row>
    <row r="394">
      <c r="D394" s="38"/>
      <c r="E394" s="38"/>
    </row>
    <row r="395">
      <c r="D395" s="38"/>
      <c r="E395" s="38"/>
    </row>
    <row r="396">
      <c r="D396" s="38"/>
      <c r="E396" s="38"/>
    </row>
    <row r="397">
      <c r="D397" s="38"/>
      <c r="E397" s="38"/>
    </row>
    <row r="398">
      <c r="D398" s="38"/>
      <c r="E398" s="38"/>
    </row>
    <row r="399">
      <c r="D399" s="38"/>
      <c r="E399" s="38"/>
    </row>
    <row r="400">
      <c r="D400" s="38"/>
      <c r="E400" s="38"/>
    </row>
    <row r="401">
      <c r="D401" s="38"/>
      <c r="E401" s="38"/>
    </row>
    <row r="402">
      <c r="D402" s="38"/>
      <c r="E402" s="38"/>
    </row>
    <row r="403">
      <c r="D403" s="38"/>
      <c r="E403" s="38"/>
    </row>
    <row r="404">
      <c r="D404" s="38"/>
      <c r="E404" s="38"/>
    </row>
    <row r="405">
      <c r="D405" s="38"/>
      <c r="E405" s="38"/>
    </row>
    <row r="406">
      <c r="D406" s="38"/>
      <c r="E406" s="38"/>
    </row>
    <row r="407">
      <c r="D407" s="38"/>
      <c r="E407" s="38"/>
    </row>
    <row r="408">
      <c r="D408" s="38"/>
      <c r="E408" s="38"/>
    </row>
    <row r="409">
      <c r="D409" s="38"/>
      <c r="E409" s="38"/>
    </row>
    <row r="410">
      <c r="D410" s="38"/>
      <c r="E410" s="38"/>
    </row>
    <row r="411">
      <c r="D411" s="38"/>
      <c r="E411" s="38"/>
    </row>
    <row r="412">
      <c r="D412" s="38"/>
      <c r="E412" s="38"/>
    </row>
    <row r="413">
      <c r="D413" s="38"/>
      <c r="E413" s="38"/>
    </row>
    <row r="414">
      <c r="D414" s="38"/>
      <c r="E414" s="38"/>
    </row>
    <row r="415">
      <c r="D415" s="38"/>
      <c r="E415" s="38"/>
    </row>
    <row r="416">
      <c r="D416" s="38"/>
      <c r="E416" s="38"/>
    </row>
    <row r="417">
      <c r="D417" s="38"/>
      <c r="E417" s="38"/>
    </row>
    <row r="418">
      <c r="D418" s="38"/>
      <c r="E418" s="38"/>
    </row>
    <row r="419">
      <c r="D419" s="38"/>
      <c r="E419" s="38"/>
    </row>
    <row r="420">
      <c r="D420" s="38"/>
      <c r="E420" s="38"/>
    </row>
    <row r="421">
      <c r="D421" s="38"/>
      <c r="E421" s="38"/>
    </row>
    <row r="422">
      <c r="D422" s="38"/>
      <c r="E422" s="38"/>
    </row>
    <row r="423">
      <c r="D423" s="38"/>
      <c r="E423" s="38"/>
    </row>
    <row r="424">
      <c r="D424" s="38"/>
      <c r="E424" s="38"/>
    </row>
    <row r="425">
      <c r="D425" s="38"/>
      <c r="E425" s="38"/>
    </row>
    <row r="426">
      <c r="D426" s="38"/>
      <c r="E426" s="38"/>
    </row>
    <row r="427">
      <c r="D427" s="38"/>
      <c r="E427" s="38"/>
    </row>
    <row r="428">
      <c r="D428" s="38"/>
      <c r="E428" s="38"/>
    </row>
    <row r="429">
      <c r="D429" s="38"/>
      <c r="E429" s="38"/>
    </row>
    <row r="430">
      <c r="D430" s="38"/>
      <c r="E430" s="38"/>
    </row>
    <row r="431">
      <c r="D431" s="38"/>
      <c r="E431" s="38"/>
    </row>
    <row r="432">
      <c r="D432" s="38"/>
      <c r="E432" s="38"/>
    </row>
    <row r="433">
      <c r="D433" s="38"/>
      <c r="E433" s="38"/>
    </row>
    <row r="434">
      <c r="D434" s="38"/>
      <c r="E434" s="38"/>
    </row>
    <row r="435">
      <c r="D435" s="38"/>
      <c r="E435" s="38"/>
    </row>
    <row r="436">
      <c r="D436" s="38"/>
      <c r="E436" s="38"/>
    </row>
    <row r="437">
      <c r="D437" s="38"/>
      <c r="E437" s="38"/>
    </row>
    <row r="438">
      <c r="D438" s="38"/>
      <c r="E438" s="38"/>
    </row>
    <row r="439">
      <c r="D439" s="38"/>
      <c r="E439" s="38"/>
    </row>
    <row r="440">
      <c r="D440" s="38"/>
      <c r="E440" s="38"/>
    </row>
    <row r="441">
      <c r="D441" s="38"/>
      <c r="E441" s="38"/>
    </row>
    <row r="442">
      <c r="D442" s="38"/>
      <c r="E442" s="38"/>
    </row>
    <row r="443">
      <c r="D443" s="38"/>
      <c r="E443" s="38"/>
    </row>
    <row r="444">
      <c r="D444" s="38"/>
      <c r="E444" s="38"/>
    </row>
    <row r="445">
      <c r="D445" s="38"/>
      <c r="E445" s="38"/>
    </row>
    <row r="446">
      <c r="D446" s="38"/>
      <c r="E446" s="38"/>
    </row>
    <row r="447">
      <c r="D447" s="38"/>
      <c r="E447" s="38"/>
    </row>
    <row r="448">
      <c r="D448" s="38"/>
      <c r="E448" s="38"/>
    </row>
    <row r="449">
      <c r="D449" s="38"/>
      <c r="E449" s="38"/>
    </row>
    <row r="450">
      <c r="D450" s="38"/>
      <c r="E450" s="38"/>
    </row>
    <row r="451">
      <c r="D451" s="38"/>
      <c r="E451" s="38"/>
    </row>
    <row r="452">
      <c r="D452" s="38"/>
      <c r="E452" s="38"/>
    </row>
    <row r="453">
      <c r="D453" s="38"/>
      <c r="E453" s="38"/>
    </row>
    <row r="454">
      <c r="D454" s="38"/>
      <c r="E454" s="38"/>
    </row>
    <row r="455">
      <c r="D455" s="38"/>
      <c r="E455" s="38"/>
    </row>
    <row r="456">
      <c r="D456" s="38"/>
      <c r="E456" s="38"/>
    </row>
    <row r="457">
      <c r="D457" s="38"/>
      <c r="E457" s="38"/>
    </row>
    <row r="458">
      <c r="D458" s="38"/>
      <c r="E458" s="38"/>
    </row>
    <row r="459">
      <c r="D459" s="38"/>
      <c r="E459" s="38"/>
    </row>
    <row r="460">
      <c r="D460" s="38"/>
      <c r="E460" s="38"/>
    </row>
    <row r="461">
      <c r="D461" s="38"/>
      <c r="E461" s="38"/>
    </row>
    <row r="462">
      <c r="D462" s="38"/>
      <c r="E462" s="38"/>
    </row>
    <row r="463">
      <c r="D463" s="38"/>
      <c r="E463" s="38"/>
    </row>
    <row r="464">
      <c r="D464" s="38"/>
      <c r="E464" s="38"/>
    </row>
    <row r="465">
      <c r="D465" s="38"/>
      <c r="E465" s="38"/>
    </row>
    <row r="466">
      <c r="D466" s="38"/>
      <c r="E466" s="38"/>
    </row>
    <row r="467">
      <c r="D467" s="38"/>
      <c r="E467" s="38"/>
    </row>
    <row r="468">
      <c r="D468" s="38"/>
      <c r="E468" s="38"/>
    </row>
    <row r="469">
      <c r="D469" s="38"/>
      <c r="E469" s="38"/>
    </row>
    <row r="470">
      <c r="D470" s="38"/>
      <c r="E470" s="38"/>
    </row>
    <row r="471">
      <c r="D471" s="38"/>
      <c r="E471" s="38"/>
    </row>
    <row r="472">
      <c r="D472" s="38"/>
      <c r="E472" s="38"/>
    </row>
    <row r="473">
      <c r="D473" s="38"/>
      <c r="E473" s="38"/>
    </row>
    <row r="474">
      <c r="D474" s="38"/>
      <c r="E474" s="38"/>
    </row>
    <row r="475">
      <c r="D475" s="38"/>
      <c r="E475" s="38"/>
    </row>
    <row r="476">
      <c r="D476" s="38"/>
      <c r="E476" s="38"/>
    </row>
    <row r="477">
      <c r="D477" s="38"/>
      <c r="E477" s="38"/>
    </row>
    <row r="478">
      <c r="D478" s="38"/>
      <c r="E478" s="38"/>
    </row>
    <row r="479">
      <c r="D479" s="38"/>
      <c r="E479" s="38"/>
    </row>
    <row r="480">
      <c r="D480" s="38"/>
      <c r="E480" s="38"/>
    </row>
    <row r="481">
      <c r="D481" s="38"/>
      <c r="E481" s="38"/>
    </row>
    <row r="482">
      <c r="D482" s="38"/>
      <c r="E482" s="38"/>
    </row>
    <row r="483">
      <c r="D483" s="38"/>
      <c r="E483" s="38"/>
    </row>
    <row r="484">
      <c r="D484" s="38"/>
      <c r="E484" s="38"/>
    </row>
    <row r="485">
      <c r="D485" s="38"/>
      <c r="E485" s="38"/>
    </row>
    <row r="486">
      <c r="D486" s="38"/>
      <c r="E486" s="38"/>
    </row>
    <row r="487">
      <c r="D487" s="38"/>
      <c r="E487" s="38"/>
    </row>
    <row r="488">
      <c r="D488" s="38"/>
      <c r="E488" s="38"/>
    </row>
    <row r="489">
      <c r="D489" s="38"/>
      <c r="E489" s="38"/>
    </row>
    <row r="490">
      <c r="D490" s="38"/>
      <c r="E490" s="38"/>
    </row>
    <row r="491">
      <c r="D491" s="38"/>
      <c r="E491" s="38"/>
    </row>
    <row r="492">
      <c r="D492" s="38"/>
      <c r="E492" s="38"/>
    </row>
    <row r="493">
      <c r="D493" s="38"/>
      <c r="E493" s="38"/>
    </row>
    <row r="494">
      <c r="D494" s="38"/>
      <c r="E494" s="38"/>
    </row>
    <row r="495">
      <c r="D495" s="38"/>
      <c r="E495" s="38"/>
    </row>
    <row r="496">
      <c r="D496" s="38"/>
      <c r="E496" s="38"/>
    </row>
    <row r="497">
      <c r="D497" s="38"/>
      <c r="E497" s="38"/>
    </row>
    <row r="498">
      <c r="D498" s="38"/>
      <c r="E498" s="38"/>
    </row>
    <row r="499">
      <c r="D499" s="38"/>
      <c r="E499" s="38"/>
    </row>
    <row r="500">
      <c r="D500" s="38"/>
      <c r="E500" s="38"/>
    </row>
    <row r="501">
      <c r="D501" s="38"/>
      <c r="E501" s="38"/>
    </row>
    <row r="502">
      <c r="D502" s="38"/>
      <c r="E502" s="38"/>
    </row>
    <row r="503">
      <c r="D503" s="38"/>
      <c r="E503" s="38"/>
    </row>
    <row r="504">
      <c r="D504" s="38"/>
      <c r="E504" s="38"/>
    </row>
    <row r="505">
      <c r="D505" s="38"/>
      <c r="E505" s="38"/>
    </row>
    <row r="506">
      <c r="D506" s="38"/>
      <c r="E506" s="38"/>
    </row>
    <row r="507">
      <c r="D507" s="38"/>
      <c r="E507" s="38"/>
    </row>
    <row r="508">
      <c r="D508" s="38"/>
      <c r="E508" s="38"/>
    </row>
    <row r="509">
      <c r="D509" s="38"/>
      <c r="E509" s="38"/>
    </row>
    <row r="510">
      <c r="D510" s="38"/>
      <c r="E510" s="38"/>
    </row>
    <row r="511">
      <c r="D511" s="38"/>
      <c r="E511" s="38"/>
    </row>
    <row r="512">
      <c r="D512" s="38"/>
      <c r="E512" s="38"/>
    </row>
    <row r="513">
      <c r="D513" s="38"/>
      <c r="E513" s="38"/>
    </row>
    <row r="514">
      <c r="D514" s="38"/>
      <c r="E514" s="38"/>
    </row>
    <row r="515">
      <c r="D515" s="38"/>
      <c r="E515" s="38"/>
    </row>
    <row r="516">
      <c r="D516" s="38"/>
      <c r="E516" s="38"/>
    </row>
    <row r="517">
      <c r="D517" s="38"/>
      <c r="E517" s="38"/>
    </row>
    <row r="518">
      <c r="D518" s="38"/>
      <c r="E518" s="38"/>
    </row>
    <row r="519">
      <c r="D519" s="38"/>
      <c r="E519" s="38"/>
    </row>
    <row r="520">
      <c r="D520" s="38"/>
      <c r="E520" s="38"/>
    </row>
    <row r="521">
      <c r="D521" s="38"/>
      <c r="E521" s="38"/>
    </row>
    <row r="522">
      <c r="D522" s="38"/>
      <c r="E522" s="38"/>
    </row>
    <row r="523">
      <c r="D523" s="38"/>
      <c r="E523" s="38"/>
    </row>
    <row r="524">
      <c r="D524" s="38"/>
      <c r="E524" s="38"/>
    </row>
    <row r="525">
      <c r="D525" s="38"/>
      <c r="E525" s="38"/>
    </row>
    <row r="526">
      <c r="D526" s="38"/>
      <c r="E526" s="38"/>
    </row>
    <row r="527">
      <c r="D527" s="38"/>
      <c r="E527" s="38"/>
    </row>
    <row r="528">
      <c r="D528" s="38"/>
      <c r="E528" s="38"/>
    </row>
    <row r="529">
      <c r="D529" s="38"/>
      <c r="E529" s="38"/>
    </row>
    <row r="530">
      <c r="D530" s="38"/>
      <c r="E530" s="38"/>
    </row>
    <row r="531">
      <c r="D531" s="38"/>
      <c r="E531" s="38"/>
    </row>
    <row r="532">
      <c r="D532" s="38"/>
      <c r="E532" s="38"/>
    </row>
    <row r="533">
      <c r="D533" s="38"/>
      <c r="E533" s="38"/>
    </row>
    <row r="534">
      <c r="D534" s="38"/>
      <c r="E534" s="38"/>
    </row>
    <row r="535">
      <c r="D535" s="38"/>
      <c r="E535" s="38"/>
    </row>
    <row r="536">
      <c r="D536" s="38"/>
      <c r="E536" s="38"/>
    </row>
    <row r="537">
      <c r="D537" s="38"/>
      <c r="E537" s="38"/>
    </row>
    <row r="538">
      <c r="D538" s="38"/>
      <c r="E538" s="38"/>
    </row>
    <row r="539">
      <c r="D539" s="38"/>
      <c r="E539" s="38"/>
    </row>
    <row r="540">
      <c r="D540" s="38"/>
      <c r="E540" s="38"/>
    </row>
    <row r="541">
      <c r="D541" s="38"/>
      <c r="E541" s="38"/>
    </row>
    <row r="542">
      <c r="D542" s="38"/>
      <c r="E542" s="38"/>
    </row>
    <row r="543">
      <c r="D543" s="38"/>
      <c r="E543" s="38"/>
    </row>
    <row r="544">
      <c r="D544" s="38"/>
      <c r="E544" s="38"/>
    </row>
    <row r="545">
      <c r="D545" s="38"/>
      <c r="E545" s="38"/>
    </row>
    <row r="546">
      <c r="D546" s="38"/>
      <c r="E546" s="38"/>
    </row>
    <row r="547">
      <c r="D547" s="38"/>
      <c r="E547" s="38"/>
    </row>
    <row r="548">
      <c r="D548" s="38"/>
      <c r="E548" s="38"/>
    </row>
    <row r="549">
      <c r="D549" s="38"/>
      <c r="E549" s="38"/>
    </row>
    <row r="550">
      <c r="D550" s="38"/>
      <c r="E550" s="38"/>
    </row>
    <row r="551">
      <c r="D551" s="38"/>
      <c r="E551" s="38"/>
    </row>
    <row r="552">
      <c r="D552" s="38"/>
      <c r="E552" s="38"/>
    </row>
    <row r="553">
      <c r="D553" s="38"/>
      <c r="E553" s="38"/>
    </row>
    <row r="554">
      <c r="D554" s="38"/>
      <c r="E554" s="38"/>
    </row>
    <row r="555">
      <c r="D555" s="38"/>
      <c r="E555" s="38"/>
    </row>
    <row r="556">
      <c r="D556" s="38"/>
      <c r="E556" s="38"/>
    </row>
    <row r="557">
      <c r="D557" s="38"/>
      <c r="E557" s="38"/>
    </row>
    <row r="558">
      <c r="D558" s="38"/>
      <c r="E558" s="38"/>
    </row>
    <row r="559">
      <c r="D559" s="38"/>
      <c r="E559" s="38"/>
    </row>
    <row r="560">
      <c r="D560" s="38"/>
      <c r="E560" s="38"/>
    </row>
    <row r="561">
      <c r="D561" s="38"/>
      <c r="E561" s="38"/>
    </row>
    <row r="562">
      <c r="D562" s="38"/>
      <c r="E562" s="38"/>
    </row>
    <row r="563">
      <c r="D563" s="38"/>
      <c r="E563" s="38"/>
    </row>
    <row r="564">
      <c r="D564" s="38"/>
      <c r="E564" s="38"/>
    </row>
    <row r="565">
      <c r="D565" s="38"/>
      <c r="E565" s="38"/>
    </row>
    <row r="566">
      <c r="D566" s="38"/>
      <c r="E566" s="38"/>
    </row>
    <row r="567">
      <c r="D567" s="38"/>
      <c r="E567" s="38"/>
    </row>
    <row r="568">
      <c r="D568" s="38"/>
      <c r="E568" s="38"/>
    </row>
    <row r="569">
      <c r="D569" s="38"/>
      <c r="E569" s="38"/>
    </row>
    <row r="570">
      <c r="D570" s="38"/>
      <c r="E570" s="38"/>
    </row>
    <row r="571">
      <c r="D571" s="38"/>
      <c r="E571" s="38"/>
    </row>
    <row r="572">
      <c r="D572" s="38"/>
      <c r="E572" s="38"/>
    </row>
    <row r="573">
      <c r="D573" s="38"/>
      <c r="E573" s="38"/>
    </row>
    <row r="574">
      <c r="D574" s="38"/>
      <c r="E574" s="38"/>
    </row>
    <row r="575">
      <c r="D575" s="38"/>
      <c r="E575" s="38"/>
    </row>
    <row r="576">
      <c r="D576" s="38"/>
      <c r="E576" s="38"/>
    </row>
    <row r="577">
      <c r="D577" s="38"/>
      <c r="E577" s="38"/>
    </row>
    <row r="578">
      <c r="D578" s="38"/>
      <c r="E578" s="38"/>
    </row>
    <row r="579">
      <c r="D579" s="38"/>
      <c r="E579" s="38"/>
    </row>
    <row r="580">
      <c r="D580" s="38"/>
      <c r="E580" s="38"/>
    </row>
    <row r="581">
      <c r="D581" s="38"/>
      <c r="E581" s="38"/>
    </row>
    <row r="582">
      <c r="D582" s="38"/>
      <c r="E582" s="38"/>
    </row>
    <row r="583">
      <c r="D583" s="38"/>
      <c r="E583" s="38"/>
    </row>
    <row r="584">
      <c r="D584" s="38"/>
      <c r="E584" s="38"/>
    </row>
    <row r="585">
      <c r="D585" s="38"/>
      <c r="E585" s="38"/>
    </row>
    <row r="586">
      <c r="D586" s="38"/>
      <c r="E586" s="38"/>
    </row>
    <row r="587">
      <c r="D587" s="38"/>
      <c r="E587" s="38"/>
    </row>
    <row r="588">
      <c r="D588" s="38"/>
      <c r="E588" s="38"/>
    </row>
    <row r="589">
      <c r="D589" s="38"/>
      <c r="E589" s="38"/>
    </row>
    <row r="590">
      <c r="D590" s="38"/>
      <c r="E590" s="38"/>
    </row>
    <row r="591">
      <c r="D591" s="38"/>
      <c r="E591" s="38"/>
    </row>
    <row r="592">
      <c r="D592" s="38"/>
      <c r="E592" s="38"/>
    </row>
    <row r="593">
      <c r="D593" s="38"/>
      <c r="E593" s="38"/>
    </row>
    <row r="594">
      <c r="D594" s="38"/>
      <c r="E594" s="38"/>
    </row>
    <row r="595">
      <c r="D595" s="38"/>
      <c r="E595" s="38"/>
    </row>
    <row r="596">
      <c r="D596" s="38"/>
      <c r="E596" s="38"/>
    </row>
    <row r="597">
      <c r="D597" s="38"/>
      <c r="E597" s="38"/>
    </row>
    <row r="598">
      <c r="D598" s="38"/>
      <c r="E598" s="38"/>
    </row>
    <row r="599">
      <c r="D599" s="38"/>
      <c r="E599" s="38"/>
    </row>
    <row r="600">
      <c r="D600" s="38"/>
      <c r="E600" s="38"/>
    </row>
    <row r="601">
      <c r="D601" s="38"/>
      <c r="E601" s="38"/>
    </row>
    <row r="602">
      <c r="D602" s="38"/>
      <c r="E602" s="38"/>
    </row>
    <row r="603">
      <c r="D603" s="38"/>
      <c r="E603" s="38"/>
    </row>
    <row r="604">
      <c r="D604" s="38"/>
      <c r="E604" s="38"/>
    </row>
    <row r="605">
      <c r="D605" s="38"/>
      <c r="E605" s="38"/>
    </row>
    <row r="606">
      <c r="D606" s="38"/>
      <c r="E606" s="38"/>
    </row>
    <row r="607">
      <c r="D607" s="38"/>
      <c r="E607" s="38"/>
    </row>
    <row r="608">
      <c r="D608" s="38"/>
      <c r="E608" s="38"/>
    </row>
    <row r="609">
      <c r="D609" s="38"/>
      <c r="E609" s="38"/>
    </row>
    <row r="610">
      <c r="D610" s="38"/>
      <c r="E610" s="38"/>
    </row>
    <row r="611">
      <c r="D611" s="38"/>
      <c r="E611" s="38"/>
    </row>
    <row r="612">
      <c r="D612" s="38"/>
      <c r="E612" s="38"/>
    </row>
    <row r="613">
      <c r="D613" s="38"/>
      <c r="E613" s="38"/>
    </row>
    <row r="614">
      <c r="D614" s="38"/>
      <c r="E614" s="38"/>
    </row>
    <row r="615">
      <c r="D615" s="38"/>
      <c r="E615" s="38"/>
    </row>
    <row r="616">
      <c r="D616" s="38"/>
      <c r="E616" s="38"/>
    </row>
    <row r="617">
      <c r="D617" s="38"/>
      <c r="E617" s="38"/>
    </row>
    <row r="618">
      <c r="D618" s="38"/>
      <c r="E618" s="38"/>
    </row>
    <row r="619">
      <c r="D619" s="38"/>
      <c r="E619" s="38"/>
    </row>
    <row r="620">
      <c r="D620" s="38"/>
      <c r="E620" s="38"/>
    </row>
    <row r="621">
      <c r="D621" s="38"/>
      <c r="E621" s="38"/>
    </row>
    <row r="622">
      <c r="D622" s="38"/>
      <c r="E622" s="38"/>
    </row>
    <row r="623">
      <c r="D623" s="38"/>
      <c r="E623" s="38"/>
    </row>
    <row r="624">
      <c r="D624" s="38"/>
      <c r="E624" s="38"/>
    </row>
    <row r="625">
      <c r="D625" s="38"/>
      <c r="E625" s="38"/>
    </row>
    <row r="626">
      <c r="D626" s="38"/>
      <c r="E626" s="38"/>
    </row>
    <row r="627">
      <c r="D627" s="38"/>
      <c r="E627" s="38"/>
    </row>
    <row r="628">
      <c r="D628" s="38"/>
      <c r="E628" s="38"/>
    </row>
    <row r="629">
      <c r="D629" s="38"/>
      <c r="E629" s="38"/>
    </row>
    <row r="630">
      <c r="D630" s="38"/>
      <c r="E630" s="38"/>
    </row>
    <row r="631">
      <c r="D631" s="38"/>
      <c r="E631" s="38"/>
    </row>
    <row r="632">
      <c r="D632" s="38"/>
      <c r="E632" s="38"/>
    </row>
    <row r="633">
      <c r="D633" s="38"/>
      <c r="E633" s="38"/>
    </row>
    <row r="634">
      <c r="D634" s="38"/>
      <c r="E634" s="38"/>
    </row>
    <row r="635">
      <c r="D635" s="38"/>
      <c r="E635" s="38"/>
    </row>
    <row r="636">
      <c r="D636" s="38"/>
      <c r="E636" s="38"/>
    </row>
    <row r="637">
      <c r="D637" s="38"/>
      <c r="E637" s="38"/>
    </row>
    <row r="638">
      <c r="D638" s="38"/>
      <c r="E638" s="38"/>
    </row>
    <row r="639">
      <c r="D639" s="38"/>
      <c r="E639" s="38"/>
    </row>
    <row r="640">
      <c r="D640" s="38"/>
      <c r="E640" s="38"/>
    </row>
    <row r="641">
      <c r="D641" s="38"/>
      <c r="E641" s="38"/>
    </row>
    <row r="642">
      <c r="D642" s="38"/>
      <c r="E642" s="38"/>
    </row>
    <row r="643">
      <c r="D643" s="38"/>
      <c r="E643" s="38"/>
    </row>
    <row r="644">
      <c r="D644" s="38"/>
      <c r="E644" s="38"/>
    </row>
    <row r="645">
      <c r="D645" s="38"/>
      <c r="E645" s="38"/>
    </row>
    <row r="646">
      <c r="D646" s="38"/>
      <c r="E646" s="38"/>
    </row>
    <row r="647">
      <c r="D647" s="38"/>
      <c r="E647" s="38"/>
    </row>
    <row r="648">
      <c r="D648" s="38"/>
      <c r="E648" s="38"/>
    </row>
    <row r="649">
      <c r="D649" s="38"/>
      <c r="E649" s="38"/>
    </row>
    <row r="650">
      <c r="D650" s="38"/>
      <c r="E650" s="38"/>
    </row>
    <row r="651">
      <c r="D651" s="38"/>
      <c r="E651" s="38"/>
    </row>
    <row r="652">
      <c r="D652" s="38"/>
      <c r="E652" s="38"/>
    </row>
    <row r="653">
      <c r="D653" s="38"/>
      <c r="E653" s="38"/>
    </row>
    <row r="654">
      <c r="D654" s="38"/>
      <c r="E654" s="38"/>
    </row>
    <row r="655">
      <c r="D655" s="38"/>
      <c r="E655" s="38"/>
    </row>
    <row r="656">
      <c r="D656" s="38"/>
      <c r="E656" s="38"/>
    </row>
    <row r="657">
      <c r="D657" s="38"/>
      <c r="E657" s="38"/>
    </row>
    <row r="658">
      <c r="D658" s="38"/>
      <c r="E658" s="38"/>
    </row>
    <row r="659">
      <c r="D659" s="38"/>
      <c r="E659" s="38"/>
    </row>
    <row r="660">
      <c r="D660" s="38"/>
      <c r="E660" s="38"/>
    </row>
    <row r="661">
      <c r="D661" s="38"/>
      <c r="E661" s="38"/>
    </row>
    <row r="662">
      <c r="D662" s="38"/>
      <c r="E662" s="38"/>
    </row>
    <row r="663">
      <c r="D663" s="38"/>
      <c r="E663" s="38"/>
    </row>
    <row r="664">
      <c r="D664" s="38"/>
      <c r="E664" s="38"/>
    </row>
    <row r="665">
      <c r="D665" s="38"/>
      <c r="E665" s="38"/>
    </row>
    <row r="666">
      <c r="D666" s="38"/>
      <c r="E666" s="38"/>
    </row>
    <row r="667">
      <c r="D667" s="38"/>
      <c r="E667" s="38"/>
    </row>
    <row r="668">
      <c r="D668" s="38"/>
      <c r="E668" s="38"/>
    </row>
    <row r="669">
      <c r="D669" s="38"/>
      <c r="E669" s="38"/>
    </row>
    <row r="670">
      <c r="D670" s="38"/>
      <c r="E670" s="38"/>
    </row>
    <row r="671">
      <c r="D671" s="38"/>
      <c r="E671" s="38"/>
    </row>
    <row r="672">
      <c r="D672" s="38"/>
      <c r="E672" s="38"/>
    </row>
    <row r="673">
      <c r="D673" s="38"/>
      <c r="E673" s="38"/>
    </row>
    <row r="674">
      <c r="D674" s="38"/>
      <c r="E674" s="38"/>
    </row>
    <row r="675">
      <c r="D675" s="38"/>
      <c r="E675" s="38"/>
    </row>
    <row r="676">
      <c r="D676" s="38"/>
      <c r="E676" s="38"/>
    </row>
    <row r="677">
      <c r="D677" s="38"/>
      <c r="E677" s="38"/>
    </row>
    <row r="678">
      <c r="D678" s="38"/>
      <c r="E678" s="38"/>
    </row>
    <row r="679">
      <c r="D679" s="38"/>
      <c r="E679" s="38"/>
    </row>
    <row r="680">
      <c r="D680" s="38"/>
      <c r="E680" s="38"/>
    </row>
    <row r="681">
      <c r="D681" s="38"/>
      <c r="E681" s="38"/>
    </row>
    <row r="682">
      <c r="D682" s="38"/>
      <c r="E682" s="38"/>
    </row>
    <row r="683">
      <c r="D683" s="38"/>
      <c r="E683" s="38"/>
    </row>
    <row r="684">
      <c r="D684" s="38"/>
      <c r="E684" s="38"/>
    </row>
    <row r="685">
      <c r="D685" s="38"/>
      <c r="E685" s="38"/>
    </row>
    <row r="686">
      <c r="D686" s="38"/>
      <c r="E686" s="38"/>
    </row>
    <row r="687">
      <c r="D687" s="38"/>
      <c r="E687" s="38"/>
    </row>
    <row r="688">
      <c r="D688" s="38"/>
      <c r="E688" s="38"/>
    </row>
    <row r="689">
      <c r="D689" s="38"/>
      <c r="E689" s="38"/>
    </row>
    <row r="690">
      <c r="D690" s="38"/>
      <c r="E690" s="38"/>
    </row>
    <row r="691">
      <c r="D691" s="38"/>
      <c r="E691" s="38"/>
    </row>
    <row r="692">
      <c r="D692" s="38"/>
      <c r="E692" s="38"/>
    </row>
    <row r="693">
      <c r="D693" s="38"/>
      <c r="E693" s="38"/>
    </row>
    <row r="694">
      <c r="D694" s="38"/>
      <c r="E694" s="38"/>
    </row>
    <row r="695">
      <c r="D695" s="38"/>
      <c r="E695" s="38"/>
    </row>
    <row r="696">
      <c r="D696" s="38"/>
      <c r="E696" s="38"/>
    </row>
    <row r="697">
      <c r="D697" s="38"/>
      <c r="E697" s="38"/>
    </row>
    <row r="698">
      <c r="D698" s="38"/>
      <c r="E698" s="38"/>
    </row>
    <row r="699">
      <c r="D699" s="38"/>
      <c r="E699" s="38"/>
    </row>
    <row r="700">
      <c r="D700" s="38"/>
      <c r="E700" s="38"/>
    </row>
    <row r="701">
      <c r="D701" s="38"/>
      <c r="E701" s="38"/>
    </row>
    <row r="702">
      <c r="D702" s="38"/>
      <c r="E702" s="38"/>
    </row>
    <row r="703">
      <c r="D703" s="38"/>
      <c r="E703" s="38"/>
    </row>
    <row r="704">
      <c r="D704" s="38"/>
      <c r="E704" s="38"/>
    </row>
    <row r="705">
      <c r="D705" s="38"/>
      <c r="E705" s="38"/>
    </row>
    <row r="706">
      <c r="D706" s="38"/>
      <c r="E706" s="38"/>
    </row>
    <row r="707">
      <c r="D707" s="38"/>
      <c r="E707" s="38"/>
    </row>
    <row r="708">
      <c r="D708" s="38"/>
      <c r="E708" s="38"/>
    </row>
    <row r="709">
      <c r="D709" s="38"/>
      <c r="E709" s="38"/>
    </row>
    <row r="710">
      <c r="D710" s="38"/>
      <c r="E710" s="38"/>
    </row>
    <row r="711">
      <c r="D711" s="38"/>
      <c r="E711" s="38"/>
    </row>
    <row r="712">
      <c r="D712" s="38"/>
      <c r="E712" s="38"/>
    </row>
    <row r="713">
      <c r="D713" s="38"/>
      <c r="E713" s="38"/>
    </row>
    <row r="714">
      <c r="D714" s="38"/>
      <c r="E714" s="38"/>
    </row>
    <row r="715">
      <c r="D715" s="38"/>
      <c r="E715" s="38"/>
    </row>
    <row r="716">
      <c r="D716" s="38"/>
      <c r="E716" s="38"/>
    </row>
    <row r="717">
      <c r="D717" s="38"/>
      <c r="E717" s="38"/>
    </row>
    <row r="718">
      <c r="D718" s="38"/>
      <c r="E718" s="38"/>
    </row>
    <row r="719">
      <c r="D719" s="38"/>
      <c r="E719" s="38"/>
    </row>
    <row r="720">
      <c r="D720" s="38"/>
      <c r="E720" s="38"/>
    </row>
    <row r="721">
      <c r="D721" s="38"/>
      <c r="E721" s="38"/>
    </row>
    <row r="722">
      <c r="D722" s="38"/>
      <c r="E722" s="38"/>
    </row>
    <row r="723">
      <c r="D723" s="38"/>
      <c r="E723" s="38"/>
    </row>
    <row r="724">
      <c r="D724" s="38"/>
      <c r="E724" s="38"/>
    </row>
    <row r="725">
      <c r="D725" s="38"/>
      <c r="E725" s="38"/>
    </row>
    <row r="726">
      <c r="D726" s="38"/>
      <c r="E726" s="38"/>
    </row>
    <row r="727">
      <c r="D727" s="38"/>
      <c r="E727" s="38"/>
    </row>
    <row r="728">
      <c r="D728" s="38"/>
      <c r="E728" s="38"/>
    </row>
    <row r="729">
      <c r="D729" s="38"/>
      <c r="E729" s="38"/>
    </row>
    <row r="730">
      <c r="D730" s="38"/>
      <c r="E730" s="38"/>
    </row>
    <row r="731">
      <c r="D731" s="38"/>
      <c r="E731" s="38"/>
    </row>
    <row r="732">
      <c r="D732" s="38"/>
      <c r="E732" s="38"/>
    </row>
    <row r="733">
      <c r="D733" s="38"/>
      <c r="E733" s="38"/>
    </row>
    <row r="734">
      <c r="D734" s="38"/>
      <c r="E734" s="38"/>
    </row>
    <row r="735">
      <c r="D735" s="38"/>
      <c r="E735" s="38"/>
    </row>
    <row r="736">
      <c r="D736" s="38"/>
      <c r="E736" s="38"/>
    </row>
    <row r="737">
      <c r="D737" s="38"/>
      <c r="E737" s="38"/>
    </row>
    <row r="738">
      <c r="D738" s="38"/>
      <c r="E738" s="38"/>
    </row>
    <row r="739">
      <c r="D739" s="38"/>
      <c r="E739" s="38"/>
    </row>
    <row r="740">
      <c r="D740" s="38"/>
      <c r="E740" s="38"/>
    </row>
    <row r="741">
      <c r="D741" s="38"/>
      <c r="E741" s="38"/>
    </row>
    <row r="742">
      <c r="D742" s="38"/>
      <c r="E742" s="38"/>
    </row>
    <row r="743">
      <c r="D743" s="38"/>
      <c r="E743" s="38"/>
    </row>
    <row r="744">
      <c r="D744" s="38"/>
      <c r="E744" s="38"/>
    </row>
    <row r="745">
      <c r="D745" s="38"/>
      <c r="E745" s="38"/>
    </row>
    <row r="746">
      <c r="D746" s="38"/>
      <c r="E746" s="38"/>
    </row>
    <row r="747">
      <c r="D747" s="38"/>
      <c r="E747" s="38"/>
    </row>
    <row r="748">
      <c r="D748" s="38"/>
      <c r="E748" s="38"/>
    </row>
    <row r="749">
      <c r="D749" s="38"/>
      <c r="E749" s="38"/>
    </row>
    <row r="750">
      <c r="D750" s="38"/>
      <c r="E750" s="38"/>
    </row>
    <row r="751">
      <c r="D751" s="38"/>
      <c r="E751" s="38"/>
    </row>
    <row r="752">
      <c r="D752" s="38"/>
      <c r="E752" s="38"/>
    </row>
    <row r="753">
      <c r="D753" s="38"/>
      <c r="E753" s="38"/>
    </row>
    <row r="754">
      <c r="D754" s="38"/>
      <c r="E754" s="38"/>
    </row>
    <row r="755">
      <c r="D755" s="38"/>
      <c r="E755" s="38"/>
    </row>
    <row r="756">
      <c r="D756" s="38"/>
      <c r="E756" s="38"/>
    </row>
    <row r="757">
      <c r="D757" s="38"/>
      <c r="E757" s="38"/>
    </row>
    <row r="758">
      <c r="D758" s="38"/>
      <c r="E758" s="38"/>
    </row>
    <row r="759">
      <c r="D759" s="38"/>
      <c r="E759" s="38"/>
    </row>
    <row r="760">
      <c r="D760" s="38"/>
      <c r="E760" s="38"/>
    </row>
    <row r="761">
      <c r="D761" s="38"/>
      <c r="E761" s="38"/>
    </row>
    <row r="762">
      <c r="D762" s="38"/>
      <c r="E762" s="38"/>
    </row>
    <row r="763">
      <c r="D763" s="38"/>
      <c r="E763" s="38"/>
    </row>
    <row r="764">
      <c r="D764" s="38"/>
      <c r="E764" s="38"/>
    </row>
    <row r="765">
      <c r="D765" s="38"/>
      <c r="E765" s="38"/>
    </row>
    <row r="766">
      <c r="D766" s="38"/>
      <c r="E766" s="38"/>
    </row>
    <row r="767">
      <c r="D767" s="38"/>
      <c r="E767" s="38"/>
    </row>
    <row r="768">
      <c r="D768" s="38"/>
      <c r="E768" s="38"/>
    </row>
    <row r="769">
      <c r="D769" s="38"/>
      <c r="E769" s="38"/>
    </row>
    <row r="770">
      <c r="D770" s="38"/>
      <c r="E770" s="38"/>
    </row>
    <row r="771">
      <c r="D771" s="38"/>
      <c r="E771" s="38"/>
    </row>
    <row r="772">
      <c r="D772" s="38"/>
      <c r="E772" s="38"/>
    </row>
    <row r="773">
      <c r="D773" s="38"/>
      <c r="E773" s="38"/>
    </row>
    <row r="774">
      <c r="D774" s="38"/>
      <c r="E774" s="38"/>
    </row>
    <row r="775">
      <c r="D775" s="38"/>
      <c r="E775" s="38"/>
    </row>
    <row r="776">
      <c r="D776" s="38"/>
      <c r="E776" s="38"/>
    </row>
    <row r="777">
      <c r="D777" s="38"/>
      <c r="E777" s="38"/>
    </row>
    <row r="778">
      <c r="D778" s="38"/>
      <c r="E778" s="38"/>
    </row>
    <row r="779">
      <c r="D779" s="38"/>
      <c r="E779" s="38"/>
    </row>
    <row r="780">
      <c r="D780" s="38"/>
      <c r="E780" s="38"/>
    </row>
    <row r="781">
      <c r="D781" s="38"/>
      <c r="E781" s="38"/>
    </row>
    <row r="782">
      <c r="D782" s="38"/>
      <c r="E782" s="38"/>
    </row>
    <row r="783">
      <c r="D783" s="38"/>
      <c r="E783" s="38"/>
    </row>
    <row r="784">
      <c r="D784" s="38"/>
      <c r="E784" s="38"/>
    </row>
    <row r="785">
      <c r="D785" s="38"/>
      <c r="E785" s="38"/>
    </row>
    <row r="786">
      <c r="D786" s="38"/>
      <c r="E786" s="38"/>
    </row>
    <row r="787">
      <c r="D787" s="38"/>
      <c r="E787" s="38"/>
    </row>
    <row r="788">
      <c r="D788" s="38"/>
      <c r="E788" s="38"/>
    </row>
    <row r="789">
      <c r="D789" s="38"/>
      <c r="E789" s="38"/>
    </row>
    <row r="790">
      <c r="D790" s="38"/>
      <c r="E790" s="38"/>
    </row>
    <row r="791">
      <c r="D791" s="38"/>
      <c r="E791" s="38"/>
    </row>
    <row r="792">
      <c r="D792" s="38"/>
      <c r="E792" s="38"/>
    </row>
    <row r="793">
      <c r="D793" s="38"/>
      <c r="E793" s="38"/>
    </row>
    <row r="794">
      <c r="D794" s="38"/>
      <c r="E794" s="38"/>
    </row>
    <row r="795">
      <c r="D795" s="38"/>
      <c r="E795" s="38"/>
    </row>
    <row r="796">
      <c r="D796" s="38"/>
      <c r="E796" s="38"/>
    </row>
    <row r="797">
      <c r="D797" s="38"/>
      <c r="E797" s="38"/>
    </row>
    <row r="798">
      <c r="D798" s="38"/>
      <c r="E798" s="38"/>
    </row>
    <row r="799">
      <c r="D799" s="38"/>
      <c r="E799" s="38"/>
    </row>
    <row r="800">
      <c r="D800" s="38"/>
      <c r="E800" s="38"/>
    </row>
    <row r="801">
      <c r="D801" s="38"/>
      <c r="E801" s="38"/>
    </row>
    <row r="802">
      <c r="D802" s="38"/>
      <c r="E802" s="38"/>
    </row>
    <row r="803">
      <c r="D803" s="38"/>
      <c r="E803" s="38"/>
    </row>
    <row r="804">
      <c r="D804" s="38"/>
      <c r="E804" s="38"/>
    </row>
    <row r="805">
      <c r="D805" s="38"/>
      <c r="E805" s="38"/>
    </row>
    <row r="806">
      <c r="D806" s="38"/>
      <c r="E806" s="38"/>
    </row>
    <row r="807">
      <c r="D807" s="38"/>
      <c r="E807" s="38"/>
    </row>
    <row r="808">
      <c r="D808" s="38"/>
      <c r="E808" s="38"/>
    </row>
    <row r="809">
      <c r="D809" s="38"/>
      <c r="E809" s="38"/>
    </row>
    <row r="810">
      <c r="D810" s="38"/>
      <c r="E810" s="38"/>
    </row>
    <row r="811">
      <c r="D811" s="38"/>
      <c r="E811" s="38"/>
    </row>
    <row r="812">
      <c r="D812" s="38"/>
      <c r="E812" s="38"/>
    </row>
    <row r="813">
      <c r="D813" s="38"/>
      <c r="E813" s="38"/>
    </row>
    <row r="814">
      <c r="D814" s="38"/>
      <c r="E814" s="38"/>
    </row>
    <row r="815">
      <c r="D815" s="38"/>
      <c r="E815" s="38"/>
    </row>
    <row r="816">
      <c r="D816" s="38"/>
      <c r="E816" s="38"/>
    </row>
    <row r="817">
      <c r="D817" s="38"/>
      <c r="E817" s="38"/>
    </row>
    <row r="818">
      <c r="D818" s="38"/>
      <c r="E818" s="38"/>
    </row>
    <row r="819">
      <c r="D819" s="38"/>
      <c r="E819" s="38"/>
    </row>
    <row r="820">
      <c r="D820" s="38"/>
      <c r="E820" s="38"/>
    </row>
    <row r="821">
      <c r="D821" s="38"/>
      <c r="E821" s="38"/>
    </row>
    <row r="822">
      <c r="D822" s="38"/>
      <c r="E822" s="38"/>
    </row>
    <row r="823">
      <c r="D823" s="38"/>
      <c r="E823" s="38"/>
    </row>
    <row r="824">
      <c r="D824" s="38"/>
      <c r="E824" s="38"/>
    </row>
    <row r="825">
      <c r="D825" s="38"/>
      <c r="E825" s="38"/>
    </row>
    <row r="826">
      <c r="D826" s="38"/>
      <c r="E826" s="38"/>
    </row>
    <row r="827">
      <c r="D827" s="38"/>
      <c r="E827" s="38"/>
    </row>
    <row r="828">
      <c r="D828" s="38"/>
      <c r="E828" s="38"/>
    </row>
    <row r="829">
      <c r="D829" s="38"/>
      <c r="E829" s="38"/>
    </row>
    <row r="830">
      <c r="D830" s="38"/>
      <c r="E830" s="38"/>
    </row>
    <row r="831">
      <c r="D831" s="38"/>
      <c r="E831" s="38"/>
    </row>
    <row r="832">
      <c r="D832" s="38"/>
      <c r="E832" s="38"/>
    </row>
    <row r="833">
      <c r="D833" s="38"/>
      <c r="E833" s="38"/>
    </row>
    <row r="834">
      <c r="D834" s="38"/>
      <c r="E834" s="38"/>
    </row>
    <row r="835">
      <c r="D835" s="38"/>
      <c r="E835" s="38"/>
    </row>
    <row r="836">
      <c r="D836" s="38"/>
      <c r="E836" s="38"/>
    </row>
    <row r="837">
      <c r="D837" s="38"/>
      <c r="E837" s="38"/>
    </row>
    <row r="838">
      <c r="D838" s="38"/>
      <c r="E838" s="38"/>
    </row>
    <row r="839">
      <c r="D839" s="38"/>
      <c r="E839" s="38"/>
    </row>
    <row r="840">
      <c r="D840" s="38"/>
      <c r="E840" s="38"/>
    </row>
    <row r="841">
      <c r="D841" s="38"/>
      <c r="E841" s="38"/>
    </row>
    <row r="842">
      <c r="D842" s="38"/>
      <c r="E842" s="38"/>
    </row>
    <row r="843">
      <c r="D843" s="38"/>
      <c r="E843" s="38"/>
    </row>
    <row r="844">
      <c r="D844" s="38"/>
      <c r="E844" s="38"/>
    </row>
    <row r="845">
      <c r="D845" s="38"/>
      <c r="E845" s="38"/>
    </row>
    <row r="846">
      <c r="D846" s="38"/>
      <c r="E846" s="38"/>
    </row>
    <row r="847">
      <c r="D847" s="38"/>
      <c r="E847" s="38"/>
    </row>
    <row r="848">
      <c r="D848" s="38"/>
      <c r="E848" s="38"/>
    </row>
    <row r="849">
      <c r="D849" s="38"/>
      <c r="E849" s="38"/>
    </row>
    <row r="850">
      <c r="D850" s="38"/>
      <c r="E850" s="38"/>
    </row>
    <row r="851">
      <c r="D851" s="38"/>
      <c r="E851" s="38"/>
    </row>
    <row r="852">
      <c r="D852" s="38"/>
      <c r="E852" s="38"/>
    </row>
    <row r="853">
      <c r="D853" s="38"/>
      <c r="E853" s="38"/>
    </row>
    <row r="854">
      <c r="D854" s="38"/>
      <c r="E854" s="38"/>
    </row>
    <row r="855">
      <c r="D855" s="38"/>
      <c r="E855" s="38"/>
    </row>
    <row r="856">
      <c r="D856" s="38"/>
      <c r="E856" s="38"/>
    </row>
    <row r="857">
      <c r="D857" s="38"/>
      <c r="E857" s="38"/>
    </row>
    <row r="858">
      <c r="D858" s="38"/>
      <c r="E858" s="38"/>
    </row>
    <row r="859">
      <c r="D859" s="38"/>
      <c r="E859" s="38"/>
    </row>
    <row r="860">
      <c r="D860" s="38"/>
      <c r="E860" s="38"/>
    </row>
    <row r="861">
      <c r="D861" s="38"/>
      <c r="E861" s="38"/>
    </row>
    <row r="862">
      <c r="D862" s="38"/>
      <c r="E862" s="38"/>
    </row>
    <row r="863">
      <c r="D863" s="38"/>
      <c r="E863" s="38"/>
    </row>
    <row r="864">
      <c r="D864" s="38"/>
      <c r="E864" s="38"/>
    </row>
    <row r="865">
      <c r="D865" s="38"/>
      <c r="E865" s="38"/>
    </row>
    <row r="866">
      <c r="D866" s="38"/>
      <c r="E866" s="38"/>
    </row>
    <row r="867">
      <c r="D867" s="38"/>
      <c r="E867" s="38"/>
    </row>
    <row r="868">
      <c r="D868" s="38"/>
      <c r="E868" s="38"/>
    </row>
    <row r="869">
      <c r="D869" s="38"/>
      <c r="E869" s="38"/>
    </row>
    <row r="870">
      <c r="D870" s="38"/>
      <c r="E870" s="38"/>
    </row>
    <row r="871">
      <c r="D871" s="38"/>
      <c r="E871" s="38"/>
    </row>
    <row r="872">
      <c r="D872" s="38"/>
      <c r="E872" s="38"/>
    </row>
    <row r="873">
      <c r="D873" s="38"/>
      <c r="E873" s="38"/>
    </row>
    <row r="874">
      <c r="D874" s="38"/>
      <c r="E874" s="38"/>
    </row>
    <row r="875">
      <c r="D875" s="38"/>
      <c r="E875" s="38"/>
    </row>
    <row r="876">
      <c r="D876" s="38"/>
      <c r="E876" s="38"/>
    </row>
    <row r="877">
      <c r="D877" s="38"/>
      <c r="E877" s="38"/>
    </row>
    <row r="878">
      <c r="D878" s="38"/>
      <c r="E878" s="38"/>
    </row>
    <row r="879">
      <c r="D879" s="38"/>
      <c r="E879" s="38"/>
    </row>
    <row r="880">
      <c r="D880" s="38"/>
      <c r="E880" s="38"/>
    </row>
    <row r="881">
      <c r="D881" s="38"/>
      <c r="E881" s="38"/>
    </row>
    <row r="882">
      <c r="D882" s="38"/>
      <c r="E882" s="38"/>
    </row>
    <row r="883">
      <c r="D883" s="38"/>
      <c r="E883" s="38"/>
    </row>
    <row r="884">
      <c r="D884" s="38"/>
      <c r="E884" s="38"/>
    </row>
    <row r="885">
      <c r="D885" s="38"/>
      <c r="E885" s="38"/>
    </row>
    <row r="886">
      <c r="D886" s="38"/>
      <c r="E886" s="38"/>
    </row>
    <row r="887">
      <c r="D887" s="38"/>
      <c r="E887" s="38"/>
    </row>
    <row r="888">
      <c r="D888" s="38"/>
      <c r="E888" s="38"/>
    </row>
    <row r="889">
      <c r="D889" s="38"/>
      <c r="E889" s="38"/>
    </row>
    <row r="890">
      <c r="D890" s="38"/>
      <c r="E890" s="38"/>
    </row>
    <row r="891">
      <c r="D891" s="38"/>
      <c r="E891" s="38"/>
    </row>
    <row r="892">
      <c r="D892" s="38"/>
      <c r="E892" s="38"/>
    </row>
    <row r="893">
      <c r="D893" s="38"/>
      <c r="E893" s="38"/>
    </row>
    <row r="894">
      <c r="D894" s="38"/>
      <c r="E894" s="38"/>
    </row>
    <row r="895">
      <c r="D895" s="38"/>
      <c r="E895" s="38"/>
    </row>
    <row r="896">
      <c r="D896" s="38"/>
      <c r="E896" s="38"/>
    </row>
    <row r="897">
      <c r="D897" s="38"/>
      <c r="E897" s="38"/>
    </row>
    <row r="898">
      <c r="D898" s="38"/>
      <c r="E898" s="38"/>
    </row>
    <row r="899">
      <c r="D899" s="38"/>
      <c r="E899" s="38"/>
    </row>
    <row r="900">
      <c r="D900" s="38"/>
      <c r="E900" s="38"/>
    </row>
    <row r="901">
      <c r="D901" s="38"/>
      <c r="E901" s="38"/>
    </row>
    <row r="902">
      <c r="D902" s="38"/>
      <c r="E902" s="38"/>
    </row>
    <row r="903">
      <c r="D903" s="38"/>
      <c r="E903" s="38"/>
    </row>
    <row r="904">
      <c r="D904" s="38"/>
      <c r="E904" s="38"/>
    </row>
    <row r="905">
      <c r="D905" s="38"/>
      <c r="E905" s="38"/>
    </row>
    <row r="906">
      <c r="D906" s="38"/>
      <c r="E906" s="38"/>
    </row>
    <row r="907">
      <c r="D907" s="38"/>
      <c r="E907" s="38"/>
    </row>
    <row r="908">
      <c r="D908" s="38"/>
      <c r="E908" s="38"/>
    </row>
    <row r="909">
      <c r="D909" s="38"/>
      <c r="E909" s="38"/>
    </row>
    <row r="910">
      <c r="D910" s="38"/>
      <c r="E910" s="38"/>
    </row>
    <row r="911">
      <c r="D911" s="38"/>
      <c r="E911" s="38"/>
    </row>
    <row r="912">
      <c r="D912" s="38"/>
      <c r="E912" s="38"/>
    </row>
    <row r="913">
      <c r="D913" s="38"/>
      <c r="E913" s="38"/>
    </row>
    <row r="914">
      <c r="D914" s="38"/>
      <c r="E914" s="38"/>
    </row>
    <row r="915">
      <c r="D915" s="38"/>
      <c r="E915" s="38"/>
    </row>
    <row r="916">
      <c r="D916" s="38"/>
      <c r="E916" s="38"/>
    </row>
    <row r="917">
      <c r="D917" s="38"/>
      <c r="E917" s="38"/>
    </row>
    <row r="918">
      <c r="D918" s="38"/>
      <c r="E918" s="38"/>
    </row>
    <row r="919">
      <c r="D919" s="38"/>
      <c r="E919" s="38"/>
    </row>
    <row r="920">
      <c r="D920" s="38"/>
      <c r="E920" s="38"/>
    </row>
    <row r="921">
      <c r="D921" s="38"/>
      <c r="E921" s="38"/>
    </row>
    <row r="922">
      <c r="D922" s="38"/>
      <c r="E922" s="38"/>
    </row>
    <row r="923">
      <c r="D923" s="38"/>
      <c r="E923" s="38"/>
    </row>
    <row r="924">
      <c r="D924" s="38"/>
      <c r="E924" s="38"/>
    </row>
    <row r="925">
      <c r="D925" s="38"/>
      <c r="E925" s="38"/>
    </row>
    <row r="926">
      <c r="D926" s="38"/>
      <c r="E926" s="38"/>
    </row>
    <row r="927">
      <c r="D927" s="38"/>
      <c r="E927" s="38"/>
    </row>
    <row r="928">
      <c r="D928" s="38"/>
      <c r="E928" s="38"/>
    </row>
    <row r="929">
      <c r="D929" s="38"/>
      <c r="E929" s="38"/>
    </row>
    <row r="930">
      <c r="D930" s="38"/>
      <c r="E930" s="38"/>
    </row>
    <row r="931">
      <c r="D931" s="38"/>
      <c r="E931" s="38"/>
    </row>
    <row r="932">
      <c r="D932" s="38"/>
      <c r="E932" s="38"/>
    </row>
    <row r="933">
      <c r="D933" s="38"/>
      <c r="E933" s="38"/>
    </row>
    <row r="934">
      <c r="D934" s="38"/>
      <c r="E934" s="38"/>
    </row>
    <row r="935">
      <c r="D935" s="38"/>
      <c r="E935" s="38"/>
    </row>
    <row r="936">
      <c r="D936" s="38"/>
      <c r="E936" s="38"/>
    </row>
    <row r="937">
      <c r="D937" s="38"/>
      <c r="E937" s="38"/>
    </row>
    <row r="938">
      <c r="D938" s="38"/>
      <c r="E938" s="38"/>
    </row>
    <row r="939">
      <c r="D939" s="38"/>
      <c r="E939" s="38"/>
    </row>
    <row r="940">
      <c r="D940" s="38"/>
      <c r="E940" s="38"/>
    </row>
    <row r="941">
      <c r="D941" s="38"/>
      <c r="E941" s="38"/>
    </row>
    <row r="942">
      <c r="D942" s="38"/>
      <c r="E942" s="38"/>
    </row>
    <row r="943">
      <c r="D943" s="38"/>
      <c r="E943" s="38"/>
    </row>
    <row r="944">
      <c r="D944" s="38"/>
      <c r="E944" s="38"/>
    </row>
    <row r="945">
      <c r="D945" s="38"/>
      <c r="E945" s="38"/>
    </row>
    <row r="946">
      <c r="D946" s="38"/>
      <c r="E946" s="38"/>
    </row>
    <row r="947">
      <c r="D947" s="38"/>
      <c r="E947" s="38"/>
    </row>
    <row r="948">
      <c r="D948" s="38"/>
      <c r="E948" s="38"/>
    </row>
    <row r="949">
      <c r="D949" s="38"/>
      <c r="E949" s="38"/>
    </row>
    <row r="950">
      <c r="D950" s="38"/>
      <c r="E950" s="38"/>
    </row>
    <row r="951">
      <c r="D951" s="38"/>
      <c r="E951" s="38"/>
    </row>
    <row r="952">
      <c r="D952" s="38"/>
      <c r="E952" s="38"/>
    </row>
    <row r="953">
      <c r="D953" s="38"/>
      <c r="E953" s="38"/>
    </row>
    <row r="954">
      <c r="D954" s="38"/>
      <c r="E954" s="38"/>
    </row>
    <row r="955">
      <c r="D955" s="38"/>
      <c r="E955" s="38"/>
    </row>
    <row r="956">
      <c r="D956" s="38"/>
      <c r="E956" s="38"/>
    </row>
    <row r="957">
      <c r="D957" s="38"/>
      <c r="E957" s="38"/>
    </row>
    <row r="958">
      <c r="D958" s="38"/>
      <c r="E958" s="38"/>
    </row>
    <row r="959">
      <c r="D959" s="38"/>
      <c r="E959" s="38"/>
    </row>
    <row r="960">
      <c r="D960" s="38"/>
      <c r="E960" s="38"/>
    </row>
    <row r="961">
      <c r="D961" s="38"/>
      <c r="E961" s="38"/>
    </row>
    <row r="962">
      <c r="D962" s="38"/>
      <c r="E962" s="38"/>
    </row>
    <row r="963">
      <c r="D963" s="38"/>
      <c r="E963" s="38"/>
    </row>
    <row r="964">
      <c r="D964" s="38"/>
      <c r="E964" s="38"/>
    </row>
    <row r="965">
      <c r="D965" s="38"/>
      <c r="E965" s="38"/>
    </row>
    <row r="966">
      <c r="D966" s="38"/>
      <c r="E966" s="38"/>
    </row>
    <row r="967">
      <c r="D967" s="38"/>
      <c r="E967" s="38"/>
    </row>
    <row r="968">
      <c r="D968" s="38"/>
      <c r="E968" s="38"/>
    </row>
    <row r="969">
      <c r="D969" s="38"/>
      <c r="E969" s="38"/>
    </row>
    <row r="970">
      <c r="D970" s="38"/>
      <c r="E970" s="38"/>
    </row>
    <row r="971">
      <c r="D971" s="38"/>
      <c r="E971" s="38"/>
    </row>
    <row r="972">
      <c r="D972" s="38"/>
      <c r="E972" s="38"/>
    </row>
    <row r="973">
      <c r="D973" s="38"/>
      <c r="E973" s="38"/>
    </row>
    <row r="974">
      <c r="D974" s="38"/>
      <c r="E974" s="38"/>
    </row>
    <row r="975">
      <c r="D975" s="38"/>
      <c r="E975" s="38"/>
    </row>
    <row r="976">
      <c r="D976" s="38"/>
      <c r="E976" s="38"/>
    </row>
    <row r="977">
      <c r="D977" s="38"/>
      <c r="E977" s="38"/>
    </row>
    <row r="978">
      <c r="D978" s="38"/>
      <c r="E978" s="38"/>
    </row>
    <row r="979">
      <c r="D979" s="38"/>
      <c r="E979" s="38"/>
    </row>
    <row r="980">
      <c r="D980" s="38"/>
      <c r="E980" s="38"/>
    </row>
    <row r="981">
      <c r="D981" s="38"/>
      <c r="E981" s="38"/>
    </row>
    <row r="982">
      <c r="D982" s="38"/>
      <c r="E982" s="38"/>
    </row>
    <row r="983">
      <c r="D983" s="38"/>
      <c r="E983" s="38"/>
    </row>
    <row r="984">
      <c r="D984" s="38"/>
      <c r="E984" s="38"/>
    </row>
    <row r="985">
      <c r="D985" s="38"/>
      <c r="E985" s="38"/>
    </row>
    <row r="986">
      <c r="D986" s="38"/>
      <c r="E986" s="38"/>
    </row>
    <row r="987">
      <c r="D987" s="38"/>
      <c r="E987" s="38"/>
    </row>
    <row r="988">
      <c r="D988" s="38"/>
      <c r="E988" s="38"/>
    </row>
    <row r="989">
      <c r="D989" s="38"/>
      <c r="E989" s="38"/>
    </row>
    <row r="990">
      <c r="D990" s="38"/>
      <c r="E990" s="38"/>
    </row>
    <row r="991">
      <c r="D991" s="38"/>
      <c r="E991" s="38"/>
    </row>
    <row r="992">
      <c r="D992" s="38"/>
      <c r="E992" s="38"/>
    </row>
    <row r="993">
      <c r="D993" s="38"/>
      <c r="E993" s="38"/>
    </row>
    <row r="994">
      <c r="D994" s="38"/>
      <c r="E994" s="38"/>
    </row>
    <row r="995">
      <c r="D995" s="38"/>
      <c r="E995" s="38"/>
    </row>
    <row r="996">
      <c r="D996" s="38"/>
      <c r="E996" s="38"/>
    </row>
    <row r="997">
      <c r="D997" s="38"/>
      <c r="E997" s="38"/>
    </row>
    <row r="998">
      <c r="D998" s="38"/>
      <c r="E998" s="38"/>
    </row>
    <row r="999">
      <c r="D999" s="38"/>
      <c r="E999" s="38"/>
    </row>
    <row r="1000">
      <c r="D1000" s="38"/>
      <c r="E1000" s="38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</cols>
  <sheetData>
    <row r="1">
      <c r="A1" s="17" t="s">
        <v>0</v>
      </c>
      <c r="B1" s="17" t="s">
        <v>40</v>
      </c>
      <c r="C1" s="39" t="s">
        <v>34</v>
      </c>
      <c r="D1" s="39" t="s">
        <v>36</v>
      </c>
      <c r="E1" s="17" t="s">
        <v>37</v>
      </c>
      <c r="F1" s="39" t="s">
        <v>38</v>
      </c>
      <c r="G1" s="39" t="s">
        <v>39</v>
      </c>
    </row>
    <row r="2">
      <c r="A2" s="33">
        <v>1.0</v>
      </c>
      <c r="B2" s="33">
        <v>40.0</v>
      </c>
      <c r="C2" s="40"/>
      <c r="D2" s="40"/>
      <c r="E2" s="33"/>
      <c r="F2" s="40"/>
      <c r="G2" s="41"/>
    </row>
    <row r="3">
      <c r="A3" s="33">
        <v>2.0</v>
      </c>
      <c r="B3" s="33">
        <v>320.0</v>
      </c>
      <c r="C3" s="40">
        <f t="shared" ref="C3:C16" si="1">AVERAGE(B2:B4)</f>
        <v>173.3333333</v>
      </c>
      <c r="D3" s="40">
        <f t="shared" ref="D3:D16" si="2">B3/C3</f>
        <v>1.846153846</v>
      </c>
      <c r="E3" s="42">
        <f t="shared" ref="E3:E5" si="3">AVERAGE(D3,D6,D9,D12,D15)</f>
        <v>1.702520243</v>
      </c>
      <c r="F3" s="40">
        <f t="shared" ref="F3:F41" si="4">C3*E3</f>
        <v>295.1035088</v>
      </c>
      <c r="G3" s="41">
        <f t="shared" ref="G3:G17" si="5">ABS(B3-F3)</f>
        <v>24.89649123</v>
      </c>
    </row>
    <row r="4">
      <c r="A4" s="33">
        <v>3.0</v>
      </c>
      <c r="B4" s="33">
        <v>160.0</v>
      </c>
      <c r="C4" s="40">
        <f t="shared" si="1"/>
        <v>186.6666667</v>
      </c>
      <c r="D4" s="40">
        <f t="shared" si="2"/>
        <v>0.8571428571</v>
      </c>
      <c r="E4" s="42">
        <f t="shared" si="3"/>
        <v>0.8789113054</v>
      </c>
      <c r="F4" s="40">
        <f t="shared" si="4"/>
        <v>164.0634437</v>
      </c>
      <c r="G4" s="41">
        <f t="shared" si="5"/>
        <v>4.063443677</v>
      </c>
    </row>
    <row r="5">
      <c r="A5" s="33">
        <v>4.0</v>
      </c>
      <c r="B5" s="33">
        <v>80.0</v>
      </c>
      <c r="C5" s="40">
        <f t="shared" si="1"/>
        <v>200</v>
      </c>
      <c r="D5" s="40">
        <f t="shared" si="2"/>
        <v>0.4</v>
      </c>
      <c r="E5" s="42">
        <f t="shared" si="3"/>
        <v>0.435326087</v>
      </c>
      <c r="F5" s="40">
        <f t="shared" si="4"/>
        <v>87.06521739</v>
      </c>
      <c r="G5" s="41">
        <f t="shared" si="5"/>
        <v>7.065217391</v>
      </c>
    </row>
    <row r="6">
      <c r="A6" s="33">
        <v>5.0</v>
      </c>
      <c r="B6" s="33">
        <v>360.0</v>
      </c>
      <c r="C6" s="40">
        <f t="shared" si="1"/>
        <v>213.3333333</v>
      </c>
      <c r="D6" s="40">
        <f t="shared" si="2"/>
        <v>1.6875</v>
      </c>
      <c r="E6" s="40">
        <v>1.7025202429149797</v>
      </c>
      <c r="F6" s="40">
        <f t="shared" si="4"/>
        <v>363.2043185</v>
      </c>
      <c r="G6" s="41">
        <f t="shared" si="5"/>
        <v>3.204318489</v>
      </c>
    </row>
    <row r="7">
      <c r="A7" s="33">
        <v>6.0</v>
      </c>
      <c r="B7" s="33">
        <v>200.0</v>
      </c>
      <c r="C7" s="40">
        <f t="shared" si="1"/>
        <v>226.6666667</v>
      </c>
      <c r="D7" s="40">
        <f t="shared" si="2"/>
        <v>0.8823529412</v>
      </c>
      <c r="E7" s="40">
        <v>0.8789113054128533</v>
      </c>
      <c r="F7" s="40">
        <f t="shared" si="4"/>
        <v>199.2198959</v>
      </c>
      <c r="G7" s="41">
        <f t="shared" si="5"/>
        <v>0.7801041064</v>
      </c>
    </row>
    <row r="8">
      <c r="A8" s="33">
        <v>7.0</v>
      </c>
      <c r="B8" s="33">
        <v>120.0</v>
      </c>
      <c r="C8" s="40">
        <f t="shared" si="1"/>
        <v>240</v>
      </c>
      <c r="D8" s="40">
        <f t="shared" si="2"/>
        <v>0.5</v>
      </c>
      <c r="E8" s="40">
        <v>0.43532608695652175</v>
      </c>
      <c r="F8" s="40">
        <f t="shared" si="4"/>
        <v>104.4782609</v>
      </c>
      <c r="G8" s="41">
        <f t="shared" si="5"/>
        <v>15.52173913</v>
      </c>
    </row>
    <row r="9">
      <c r="A9" s="33">
        <v>8.0</v>
      </c>
      <c r="B9" s="33">
        <v>400.0</v>
      </c>
      <c r="C9" s="40">
        <f t="shared" si="1"/>
        <v>253.3333333</v>
      </c>
      <c r="D9" s="40">
        <f t="shared" si="2"/>
        <v>1.578947368</v>
      </c>
      <c r="E9" s="40">
        <v>1.7025202429149797</v>
      </c>
      <c r="F9" s="40">
        <f t="shared" si="4"/>
        <v>431.3051282</v>
      </c>
      <c r="G9" s="41">
        <f t="shared" si="5"/>
        <v>31.30512821</v>
      </c>
    </row>
    <row r="10">
      <c r="A10" s="33">
        <v>9.0</v>
      </c>
      <c r="B10" s="33">
        <v>240.0</v>
      </c>
      <c r="C10" s="40">
        <f t="shared" si="1"/>
        <v>253.3333333</v>
      </c>
      <c r="D10" s="40">
        <f t="shared" si="2"/>
        <v>0.9473684211</v>
      </c>
      <c r="E10" s="40">
        <v>0.8789113054128533</v>
      </c>
      <c r="F10" s="40">
        <f t="shared" si="4"/>
        <v>222.6575307</v>
      </c>
      <c r="G10" s="41">
        <f t="shared" si="5"/>
        <v>17.3424693</v>
      </c>
    </row>
    <row r="11">
      <c r="A11" s="33">
        <v>10.0</v>
      </c>
      <c r="B11" s="33">
        <v>120.0</v>
      </c>
      <c r="C11" s="40">
        <f t="shared" si="1"/>
        <v>266.6666667</v>
      </c>
      <c r="D11" s="40">
        <f t="shared" si="2"/>
        <v>0.45</v>
      </c>
      <c r="E11" s="40">
        <v>0.43532608695652175</v>
      </c>
      <c r="F11" s="40">
        <f t="shared" si="4"/>
        <v>116.0869565</v>
      </c>
      <c r="G11" s="41">
        <f t="shared" si="5"/>
        <v>3.913043478</v>
      </c>
    </row>
    <row r="12">
      <c r="A12" s="33">
        <v>11.0</v>
      </c>
      <c r="B12" s="33">
        <v>440.0</v>
      </c>
      <c r="C12" s="40">
        <f t="shared" si="1"/>
        <v>266.6666667</v>
      </c>
      <c r="D12" s="40">
        <f t="shared" si="2"/>
        <v>1.65</v>
      </c>
      <c r="E12" s="40">
        <v>1.7025202429149797</v>
      </c>
      <c r="F12" s="40">
        <f t="shared" si="4"/>
        <v>454.0053981</v>
      </c>
      <c r="G12" s="41">
        <f t="shared" si="5"/>
        <v>14.00539811</v>
      </c>
    </row>
    <row r="13">
      <c r="A13" s="33">
        <v>12.0</v>
      </c>
      <c r="B13" s="33">
        <v>240.0</v>
      </c>
      <c r="C13" s="40">
        <f t="shared" si="1"/>
        <v>266.6666667</v>
      </c>
      <c r="D13" s="40">
        <f t="shared" si="2"/>
        <v>0.9</v>
      </c>
      <c r="E13" s="40">
        <v>0.8789113054128533</v>
      </c>
      <c r="F13" s="40">
        <f t="shared" si="4"/>
        <v>234.3763481</v>
      </c>
      <c r="G13" s="41">
        <f t="shared" si="5"/>
        <v>5.62365189</v>
      </c>
    </row>
    <row r="14">
      <c r="A14" s="33">
        <v>13.0</v>
      </c>
      <c r="B14" s="33">
        <v>120.0</v>
      </c>
      <c r="C14" s="40">
        <f t="shared" si="1"/>
        <v>306.6666667</v>
      </c>
      <c r="D14" s="40">
        <f t="shared" si="2"/>
        <v>0.3913043478</v>
      </c>
      <c r="E14" s="40">
        <v>0.43532608695652175</v>
      </c>
      <c r="F14" s="40">
        <f t="shared" si="4"/>
        <v>133.5</v>
      </c>
      <c r="G14" s="41">
        <f t="shared" si="5"/>
        <v>13.5</v>
      </c>
    </row>
    <row r="15">
      <c r="A15" s="33">
        <v>14.0</v>
      </c>
      <c r="B15" s="33">
        <v>560.0</v>
      </c>
      <c r="C15" s="40">
        <f t="shared" si="1"/>
        <v>320</v>
      </c>
      <c r="D15" s="40">
        <f t="shared" si="2"/>
        <v>1.75</v>
      </c>
      <c r="E15" s="40">
        <v>1.7025202429149797</v>
      </c>
      <c r="F15" s="40">
        <f t="shared" si="4"/>
        <v>544.8064777</v>
      </c>
      <c r="G15" s="41">
        <f t="shared" si="5"/>
        <v>15.19352227</v>
      </c>
    </row>
    <row r="16">
      <c r="A16" s="33">
        <v>15.0</v>
      </c>
      <c r="B16" s="33">
        <v>280.0</v>
      </c>
      <c r="C16" s="40">
        <f t="shared" si="1"/>
        <v>346.6666667</v>
      </c>
      <c r="D16" s="40">
        <f t="shared" si="2"/>
        <v>0.8076923077</v>
      </c>
      <c r="E16" s="40">
        <v>0.8789113054128533</v>
      </c>
      <c r="F16" s="40">
        <f t="shared" si="4"/>
        <v>304.6892525</v>
      </c>
      <c r="G16" s="41">
        <f t="shared" si="5"/>
        <v>24.68925254</v>
      </c>
    </row>
    <row r="17">
      <c r="A17" s="33">
        <v>16.0</v>
      </c>
      <c r="B17" s="33">
        <v>200.0</v>
      </c>
      <c r="C17" s="43">
        <f t="shared" ref="C17:C41" si="6">11.7*A17+175</f>
        <v>362.2</v>
      </c>
      <c r="D17" s="40"/>
      <c r="E17" s="40">
        <v>0.43532608695652175</v>
      </c>
      <c r="F17" s="40">
        <f t="shared" si="4"/>
        <v>157.6751087</v>
      </c>
      <c r="G17" s="41">
        <f t="shared" si="5"/>
        <v>42.3248913</v>
      </c>
    </row>
    <row r="18">
      <c r="A18" s="33">
        <v>17.0</v>
      </c>
      <c r="B18" s="25"/>
      <c r="C18" s="43">
        <f t="shared" si="6"/>
        <v>373.9</v>
      </c>
      <c r="D18" s="44"/>
      <c r="E18" s="40">
        <v>1.7025202429149797</v>
      </c>
      <c r="F18" s="40">
        <f t="shared" si="4"/>
        <v>636.5723188</v>
      </c>
      <c r="G18" s="45">
        <f>AVERAGE(G3:G17)</f>
        <v>14.89524474</v>
      </c>
    </row>
    <row r="19">
      <c r="A19" s="33">
        <v>18.0</v>
      </c>
      <c r="B19" s="25"/>
      <c r="C19" s="43">
        <f t="shared" si="6"/>
        <v>385.6</v>
      </c>
      <c r="D19" s="44"/>
      <c r="E19" s="40">
        <v>0.8789113054128533</v>
      </c>
      <c r="F19" s="40">
        <f t="shared" si="4"/>
        <v>338.9081994</v>
      </c>
      <c r="G19" s="41"/>
    </row>
    <row r="20">
      <c r="A20" s="33">
        <v>19.0</v>
      </c>
      <c r="B20" s="25"/>
      <c r="C20" s="43">
        <f t="shared" si="6"/>
        <v>397.3</v>
      </c>
      <c r="D20" s="44"/>
      <c r="E20" s="40">
        <v>0.43532608695652175</v>
      </c>
      <c r="F20" s="40">
        <f t="shared" si="4"/>
        <v>172.9550543</v>
      </c>
      <c r="G20" s="41"/>
    </row>
    <row r="21">
      <c r="A21" s="33">
        <v>20.0</v>
      </c>
      <c r="B21" s="25"/>
      <c r="C21" s="43">
        <f t="shared" si="6"/>
        <v>409</v>
      </c>
      <c r="D21" s="44"/>
      <c r="E21" s="40">
        <v>1.7025202429149797</v>
      </c>
      <c r="F21" s="40">
        <f t="shared" si="4"/>
        <v>696.3307794</v>
      </c>
      <c r="G21" s="41"/>
    </row>
    <row r="22">
      <c r="A22" s="33">
        <v>21.0</v>
      </c>
      <c r="B22" s="25"/>
      <c r="C22" s="43">
        <f t="shared" si="6"/>
        <v>420.7</v>
      </c>
      <c r="D22" s="44"/>
      <c r="E22" s="40">
        <v>0.8789113054128533</v>
      </c>
      <c r="F22" s="40">
        <f t="shared" si="4"/>
        <v>369.7579862</v>
      </c>
      <c r="G22" s="41"/>
    </row>
    <row r="23">
      <c r="A23" s="33">
        <v>22.0</v>
      </c>
      <c r="B23" s="25"/>
      <c r="C23" s="43">
        <f t="shared" si="6"/>
        <v>432.4</v>
      </c>
      <c r="D23" s="44"/>
      <c r="E23" s="40">
        <v>0.43532608695652175</v>
      </c>
      <c r="F23" s="40">
        <f t="shared" si="4"/>
        <v>188.235</v>
      </c>
      <c r="G23" s="41"/>
    </row>
    <row r="24">
      <c r="A24" s="33">
        <v>23.0</v>
      </c>
      <c r="B24" s="25"/>
      <c r="C24" s="43">
        <f t="shared" si="6"/>
        <v>444.1</v>
      </c>
      <c r="D24" s="44"/>
      <c r="E24" s="40">
        <v>1.7025202429149797</v>
      </c>
      <c r="F24" s="40">
        <f t="shared" si="4"/>
        <v>756.0892399</v>
      </c>
      <c r="G24" s="41"/>
    </row>
    <row r="25">
      <c r="A25" s="33">
        <v>24.0</v>
      </c>
      <c r="B25" s="25"/>
      <c r="C25" s="43">
        <f t="shared" si="6"/>
        <v>455.8</v>
      </c>
      <c r="D25" s="44"/>
      <c r="E25" s="40">
        <v>0.8789113054128533</v>
      </c>
      <c r="F25" s="40">
        <f t="shared" si="4"/>
        <v>400.607773</v>
      </c>
      <c r="G25" s="41"/>
    </row>
    <row r="26">
      <c r="A26" s="33">
        <v>25.0</v>
      </c>
      <c r="B26" s="25"/>
      <c r="C26" s="43">
        <f t="shared" si="6"/>
        <v>467.5</v>
      </c>
      <c r="D26" s="44"/>
      <c r="E26" s="40">
        <v>0.43532608695652175</v>
      </c>
      <c r="F26" s="40">
        <f t="shared" si="4"/>
        <v>203.5149457</v>
      </c>
      <c r="G26" s="41"/>
    </row>
    <row r="27">
      <c r="A27" s="33">
        <v>26.0</v>
      </c>
      <c r="B27" s="25"/>
      <c r="C27" s="43">
        <f t="shared" si="6"/>
        <v>479.2</v>
      </c>
      <c r="D27" s="44"/>
      <c r="E27" s="40">
        <v>1.7025202429149797</v>
      </c>
      <c r="F27" s="40">
        <f t="shared" si="4"/>
        <v>815.8477004</v>
      </c>
      <c r="G27" s="41"/>
    </row>
    <row r="28">
      <c r="A28" s="33">
        <v>27.0</v>
      </c>
      <c r="B28" s="25"/>
      <c r="C28" s="43">
        <f t="shared" si="6"/>
        <v>490.9</v>
      </c>
      <c r="D28" s="44"/>
      <c r="E28" s="40">
        <v>0.8789113054128533</v>
      </c>
      <c r="F28" s="40">
        <f t="shared" si="4"/>
        <v>431.4575598</v>
      </c>
      <c r="G28" s="41"/>
    </row>
    <row r="29">
      <c r="A29" s="33">
        <v>28.0</v>
      </c>
      <c r="B29" s="25"/>
      <c r="C29" s="43">
        <f t="shared" si="6"/>
        <v>502.6</v>
      </c>
      <c r="D29" s="44"/>
      <c r="E29" s="40">
        <v>0.43532608695652175</v>
      </c>
      <c r="F29" s="40">
        <f t="shared" si="4"/>
        <v>218.7948913</v>
      </c>
      <c r="G29" s="41"/>
    </row>
    <row r="30">
      <c r="A30" s="33">
        <v>29.0</v>
      </c>
      <c r="B30" s="25"/>
      <c r="C30" s="43">
        <f t="shared" si="6"/>
        <v>514.3</v>
      </c>
      <c r="D30" s="44"/>
      <c r="E30" s="40">
        <v>1.7025202429149797</v>
      </c>
      <c r="F30" s="40">
        <f t="shared" si="4"/>
        <v>875.6061609</v>
      </c>
      <c r="G30" s="41"/>
    </row>
    <row r="31">
      <c r="A31" s="33">
        <v>30.0</v>
      </c>
      <c r="B31" s="25"/>
      <c r="C31" s="43">
        <f t="shared" si="6"/>
        <v>526</v>
      </c>
      <c r="D31" s="44"/>
      <c r="E31" s="40">
        <v>0.8789113054128533</v>
      </c>
      <c r="F31" s="40">
        <f t="shared" si="4"/>
        <v>462.3073466</v>
      </c>
      <c r="G31" s="41"/>
    </row>
    <row r="32">
      <c r="A32" s="33">
        <v>31.0</v>
      </c>
      <c r="B32" s="25"/>
      <c r="C32" s="43">
        <f t="shared" si="6"/>
        <v>537.7</v>
      </c>
      <c r="D32" s="44"/>
      <c r="E32" s="40">
        <v>0.43532608695652175</v>
      </c>
      <c r="F32" s="40">
        <f t="shared" si="4"/>
        <v>234.074837</v>
      </c>
      <c r="G32" s="41"/>
    </row>
    <row r="33">
      <c r="A33" s="33">
        <v>32.0</v>
      </c>
      <c r="B33" s="25"/>
      <c r="C33" s="43">
        <f t="shared" si="6"/>
        <v>549.4</v>
      </c>
      <c r="D33" s="44"/>
      <c r="E33" s="40">
        <v>1.7025202429149797</v>
      </c>
      <c r="F33" s="40">
        <f t="shared" si="4"/>
        <v>935.3646215</v>
      </c>
      <c r="G33" s="41"/>
    </row>
    <row r="34">
      <c r="A34" s="33">
        <v>33.0</v>
      </c>
      <c r="B34" s="25"/>
      <c r="C34" s="43">
        <f t="shared" si="6"/>
        <v>561.1</v>
      </c>
      <c r="D34" s="44"/>
      <c r="E34" s="40">
        <v>0.8789113054128533</v>
      </c>
      <c r="F34" s="40">
        <f t="shared" si="4"/>
        <v>493.1571335</v>
      </c>
      <c r="G34" s="41"/>
    </row>
    <row r="35">
      <c r="A35" s="33">
        <v>34.0</v>
      </c>
      <c r="B35" s="25"/>
      <c r="C35" s="43">
        <f t="shared" si="6"/>
        <v>572.8</v>
      </c>
      <c r="D35" s="44"/>
      <c r="E35" s="40">
        <v>0.43532608695652175</v>
      </c>
      <c r="F35" s="40">
        <f t="shared" si="4"/>
        <v>249.3547826</v>
      </c>
      <c r="G35" s="41"/>
    </row>
    <row r="36">
      <c r="A36" s="33">
        <v>35.0</v>
      </c>
      <c r="B36" s="25"/>
      <c r="C36" s="43">
        <f t="shared" si="6"/>
        <v>584.5</v>
      </c>
      <c r="D36" s="44"/>
      <c r="E36" s="40">
        <v>1.7025202429149797</v>
      </c>
      <c r="F36" s="40">
        <f t="shared" si="4"/>
        <v>995.123082</v>
      </c>
      <c r="G36" s="41"/>
    </row>
    <row r="37">
      <c r="A37" s="33">
        <v>36.0</v>
      </c>
      <c r="B37" s="25"/>
      <c r="C37" s="43">
        <f t="shared" si="6"/>
        <v>596.2</v>
      </c>
      <c r="D37" s="44"/>
      <c r="E37" s="40">
        <v>0.8789113054128533</v>
      </c>
      <c r="F37" s="40">
        <f t="shared" si="4"/>
        <v>524.0069203</v>
      </c>
      <c r="G37" s="41"/>
    </row>
    <row r="38">
      <c r="A38" s="33">
        <v>37.0</v>
      </c>
      <c r="B38" s="25"/>
      <c r="C38" s="43">
        <f t="shared" si="6"/>
        <v>607.9</v>
      </c>
      <c r="D38" s="44"/>
      <c r="E38" s="40">
        <v>0.43532608695652175</v>
      </c>
      <c r="F38" s="40">
        <f t="shared" si="4"/>
        <v>264.6347283</v>
      </c>
      <c r="G38" s="41"/>
    </row>
    <row r="39">
      <c r="A39" s="33">
        <v>38.0</v>
      </c>
      <c r="B39" s="25"/>
      <c r="C39" s="43">
        <f t="shared" si="6"/>
        <v>619.6</v>
      </c>
      <c r="D39" s="44"/>
      <c r="E39" s="40">
        <v>1.7025202429149797</v>
      </c>
      <c r="F39" s="40">
        <f t="shared" si="4"/>
        <v>1054.881543</v>
      </c>
      <c r="G39" s="41"/>
    </row>
    <row r="40">
      <c r="A40" s="33">
        <v>39.0</v>
      </c>
      <c r="B40" s="25"/>
      <c r="C40" s="43">
        <f t="shared" si="6"/>
        <v>631.3</v>
      </c>
      <c r="D40" s="44"/>
      <c r="E40" s="40">
        <v>0.8789113054128533</v>
      </c>
      <c r="F40" s="40">
        <f t="shared" si="4"/>
        <v>554.8567071</v>
      </c>
      <c r="G40" s="41"/>
    </row>
    <row r="41">
      <c r="A41" s="33">
        <v>40.0</v>
      </c>
      <c r="B41" s="25"/>
      <c r="C41" s="43">
        <f t="shared" si="6"/>
        <v>643</v>
      </c>
      <c r="D41" s="44"/>
      <c r="E41" s="40">
        <v>0.43532608695652175</v>
      </c>
      <c r="F41" s="40">
        <f t="shared" si="4"/>
        <v>279.9146739</v>
      </c>
      <c r="G41" s="41"/>
    </row>
    <row r="42">
      <c r="C42" s="46"/>
      <c r="D42" s="46"/>
      <c r="F42" s="46"/>
      <c r="G42" s="47"/>
    </row>
    <row r="43">
      <c r="C43" s="46"/>
      <c r="D43" s="46"/>
      <c r="F43" s="46"/>
      <c r="G43" s="47"/>
    </row>
    <row r="44">
      <c r="C44" s="46"/>
      <c r="D44" s="46"/>
      <c r="F44" s="46"/>
      <c r="G44" s="47"/>
    </row>
    <row r="45">
      <c r="C45" s="46"/>
      <c r="D45" s="46"/>
      <c r="F45" s="46"/>
      <c r="G45" s="47"/>
    </row>
    <row r="46">
      <c r="C46" s="46"/>
      <c r="D46" s="46"/>
      <c r="F46" s="46"/>
      <c r="G46" s="47"/>
    </row>
    <row r="47">
      <c r="C47" s="46"/>
      <c r="D47" s="46"/>
      <c r="F47" s="46"/>
      <c r="G47" s="47"/>
    </row>
    <row r="48">
      <c r="C48" s="46"/>
      <c r="D48" s="46"/>
      <c r="F48" s="46"/>
      <c r="G48" s="47"/>
    </row>
    <row r="49">
      <c r="C49" s="46"/>
      <c r="D49" s="46"/>
      <c r="F49" s="46"/>
      <c r="G49" s="47"/>
    </row>
    <row r="50">
      <c r="C50" s="46"/>
      <c r="D50" s="46"/>
      <c r="F50" s="46"/>
      <c r="G50" s="47"/>
    </row>
    <row r="51">
      <c r="C51" s="46"/>
      <c r="D51" s="46"/>
      <c r="F51" s="46"/>
      <c r="G51" s="47"/>
    </row>
    <row r="52">
      <c r="C52" s="46"/>
      <c r="D52" s="46"/>
      <c r="F52" s="46"/>
      <c r="G52" s="47"/>
    </row>
    <row r="53">
      <c r="C53" s="46"/>
      <c r="D53" s="46"/>
      <c r="F53" s="46"/>
      <c r="G53" s="47"/>
    </row>
    <row r="54">
      <c r="C54" s="46"/>
      <c r="D54" s="46"/>
      <c r="F54" s="46"/>
      <c r="G54" s="47"/>
    </row>
    <row r="55">
      <c r="C55" s="46"/>
      <c r="D55" s="46"/>
      <c r="F55" s="46"/>
      <c r="G55" s="47"/>
    </row>
    <row r="56">
      <c r="C56" s="46"/>
      <c r="D56" s="46"/>
      <c r="F56" s="46"/>
      <c r="G56" s="47"/>
    </row>
    <row r="57">
      <c r="C57" s="46"/>
      <c r="D57" s="46"/>
      <c r="F57" s="46"/>
      <c r="G57" s="47"/>
    </row>
    <row r="58">
      <c r="C58" s="46"/>
      <c r="D58" s="46"/>
      <c r="F58" s="46"/>
      <c r="G58" s="47"/>
    </row>
    <row r="59">
      <c r="C59" s="46"/>
      <c r="D59" s="46"/>
      <c r="F59" s="46"/>
      <c r="G59" s="47"/>
    </row>
    <row r="60">
      <c r="C60" s="46"/>
      <c r="D60" s="46"/>
      <c r="F60" s="46"/>
      <c r="G60" s="47"/>
    </row>
    <row r="61">
      <c r="C61" s="46"/>
      <c r="D61" s="46"/>
      <c r="F61" s="46"/>
      <c r="G61" s="47"/>
    </row>
    <row r="62">
      <c r="C62" s="46"/>
      <c r="D62" s="46"/>
      <c r="F62" s="46"/>
      <c r="G62" s="47"/>
    </row>
    <row r="63">
      <c r="C63" s="46"/>
      <c r="D63" s="46"/>
      <c r="F63" s="46"/>
      <c r="G63" s="47"/>
    </row>
    <row r="64">
      <c r="C64" s="46"/>
      <c r="D64" s="46"/>
      <c r="F64" s="46"/>
      <c r="G64" s="47"/>
    </row>
    <row r="65">
      <c r="C65" s="46"/>
      <c r="D65" s="46"/>
      <c r="F65" s="46"/>
      <c r="G65" s="47"/>
    </row>
    <row r="66">
      <c r="C66" s="46"/>
      <c r="D66" s="46"/>
      <c r="F66" s="46"/>
      <c r="G66" s="47"/>
    </row>
    <row r="67">
      <c r="C67" s="46"/>
      <c r="D67" s="46"/>
      <c r="F67" s="46"/>
      <c r="G67" s="47"/>
    </row>
    <row r="68">
      <c r="C68" s="46"/>
      <c r="D68" s="46"/>
      <c r="F68" s="46"/>
      <c r="G68" s="47"/>
    </row>
    <row r="69">
      <c r="C69" s="46"/>
      <c r="D69" s="46"/>
      <c r="F69" s="46"/>
      <c r="G69" s="47"/>
    </row>
    <row r="70">
      <c r="C70" s="46"/>
      <c r="D70" s="46"/>
      <c r="F70" s="46"/>
      <c r="G70" s="47"/>
    </row>
    <row r="71">
      <c r="C71" s="46"/>
      <c r="D71" s="46"/>
      <c r="F71" s="46"/>
      <c r="G71" s="47"/>
    </row>
    <row r="72">
      <c r="C72" s="46"/>
      <c r="D72" s="46"/>
      <c r="F72" s="46"/>
      <c r="G72" s="47"/>
    </row>
    <row r="73">
      <c r="C73" s="46"/>
      <c r="D73" s="46"/>
      <c r="F73" s="46"/>
      <c r="G73" s="47"/>
    </row>
    <row r="74">
      <c r="C74" s="46"/>
      <c r="D74" s="46"/>
      <c r="F74" s="46"/>
      <c r="G74" s="47"/>
    </row>
    <row r="75">
      <c r="C75" s="46"/>
      <c r="D75" s="46"/>
      <c r="F75" s="46"/>
      <c r="G75" s="47"/>
    </row>
    <row r="76">
      <c r="C76" s="46"/>
      <c r="D76" s="46"/>
      <c r="F76" s="46"/>
      <c r="G76" s="47"/>
    </row>
    <row r="77">
      <c r="C77" s="46"/>
      <c r="D77" s="46"/>
      <c r="F77" s="46"/>
      <c r="G77" s="47"/>
    </row>
    <row r="78">
      <c r="C78" s="46"/>
      <c r="D78" s="46"/>
      <c r="F78" s="46"/>
      <c r="G78" s="47"/>
    </row>
    <row r="79">
      <c r="C79" s="46"/>
      <c r="D79" s="46"/>
      <c r="F79" s="46"/>
      <c r="G79" s="47"/>
    </row>
    <row r="80">
      <c r="C80" s="46"/>
      <c r="D80" s="46"/>
      <c r="F80" s="46"/>
      <c r="G80" s="47"/>
    </row>
    <row r="81">
      <c r="C81" s="46"/>
      <c r="D81" s="46"/>
      <c r="F81" s="46"/>
      <c r="G81" s="47"/>
    </row>
    <row r="82">
      <c r="C82" s="46"/>
      <c r="D82" s="46"/>
      <c r="F82" s="46"/>
      <c r="G82" s="47"/>
    </row>
    <row r="83">
      <c r="C83" s="46"/>
      <c r="D83" s="46"/>
      <c r="F83" s="46"/>
      <c r="G83" s="47"/>
    </row>
    <row r="84">
      <c r="C84" s="46"/>
      <c r="D84" s="46"/>
      <c r="F84" s="46"/>
      <c r="G84" s="47"/>
    </row>
    <row r="85">
      <c r="C85" s="46"/>
      <c r="D85" s="46"/>
      <c r="F85" s="46"/>
      <c r="G85" s="47"/>
    </row>
    <row r="86">
      <c r="C86" s="46"/>
      <c r="D86" s="46"/>
      <c r="F86" s="46"/>
      <c r="G86" s="47"/>
    </row>
    <row r="87">
      <c r="C87" s="46"/>
      <c r="D87" s="46"/>
      <c r="F87" s="46"/>
      <c r="G87" s="47"/>
    </row>
    <row r="88">
      <c r="C88" s="46"/>
      <c r="D88" s="46"/>
      <c r="F88" s="46"/>
      <c r="G88" s="47"/>
    </row>
    <row r="89">
      <c r="C89" s="46"/>
      <c r="D89" s="46"/>
      <c r="F89" s="46"/>
      <c r="G89" s="47"/>
    </row>
    <row r="90">
      <c r="C90" s="46"/>
      <c r="D90" s="46"/>
      <c r="F90" s="46"/>
      <c r="G90" s="47"/>
    </row>
    <row r="91">
      <c r="C91" s="46"/>
      <c r="D91" s="46"/>
      <c r="F91" s="46"/>
      <c r="G91" s="47"/>
    </row>
    <row r="92">
      <c r="C92" s="46"/>
      <c r="D92" s="46"/>
      <c r="F92" s="46"/>
      <c r="G92" s="47"/>
    </row>
    <row r="93">
      <c r="C93" s="46"/>
      <c r="D93" s="46"/>
      <c r="F93" s="46"/>
      <c r="G93" s="47"/>
    </row>
    <row r="94">
      <c r="C94" s="46"/>
      <c r="D94" s="46"/>
      <c r="F94" s="46"/>
      <c r="G94" s="47"/>
    </row>
    <row r="95">
      <c r="C95" s="46"/>
      <c r="D95" s="46"/>
      <c r="F95" s="46"/>
      <c r="G95" s="47"/>
    </row>
    <row r="96">
      <c r="C96" s="46"/>
      <c r="D96" s="46"/>
      <c r="F96" s="46"/>
      <c r="G96" s="47"/>
    </row>
    <row r="97">
      <c r="C97" s="46"/>
      <c r="D97" s="46"/>
      <c r="F97" s="46"/>
      <c r="G97" s="47"/>
    </row>
    <row r="98">
      <c r="C98" s="46"/>
      <c r="D98" s="46"/>
      <c r="F98" s="46"/>
      <c r="G98" s="47"/>
    </row>
    <row r="99">
      <c r="C99" s="46"/>
      <c r="D99" s="46"/>
      <c r="F99" s="46"/>
      <c r="G99" s="47"/>
    </row>
    <row r="100">
      <c r="C100" s="46"/>
      <c r="D100" s="46"/>
      <c r="F100" s="46"/>
      <c r="G100" s="47"/>
    </row>
    <row r="101">
      <c r="C101" s="46"/>
      <c r="D101" s="46"/>
      <c r="F101" s="46"/>
      <c r="G101" s="47"/>
    </row>
    <row r="102">
      <c r="C102" s="46"/>
      <c r="D102" s="46"/>
      <c r="F102" s="46"/>
      <c r="G102" s="47"/>
    </row>
    <row r="103">
      <c r="C103" s="46"/>
      <c r="D103" s="46"/>
      <c r="F103" s="46"/>
      <c r="G103" s="47"/>
    </row>
    <row r="104">
      <c r="C104" s="46"/>
      <c r="D104" s="46"/>
      <c r="F104" s="46"/>
      <c r="G104" s="47"/>
    </row>
    <row r="105">
      <c r="C105" s="46"/>
      <c r="D105" s="46"/>
      <c r="F105" s="46"/>
      <c r="G105" s="47"/>
    </row>
    <row r="106">
      <c r="C106" s="46"/>
      <c r="D106" s="46"/>
      <c r="F106" s="46"/>
      <c r="G106" s="47"/>
    </row>
    <row r="107">
      <c r="C107" s="46"/>
      <c r="D107" s="46"/>
      <c r="F107" s="46"/>
      <c r="G107" s="47"/>
    </row>
    <row r="108">
      <c r="C108" s="46"/>
      <c r="D108" s="46"/>
      <c r="F108" s="46"/>
      <c r="G108" s="47"/>
    </row>
    <row r="109">
      <c r="C109" s="46"/>
      <c r="D109" s="46"/>
      <c r="F109" s="46"/>
      <c r="G109" s="47"/>
    </row>
    <row r="110">
      <c r="C110" s="46"/>
      <c r="D110" s="46"/>
      <c r="F110" s="46"/>
      <c r="G110" s="47"/>
    </row>
    <row r="111">
      <c r="C111" s="46"/>
      <c r="D111" s="46"/>
      <c r="F111" s="46"/>
      <c r="G111" s="47"/>
    </row>
    <row r="112">
      <c r="C112" s="46"/>
      <c r="D112" s="46"/>
      <c r="F112" s="46"/>
      <c r="G112" s="47"/>
    </row>
    <row r="113">
      <c r="C113" s="46"/>
      <c r="D113" s="46"/>
      <c r="F113" s="46"/>
      <c r="G113" s="47"/>
    </row>
    <row r="114">
      <c r="C114" s="46"/>
      <c r="D114" s="46"/>
      <c r="F114" s="46"/>
      <c r="G114" s="47"/>
    </row>
    <row r="115">
      <c r="C115" s="46"/>
      <c r="D115" s="46"/>
      <c r="F115" s="46"/>
      <c r="G115" s="47"/>
    </row>
    <row r="116">
      <c r="C116" s="46"/>
      <c r="D116" s="46"/>
      <c r="F116" s="46"/>
      <c r="G116" s="47"/>
    </row>
    <row r="117">
      <c r="C117" s="46"/>
      <c r="D117" s="46"/>
      <c r="F117" s="46"/>
      <c r="G117" s="47"/>
    </row>
    <row r="118">
      <c r="C118" s="46"/>
      <c r="D118" s="46"/>
      <c r="F118" s="46"/>
      <c r="G118" s="47"/>
    </row>
    <row r="119">
      <c r="C119" s="46"/>
      <c r="D119" s="46"/>
      <c r="F119" s="46"/>
      <c r="G119" s="47"/>
    </row>
    <row r="120">
      <c r="C120" s="46"/>
      <c r="D120" s="46"/>
      <c r="F120" s="46"/>
      <c r="G120" s="47"/>
    </row>
    <row r="121">
      <c r="C121" s="46"/>
      <c r="D121" s="46"/>
      <c r="F121" s="46"/>
      <c r="G121" s="47"/>
    </row>
    <row r="122">
      <c r="C122" s="46"/>
      <c r="D122" s="46"/>
      <c r="F122" s="46"/>
      <c r="G122" s="47"/>
    </row>
    <row r="123">
      <c r="C123" s="46"/>
      <c r="D123" s="46"/>
      <c r="F123" s="46"/>
      <c r="G123" s="47"/>
    </row>
    <row r="124">
      <c r="C124" s="46"/>
      <c r="D124" s="46"/>
      <c r="F124" s="46"/>
      <c r="G124" s="47"/>
    </row>
    <row r="125">
      <c r="C125" s="46"/>
      <c r="D125" s="46"/>
      <c r="F125" s="46"/>
      <c r="G125" s="47"/>
    </row>
    <row r="126">
      <c r="C126" s="46"/>
      <c r="D126" s="46"/>
      <c r="F126" s="46"/>
      <c r="G126" s="47"/>
    </row>
    <row r="127">
      <c r="C127" s="46"/>
      <c r="D127" s="46"/>
      <c r="F127" s="46"/>
      <c r="G127" s="47"/>
    </row>
    <row r="128">
      <c r="C128" s="46"/>
      <c r="D128" s="46"/>
      <c r="F128" s="46"/>
      <c r="G128" s="47"/>
    </row>
    <row r="129">
      <c r="C129" s="46"/>
      <c r="D129" s="46"/>
      <c r="F129" s="46"/>
      <c r="G129" s="47"/>
    </row>
    <row r="130">
      <c r="C130" s="46"/>
      <c r="D130" s="46"/>
      <c r="F130" s="46"/>
      <c r="G130" s="47"/>
    </row>
    <row r="131">
      <c r="C131" s="46"/>
      <c r="D131" s="46"/>
      <c r="F131" s="46"/>
      <c r="G131" s="47"/>
    </row>
    <row r="132">
      <c r="C132" s="46"/>
      <c r="D132" s="46"/>
      <c r="F132" s="46"/>
      <c r="G132" s="47"/>
    </row>
    <row r="133">
      <c r="C133" s="46"/>
      <c r="D133" s="46"/>
      <c r="F133" s="46"/>
      <c r="G133" s="47"/>
    </row>
    <row r="134">
      <c r="C134" s="46"/>
      <c r="D134" s="46"/>
      <c r="F134" s="46"/>
      <c r="G134" s="47"/>
    </row>
    <row r="135">
      <c r="C135" s="46"/>
      <c r="D135" s="46"/>
      <c r="F135" s="46"/>
      <c r="G135" s="47"/>
    </row>
    <row r="136">
      <c r="C136" s="46"/>
      <c r="D136" s="46"/>
      <c r="F136" s="46"/>
      <c r="G136" s="47"/>
    </row>
    <row r="137">
      <c r="C137" s="46"/>
      <c r="D137" s="46"/>
      <c r="F137" s="46"/>
      <c r="G137" s="47"/>
    </row>
    <row r="138">
      <c r="C138" s="46"/>
      <c r="D138" s="46"/>
      <c r="F138" s="46"/>
      <c r="G138" s="47"/>
    </row>
    <row r="139">
      <c r="C139" s="46"/>
      <c r="D139" s="46"/>
      <c r="F139" s="46"/>
      <c r="G139" s="47"/>
    </row>
    <row r="140">
      <c r="C140" s="46"/>
      <c r="D140" s="46"/>
      <c r="F140" s="46"/>
      <c r="G140" s="47"/>
    </row>
    <row r="141">
      <c r="C141" s="46"/>
      <c r="D141" s="46"/>
      <c r="F141" s="46"/>
      <c r="G141" s="47"/>
    </row>
    <row r="142">
      <c r="C142" s="46"/>
      <c r="D142" s="46"/>
      <c r="F142" s="46"/>
      <c r="G142" s="47"/>
    </row>
    <row r="143">
      <c r="C143" s="46"/>
      <c r="D143" s="46"/>
      <c r="F143" s="46"/>
      <c r="G143" s="47"/>
    </row>
    <row r="144">
      <c r="C144" s="46"/>
      <c r="D144" s="46"/>
      <c r="F144" s="46"/>
      <c r="G144" s="47"/>
    </row>
    <row r="145">
      <c r="C145" s="46"/>
      <c r="D145" s="46"/>
      <c r="F145" s="46"/>
      <c r="G145" s="47"/>
    </row>
    <row r="146">
      <c r="C146" s="46"/>
      <c r="D146" s="46"/>
      <c r="F146" s="46"/>
      <c r="G146" s="47"/>
    </row>
    <row r="147">
      <c r="C147" s="46"/>
      <c r="D147" s="46"/>
      <c r="F147" s="46"/>
      <c r="G147" s="47"/>
    </row>
    <row r="148">
      <c r="C148" s="46"/>
      <c r="D148" s="46"/>
      <c r="F148" s="46"/>
      <c r="G148" s="47"/>
    </row>
    <row r="149">
      <c r="C149" s="46"/>
      <c r="D149" s="46"/>
      <c r="F149" s="46"/>
      <c r="G149" s="47"/>
    </row>
    <row r="150">
      <c r="C150" s="46"/>
      <c r="D150" s="46"/>
      <c r="F150" s="46"/>
      <c r="G150" s="47"/>
    </row>
    <row r="151">
      <c r="C151" s="46"/>
      <c r="D151" s="46"/>
      <c r="F151" s="46"/>
      <c r="G151" s="47"/>
    </row>
    <row r="152">
      <c r="C152" s="46"/>
      <c r="D152" s="46"/>
      <c r="F152" s="46"/>
      <c r="G152" s="47"/>
    </row>
    <row r="153">
      <c r="C153" s="46"/>
      <c r="D153" s="46"/>
      <c r="F153" s="46"/>
      <c r="G153" s="47"/>
    </row>
    <row r="154">
      <c r="C154" s="46"/>
      <c r="D154" s="46"/>
      <c r="F154" s="46"/>
      <c r="G154" s="47"/>
    </row>
    <row r="155">
      <c r="C155" s="46"/>
      <c r="D155" s="46"/>
      <c r="F155" s="46"/>
      <c r="G155" s="47"/>
    </row>
    <row r="156">
      <c r="C156" s="46"/>
      <c r="D156" s="46"/>
      <c r="F156" s="46"/>
      <c r="G156" s="47"/>
    </row>
    <row r="157">
      <c r="C157" s="46"/>
      <c r="D157" s="46"/>
      <c r="F157" s="46"/>
      <c r="G157" s="47"/>
    </row>
    <row r="158">
      <c r="C158" s="46"/>
      <c r="D158" s="46"/>
      <c r="F158" s="46"/>
      <c r="G158" s="47"/>
    </row>
    <row r="159">
      <c r="C159" s="46"/>
      <c r="D159" s="46"/>
      <c r="F159" s="46"/>
      <c r="G159" s="47"/>
    </row>
    <row r="160">
      <c r="C160" s="46"/>
      <c r="D160" s="46"/>
      <c r="F160" s="46"/>
      <c r="G160" s="47"/>
    </row>
    <row r="161">
      <c r="C161" s="46"/>
      <c r="D161" s="46"/>
      <c r="F161" s="46"/>
      <c r="G161" s="47"/>
    </row>
    <row r="162">
      <c r="C162" s="46"/>
      <c r="D162" s="46"/>
      <c r="F162" s="46"/>
      <c r="G162" s="47"/>
    </row>
    <row r="163">
      <c r="C163" s="46"/>
      <c r="D163" s="46"/>
      <c r="F163" s="46"/>
      <c r="G163" s="47"/>
    </row>
    <row r="164">
      <c r="C164" s="46"/>
      <c r="D164" s="46"/>
      <c r="F164" s="46"/>
      <c r="G164" s="47"/>
    </row>
    <row r="165">
      <c r="C165" s="46"/>
      <c r="D165" s="46"/>
      <c r="F165" s="46"/>
      <c r="G165" s="47"/>
    </row>
    <row r="166">
      <c r="C166" s="46"/>
      <c r="D166" s="46"/>
      <c r="F166" s="46"/>
      <c r="G166" s="47"/>
    </row>
    <row r="167">
      <c r="C167" s="46"/>
      <c r="D167" s="46"/>
      <c r="F167" s="46"/>
      <c r="G167" s="47"/>
    </row>
    <row r="168">
      <c r="C168" s="46"/>
      <c r="D168" s="46"/>
      <c r="F168" s="46"/>
      <c r="G168" s="47"/>
    </row>
    <row r="169">
      <c r="C169" s="46"/>
      <c r="D169" s="46"/>
      <c r="F169" s="46"/>
      <c r="G169" s="47"/>
    </row>
    <row r="170">
      <c r="C170" s="46"/>
      <c r="D170" s="46"/>
      <c r="F170" s="46"/>
      <c r="G170" s="47"/>
    </row>
    <row r="171">
      <c r="C171" s="46"/>
      <c r="D171" s="46"/>
      <c r="F171" s="46"/>
      <c r="G171" s="47"/>
    </row>
    <row r="172">
      <c r="C172" s="46"/>
      <c r="D172" s="46"/>
      <c r="F172" s="46"/>
      <c r="G172" s="47"/>
    </row>
    <row r="173">
      <c r="C173" s="46"/>
      <c r="D173" s="46"/>
      <c r="F173" s="46"/>
      <c r="G173" s="47"/>
    </row>
    <row r="174">
      <c r="C174" s="46"/>
      <c r="D174" s="46"/>
      <c r="F174" s="46"/>
      <c r="G174" s="47"/>
    </row>
    <row r="175">
      <c r="C175" s="46"/>
      <c r="D175" s="46"/>
      <c r="F175" s="46"/>
      <c r="G175" s="47"/>
    </row>
    <row r="176">
      <c r="C176" s="46"/>
      <c r="D176" s="46"/>
      <c r="F176" s="46"/>
      <c r="G176" s="47"/>
    </row>
    <row r="177">
      <c r="C177" s="46"/>
      <c r="D177" s="46"/>
      <c r="F177" s="46"/>
      <c r="G177" s="47"/>
    </row>
    <row r="178">
      <c r="C178" s="46"/>
      <c r="D178" s="46"/>
      <c r="F178" s="46"/>
      <c r="G178" s="47"/>
    </row>
    <row r="179">
      <c r="C179" s="46"/>
      <c r="D179" s="46"/>
      <c r="F179" s="46"/>
      <c r="G179" s="47"/>
    </row>
    <row r="180">
      <c r="C180" s="46"/>
      <c r="D180" s="46"/>
      <c r="F180" s="46"/>
      <c r="G180" s="47"/>
    </row>
    <row r="181">
      <c r="C181" s="46"/>
      <c r="D181" s="46"/>
      <c r="F181" s="46"/>
      <c r="G181" s="47"/>
    </row>
    <row r="182">
      <c r="C182" s="46"/>
      <c r="D182" s="46"/>
      <c r="F182" s="46"/>
      <c r="G182" s="47"/>
    </row>
    <row r="183">
      <c r="C183" s="46"/>
      <c r="D183" s="46"/>
      <c r="F183" s="46"/>
      <c r="G183" s="47"/>
    </row>
    <row r="184">
      <c r="C184" s="46"/>
      <c r="D184" s="46"/>
      <c r="F184" s="46"/>
      <c r="G184" s="47"/>
    </row>
    <row r="185">
      <c r="C185" s="46"/>
      <c r="D185" s="46"/>
      <c r="F185" s="46"/>
      <c r="G185" s="47"/>
    </row>
    <row r="186">
      <c r="C186" s="46"/>
      <c r="D186" s="46"/>
      <c r="F186" s="46"/>
      <c r="G186" s="47"/>
    </row>
    <row r="187">
      <c r="C187" s="46"/>
      <c r="D187" s="46"/>
      <c r="F187" s="46"/>
      <c r="G187" s="47"/>
    </row>
    <row r="188">
      <c r="C188" s="46"/>
      <c r="D188" s="46"/>
      <c r="F188" s="46"/>
      <c r="G188" s="47"/>
    </row>
    <row r="189">
      <c r="C189" s="46"/>
      <c r="D189" s="46"/>
      <c r="F189" s="46"/>
      <c r="G189" s="47"/>
    </row>
    <row r="190">
      <c r="C190" s="46"/>
      <c r="D190" s="46"/>
      <c r="F190" s="46"/>
      <c r="G190" s="47"/>
    </row>
    <row r="191">
      <c r="C191" s="46"/>
      <c r="D191" s="46"/>
      <c r="F191" s="46"/>
      <c r="G191" s="47"/>
    </row>
    <row r="192">
      <c r="C192" s="46"/>
      <c r="D192" s="46"/>
      <c r="F192" s="46"/>
      <c r="G192" s="47"/>
    </row>
    <row r="193">
      <c r="C193" s="46"/>
      <c r="D193" s="46"/>
      <c r="F193" s="46"/>
      <c r="G193" s="47"/>
    </row>
    <row r="194">
      <c r="C194" s="46"/>
      <c r="D194" s="46"/>
      <c r="F194" s="46"/>
      <c r="G194" s="47"/>
    </row>
    <row r="195">
      <c r="C195" s="46"/>
      <c r="D195" s="46"/>
      <c r="F195" s="46"/>
      <c r="G195" s="47"/>
    </row>
    <row r="196">
      <c r="C196" s="46"/>
      <c r="D196" s="46"/>
      <c r="F196" s="46"/>
      <c r="G196" s="47"/>
    </row>
    <row r="197">
      <c r="C197" s="46"/>
      <c r="D197" s="46"/>
      <c r="F197" s="46"/>
      <c r="G197" s="47"/>
    </row>
    <row r="198">
      <c r="C198" s="46"/>
      <c r="D198" s="46"/>
      <c r="F198" s="46"/>
      <c r="G198" s="47"/>
    </row>
    <row r="199">
      <c r="C199" s="46"/>
      <c r="D199" s="46"/>
      <c r="F199" s="46"/>
      <c r="G199" s="47"/>
    </row>
    <row r="200">
      <c r="C200" s="46"/>
      <c r="D200" s="46"/>
      <c r="F200" s="46"/>
      <c r="G200" s="47"/>
    </row>
    <row r="201">
      <c r="C201" s="46"/>
      <c r="D201" s="46"/>
      <c r="F201" s="46"/>
      <c r="G201" s="47"/>
    </row>
    <row r="202">
      <c r="C202" s="46"/>
      <c r="D202" s="46"/>
      <c r="F202" s="46"/>
      <c r="G202" s="47"/>
    </row>
    <row r="203">
      <c r="C203" s="46"/>
      <c r="D203" s="46"/>
      <c r="F203" s="46"/>
      <c r="G203" s="47"/>
    </row>
    <row r="204">
      <c r="C204" s="46"/>
      <c r="D204" s="46"/>
      <c r="F204" s="46"/>
      <c r="G204" s="47"/>
    </row>
    <row r="205">
      <c r="C205" s="46"/>
      <c r="D205" s="46"/>
      <c r="F205" s="46"/>
      <c r="G205" s="47"/>
    </row>
    <row r="206">
      <c r="C206" s="46"/>
      <c r="D206" s="46"/>
      <c r="F206" s="46"/>
      <c r="G206" s="47"/>
    </row>
    <row r="207">
      <c r="C207" s="46"/>
      <c r="D207" s="46"/>
      <c r="F207" s="46"/>
      <c r="G207" s="47"/>
    </row>
    <row r="208">
      <c r="C208" s="46"/>
      <c r="D208" s="46"/>
      <c r="F208" s="46"/>
      <c r="G208" s="47"/>
    </row>
    <row r="209">
      <c r="C209" s="46"/>
      <c r="D209" s="46"/>
      <c r="F209" s="46"/>
      <c r="G209" s="47"/>
    </row>
    <row r="210">
      <c r="C210" s="46"/>
      <c r="D210" s="46"/>
      <c r="F210" s="46"/>
      <c r="G210" s="47"/>
    </row>
    <row r="211">
      <c r="C211" s="46"/>
      <c r="D211" s="46"/>
      <c r="F211" s="46"/>
      <c r="G211" s="47"/>
    </row>
    <row r="212">
      <c r="C212" s="46"/>
      <c r="D212" s="46"/>
      <c r="F212" s="46"/>
      <c r="G212" s="47"/>
    </row>
    <row r="213">
      <c r="C213" s="46"/>
      <c r="D213" s="46"/>
      <c r="F213" s="46"/>
      <c r="G213" s="47"/>
    </row>
    <row r="214">
      <c r="C214" s="46"/>
      <c r="D214" s="46"/>
      <c r="F214" s="46"/>
      <c r="G214" s="47"/>
    </row>
    <row r="215">
      <c r="C215" s="46"/>
      <c r="D215" s="46"/>
      <c r="F215" s="46"/>
      <c r="G215" s="47"/>
    </row>
    <row r="216">
      <c r="C216" s="46"/>
      <c r="D216" s="46"/>
      <c r="F216" s="46"/>
      <c r="G216" s="47"/>
    </row>
    <row r="217">
      <c r="C217" s="46"/>
      <c r="D217" s="46"/>
      <c r="F217" s="46"/>
      <c r="G217" s="47"/>
    </row>
    <row r="218">
      <c r="C218" s="46"/>
      <c r="D218" s="46"/>
      <c r="F218" s="46"/>
      <c r="G218" s="47"/>
    </row>
    <row r="219">
      <c r="C219" s="46"/>
      <c r="D219" s="46"/>
      <c r="F219" s="46"/>
      <c r="G219" s="47"/>
    </row>
    <row r="220">
      <c r="C220" s="46"/>
      <c r="D220" s="46"/>
      <c r="F220" s="46"/>
      <c r="G220" s="47"/>
    </row>
    <row r="221">
      <c r="C221" s="46"/>
      <c r="D221" s="46"/>
      <c r="F221" s="46"/>
      <c r="G221" s="47"/>
    </row>
    <row r="222">
      <c r="C222" s="46"/>
      <c r="D222" s="46"/>
      <c r="F222" s="46"/>
      <c r="G222" s="47"/>
    </row>
    <row r="223">
      <c r="C223" s="46"/>
      <c r="D223" s="46"/>
      <c r="F223" s="46"/>
      <c r="G223" s="47"/>
    </row>
    <row r="224">
      <c r="C224" s="46"/>
      <c r="D224" s="46"/>
      <c r="F224" s="46"/>
      <c r="G224" s="47"/>
    </row>
    <row r="225">
      <c r="C225" s="46"/>
      <c r="D225" s="46"/>
      <c r="F225" s="46"/>
      <c r="G225" s="47"/>
    </row>
    <row r="226">
      <c r="C226" s="46"/>
      <c r="D226" s="46"/>
      <c r="F226" s="46"/>
      <c r="G226" s="47"/>
    </row>
    <row r="227">
      <c r="C227" s="46"/>
      <c r="D227" s="46"/>
      <c r="F227" s="46"/>
      <c r="G227" s="47"/>
    </row>
    <row r="228">
      <c r="C228" s="46"/>
      <c r="D228" s="46"/>
      <c r="F228" s="46"/>
      <c r="G228" s="47"/>
    </row>
    <row r="229">
      <c r="C229" s="46"/>
      <c r="D229" s="46"/>
      <c r="F229" s="46"/>
      <c r="G229" s="47"/>
    </row>
    <row r="230">
      <c r="C230" s="46"/>
      <c r="D230" s="46"/>
      <c r="F230" s="46"/>
      <c r="G230" s="47"/>
    </row>
    <row r="231">
      <c r="C231" s="46"/>
      <c r="D231" s="46"/>
      <c r="F231" s="46"/>
      <c r="G231" s="47"/>
    </row>
    <row r="232">
      <c r="C232" s="46"/>
      <c r="D232" s="46"/>
      <c r="F232" s="46"/>
      <c r="G232" s="47"/>
    </row>
    <row r="233">
      <c r="C233" s="46"/>
      <c r="D233" s="46"/>
      <c r="F233" s="46"/>
      <c r="G233" s="47"/>
    </row>
    <row r="234">
      <c r="C234" s="46"/>
      <c r="D234" s="46"/>
      <c r="F234" s="46"/>
      <c r="G234" s="47"/>
    </row>
    <row r="235">
      <c r="C235" s="46"/>
      <c r="D235" s="46"/>
      <c r="F235" s="46"/>
      <c r="G235" s="47"/>
    </row>
    <row r="236">
      <c r="C236" s="46"/>
      <c r="D236" s="46"/>
      <c r="F236" s="46"/>
      <c r="G236" s="47"/>
    </row>
    <row r="237">
      <c r="C237" s="46"/>
      <c r="D237" s="46"/>
      <c r="F237" s="46"/>
      <c r="G237" s="47"/>
    </row>
    <row r="238">
      <c r="C238" s="46"/>
      <c r="D238" s="46"/>
      <c r="F238" s="46"/>
      <c r="G238" s="47"/>
    </row>
    <row r="239">
      <c r="C239" s="46"/>
      <c r="D239" s="46"/>
      <c r="F239" s="46"/>
      <c r="G239" s="47"/>
    </row>
    <row r="240">
      <c r="C240" s="46"/>
      <c r="D240" s="46"/>
      <c r="F240" s="46"/>
      <c r="G240" s="47"/>
    </row>
    <row r="241">
      <c r="C241" s="46"/>
      <c r="D241" s="46"/>
      <c r="F241" s="46"/>
      <c r="G241" s="47"/>
    </row>
    <row r="242">
      <c r="C242" s="46"/>
      <c r="D242" s="46"/>
      <c r="F242" s="46"/>
      <c r="G242" s="47"/>
    </row>
    <row r="243">
      <c r="C243" s="46"/>
      <c r="D243" s="46"/>
      <c r="F243" s="46"/>
      <c r="G243" s="47"/>
    </row>
    <row r="244">
      <c r="C244" s="46"/>
      <c r="D244" s="46"/>
      <c r="F244" s="46"/>
      <c r="G244" s="47"/>
    </row>
    <row r="245">
      <c r="C245" s="46"/>
      <c r="D245" s="46"/>
      <c r="F245" s="46"/>
      <c r="G245" s="47"/>
    </row>
    <row r="246">
      <c r="C246" s="46"/>
      <c r="D246" s="46"/>
      <c r="F246" s="46"/>
      <c r="G246" s="47"/>
    </row>
    <row r="247">
      <c r="C247" s="46"/>
      <c r="D247" s="46"/>
      <c r="F247" s="46"/>
      <c r="G247" s="47"/>
    </row>
    <row r="248">
      <c r="C248" s="46"/>
      <c r="D248" s="46"/>
      <c r="F248" s="46"/>
      <c r="G248" s="47"/>
    </row>
    <row r="249">
      <c r="C249" s="46"/>
      <c r="D249" s="46"/>
      <c r="F249" s="46"/>
      <c r="G249" s="47"/>
    </row>
    <row r="250">
      <c r="C250" s="46"/>
      <c r="D250" s="46"/>
      <c r="F250" s="46"/>
      <c r="G250" s="47"/>
    </row>
    <row r="251">
      <c r="C251" s="46"/>
      <c r="D251" s="46"/>
      <c r="F251" s="46"/>
      <c r="G251" s="47"/>
    </row>
    <row r="252">
      <c r="C252" s="46"/>
      <c r="D252" s="46"/>
      <c r="F252" s="46"/>
      <c r="G252" s="47"/>
    </row>
    <row r="253">
      <c r="C253" s="46"/>
      <c r="D253" s="46"/>
      <c r="F253" s="46"/>
      <c r="G253" s="47"/>
    </row>
    <row r="254">
      <c r="C254" s="46"/>
      <c r="D254" s="46"/>
      <c r="F254" s="46"/>
      <c r="G254" s="47"/>
    </row>
    <row r="255">
      <c r="C255" s="46"/>
      <c r="D255" s="46"/>
      <c r="F255" s="46"/>
      <c r="G255" s="47"/>
    </row>
    <row r="256">
      <c r="C256" s="46"/>
      <c r="D256" s="46"/>
      <c r="F256" s="46"/>
      <c r="G256" s="47"/>
    </row>
    <row r="257">
      <c r="C257" s="46"/>
      <c r="D257" s="46"/>
      <c r="F257" s="46"/>
      <c r="G257" s="47"/>
    </row>
    <row r="258">
      <c r="C258" s="46"/>
      <c r="D258" s="46"/>
      <c r="F258" s="46"/>
      <c r="G258" s="47"/>
    </row>
    <row r="259">
      <c r="C259" s="46"/>
      <c r="D259" s="46"/>
      <c r="F259" s="46"/>
      <c r="G259" s="47"/>
    </row>
    <row r="260">
      <c r="C260" s="46"/>
      <c r="D260" s="46"/>
      <c r="F260" s="46"/>
      <c r="G260" s="47"/>
    </row>
    <row r="261">
      <c r="C261" s="46"/>
      <c r="D261" s="46"/>
      <c r="F261" s="46"/>
      <c r="G261" s="47"/>
    </row>
    <row r="262">
      <c r="C262" s="46"/>
      <c r="D262" s="46"/>
      <c r="F262" s="46"/>
      <c r="G262" s="47"/>
    </row>
    <row r="263">
      <c r="C263" s="46"/>
      <c r="D263" s="46"/>
      <c r="F263" s="46"/>
      <c r="G263" s="47"/>
    </row>
    <row r="264">
      <c r="C264" s="46"/>
      <c r="D264" s="46"/>
      <c r="F264" s="46"/>
      <c r="G264" s="47"/>
    </row>
    <row r="265">
      <c r="C265" s="46"/>
      <c r="D265" s="46"/>
      <c r="F265" s="46"/>
      <c r="G265" s="47"/>
    </row>
    <row r="266">
      <c r="C266" s="46"/>
      <c r="D266" s="46"/>
      <c r="F266" s="46"/>
      <c r="G266" s="47"/>
    </row>
    <row r="267">
      <c r="C267" s="46"/>
      <c r="D267" s="46"/>
      <c r="F267" s="46"/>
      <c r="G267" s="47"/>
    </row>
    <row r="268">
      <c r="C268" s="46"/>
      <c r="D268" s="46"/>
      <c r="F268" s="46"/>
      <c r="G268" s="47"/>
    </row>
    <row r="269">
      <c r="C269" s="46"/>
      <c r="D269" s="46"/>
      <c r="F269" s="46"/>
      <c r="G269" s="47"/>
    </row>
    <row r="270">
      <c r="C270" s="46"/>
      <c r="D270" s="46"/>
      <c r="F270" s="46"/>
      <c r="G270" s="47"/>
    </row>
    <row r="271">
      <c r="C271" s="46"/>
      <c r="D271" s="46"/>
      <c r="F271" s="46"/>
      <c r="G271" s="47"/>
    </row>
    <row r="272">
      <c r="C272" s="46"/>
      <c r="D272" s="46"/>
      <c r="F272" s="46"/>
      <c r="G272" s="47"/>
    </row>
    <row r="273">
      <c r="C273" s="46"/>
      <c r="D273" s="46"/>
      <c r="F273" s="46"/>
      <c r="G273" s="47"/>
    </row>
    <row r="274">
      <c r="C274" s="46"/>
      <c r="D274" s="46"/>
      <c r="F274" s="46"/>
      <c r="G274" s="47"/>
    </row>
    <row r="275">
      <c r="C275" s="46"/>
      <c r="D275" s="46"/>
      <c r="F275" s="46"/>
      <c r="G275" s="47"/>
    </row>
    <row r="276">
      <c r="C276" s="46"/>
      <c r="D276" s="46"/>
      <c r="F276" s="46"/>
      <c r="G276" s="47"/>
    </row>
    <row r="277">
      <c r="C277" s="46"/>
      <c r="D277" s="46"/>
      <c r="F277" s="46"/>
      <c r="G277" s="47"/>
    </row>
    <row r="278">
      <c r="C278" s="46"/>
      <c r="D278" s="46"/>
      <c r="F278" s="46"/>
      <c r="G278" s="47"/>
    </row>
    <row r="279">
      <c r="C279" s="46"/>
      <c r="D279" s="46"/>
      <c r="F279" s="46"/>
      <c r="G279" s="47"/>
    </row>
    <row r="280">
      <c r="C280" s="46"/>
      <c r="D280" s="46"/>
      <c r="F280" s="46"/>
      <c r="G280" s="47"/>
    </row>
    <row r="281">
      <c r="C281" s="46"/>
      <c r="D281" s="46"/>
      <c r="F281" s="46"/>
      <c r="G281" s="47"/>
    </row>
    <row r="282">
      <c r="C282" s="46"/>
      <c r="D282" s="46"/>
      <c r="F282" s="46"/>
      <c r="G282" s="47"/>
    </row>
    <row r="283">
      <c r="C283" s="46"/>
      <c r="D283" s="46"/>
      <c r="F283" s="46"/>
      <c r="G283" s="47"/>
    </row>
    <row r="284">
      <c r="C284" s="46"/>
      <c r="D284" s="46"/>
      <c r="F284" s="46"/>
      <c r="G284" s="47"/>
    </row>
    <row r="285">
      <c r="C285" s="46"/>
      <c r="D285" s="46"/>
      <c r="F285" s="46"/>
      <c r="G285" s="47"/>
    </row>
    <row r="286">
      <c r="C286" s="46"/>
      <c r="D286" s="46"/>
      <c r="F286" s="46"/>
      <c r="G286" s="47"/>
    </row>
    <row r="287">
      <c r="C287" s="46"/>
      <c r="D287" s="46"/>
      <c r="F287" s="46"/>
      <c r="G287" s="47"/>
    </row>
    <row r="288">
      <c r="C288" s="46"/>
      <c r="D288" s="46"/>
      <c r="F288" s="46"/>
      <c r="G288" s="47"/>
    </row>
    <row r="289">
      <c r="C289" s="46"/>
      <c r="D289" s="46"/>
      <c r="F289" s="46"/>
      <c r="G289" s="47"/>
    </row>
    <row r="290">
      <c r="C290" s="46"/>
      <c r="D290" s="46"/>
      <c r="F290" s="46"/>
      <c r="G290" s="47"/>
    </row>
    <row r="291">
      <c r="C291" s="46"/>
      <c r="D291" s="46"/>
      <c r="F291" s="46"/>
      <c r="G291" s="47"/>
    </row>
    <row r="292">
      <c r="C292" s="46"/>
      <c r="D292" s="46"/>
      <c r="F292" s="46"/>
      <c r="G292" s="47"/>
    </row>
    <row r="293">
      <c r="C293" s="46"/>
      <c r="D293" s="46"/>
      <c r="F293" s="46"/>
      <c r="G293" s="47"/>
    </row>
    <row r="294">
      <c r="C294" s="46"/>
      <c r="D294" s="46"/>
      <c r="F294" s="46"/>
      <c r="G294" s="47"/>
    </row>
    <row r="295">
      <c r="C295" s="46"/>
      <c r="D295" s="46"/>
      <c r="F295" s="46"/>
      <c r="G295" s="47"/>
    </row>
    <row r="296">
      <c r="C296" s="46"/>
      <c r="D296" s="46"/>
      <c r="F296" s="46"/>
      <c r="G296" s="47"/>
    </row>
    <row r="297">
      <c r="C297" s="46"/>
      <c r="D297" s="46"/>
      <c r="F297" s="46"/>
      <c r="G297" s="47"/>
    </row>
    <row r="298">
      <c r="C298" s="46"/>
      <c r="D298" s="46"/>
      <c r="F298" s="46"/>
      <c r="G298" s="47"/>
    </row>
    <row r="299">
      <c r="C299" s="46"/>
      <c r="D299" s="46"/>
      <c r="F299" s="46"/>
      <c r="G299" s="47"/>
    </row>
    <row r="300">
      <c r="C300" s="46"/>
      <c r="D300" s="46"/>
      <c r="F300" s="46"/>
      <c r="G300" s="47"/>
    </row>
    <row r="301">
      <c r="C301" s="46"/>
      <c r="D301" s="46"/>
      <c r="F301" s="46"/>
      <c r="G301" s="47"/>
    </row>
    <row r="302">
      <c r="C302" s="46"/>
      <c r="D302" s="46"/>
      <c r="F302" s="46"/>
      <c r="G302" s="47"/>
    </row>
    <row r="303">
      <c r="C303" s="46"/>
      <c r="D303" s="46"/>
      <c r="F303" s="46"/>
      <c r="G303" s="47"/>
    </row>
    <row r="304">
      <c r="C304" s="46"/>
      <c r="D304" s="46"/>
      <c r="F304" s="46"/>
      <c r="G304" s="47"/>
    </row>
    <row r="305">
      <c r="C305" s="46"/>
      <c r="D305" s="46"/>
      <c r="F305" s="46"/>
      <c r="G305" s="47"/>
    </row>
    <row r="306">
      <c r="C306" s="46"/>
      <c r="D306" s="46"/>
      <c r="F306" s="46"/>
      <c r="G306" s="47"/>
    </row>
    <row r="307">
      <c r="C307" s="46"/>
      <c r="D307" s="46"/>
      <c r="F307" s="46"/>
      <c r="G307" s="47"/>
    </row>
    <row r="308">
      <c r="C308" s="46"/>
      <c r="D308" s="46"/>
      <c r="F308" s="46"/>
      <c r="G308" s="47"/>
    </row>
    <row r="309">
      <c r="C309" s="46"/>
      <c r="D309" s="46"/>
      <c r="F309" s="46"/>
      <c r="G309" s="47"/>
    </row>
    <row r="310">
      <c r="C310" s="46"/>
      <c r="D310" s="46"/>
      <c r="F310" s="46"/>
      <c r="G310" s="47"/>
    </row>
    <row r="311">
      <c r="C311" s="46"/>
      <c r="D311" s="46"/>
      <c r="F311" s="46"/>
      <c r="G311" s="47"/>
    </row>
    <row r="312">
      <c r="C312" s="46"/>
      <c r="D312" s="46"/>
      <c r="F312" s="46"/>
      <c r="G312" s="47"/>
    </row>
    <row r="313">
      <c r="C313" s="46"/>
      <c r="D313" s="46"/>
      <c r="F313" s="46"/>
      <c r="G313" s="47"/>
    </row>
    <row r="314">
      <c r="C314" s="46"/>
      <c r="D314" s="46"/>
      <c r="F314" s="46"/>
      <c r="G314" s="47"/>
    </row>
    <row r="315">
      <c r="C315" s="46"/>
      <c r="D315" s="46"/>
      <c r="F315" s="46"/>
      <c r="G315" s="47"/>
    </row>
    <row r="316">
      <c r="C316" s="46"/>
      <c r="D316" s="46"/>
      <c r="F316" s="46"/>
      <c r="G316" s="47"/>
    </row>
    <row r="317">
      <c r="C317" s="46"/>
      <c r="D317" s="46"/>
      <c r="F317" s="46"/>
      <c r="G317" s="47"/>
    </row>
    <row r="318">
      <c r="C318" s="46"/>
      <c r="D318" s="46"/>
      <c r="F318" s="46"/>
      <c r="G318" s="47"/>
    </row>
    <row r="319">
      <c r="C319" s="46"/>
      <c r="D319" s="46"/>
      <c r="F319" s="46"/>
      <c r="G319" s="47"/>
    </row>
    <row r="320">
      <c r="C320" s="46"/>
      <c r="D320" s="46"/>
      <c r="F320" s="46"/>
      <c r="G320" s="47"/>
    </row>
    <row r="321">
      <c r="C321" s="46"/>
      <c r="D321" s="46"/>
      <c r="F321" s="46"/>
      <c r="G321" s="47"/>
    </row>
    <row r="322">
      <c r="C322" s="46"/>
      <c r="D322" s="46"/>
      <c r="F322" s="46"/>
      <c r="G322" s="47"/>
    </row>
    <row r="323">
      <c r="C323" s="46"/>
      <c r="D323" s="46"/>
      <c r="F323" s="46"/>
      <c r="G323" s="47"/>
    </row>
    <row r="324">
      <c r="C324" s="46"/>
      <c r="D324" s="46"/>
      <c r="F324" s="46"/>
      <c r="G324" s="47"/>
    </row>
    <row r="325">
      <c r="C325" s="46"/>
      <c r="D325" s="46"/>
      <c r="F325" s="46"/>
      <c r="G325" s="47"/>
    </row>
    <row r="326">
      <c r="C326" s="46"/>
      <c r="D326" s="46"/>
      <c r="F326" s="46"/>
      <c r="G326" s="47"/>
    </row>
    <row r="327">
      <c r="C327" s="46"/>
      <c r="D327" s="46"/>
      <c r="F327" s="46"/>
      <c r="G327" s="47"/>
    </row>
    <row r="328">
      <c r="C328" s="46"/>
      <c r="D328" s="46"/>
      <c r="F328" s="46"/>
      <c r="G328" s="47"/>
    </row>
    <row r="329">
      <c r="C329" s="46"/>
      <c r="D329" s="46"/>
      <c r="F329" s="46"/>
      <c r="G329" s="47"/>
    </row>
    <row r="330">
      <c r="C330" s="46"/>
      <c r="D330" s="46"/>
      <c r="F330" s="46"/>
      <c r="G330" s="47"/>
    </row>
    <row r="331">
      <c r="C331" s="46"/>
      <c r="D331" s="46"/>
      <c r="F331" s="46"/>
      <c r="G331" s="47"/>
    </row>
    <row r="332">
      <c r="C332" s="46"/>
      <c r="D332" s="46"/>
      <c r="F332" s="46"/>
      <c r="G332" s="47"/>
    </row>
    <row r="333">
      <c r="C333" s="46"/>
      <c r="D333" s="46"/>
      <c r="F333" s="46"/>
      <c r="G333" s="47"/>
    </row>
    <row r="334">
      <c r="C334" s="46"/>
      <c r="D334" s="46"/>
      <c r="F334" s="46"/>
      <c r="G334" s="47"/>
    </row>
    <row r="335">
      <c r="C335" s="46"/>
      <c r="D335" s="46"/>
      <c r="F335" s="46"/>
      <c r="G335" s="47"/>
    </row>
    <row r="336">
      <c r="C336" s="46"/>
      <c r="D336" s="46"/>
      <c r="F336" s="46"/>
      <c r="G336" s="47"/>
    </row>
    <row r="337">
      <c r="C337" s="46"/>
      <c r="D337" s="46"/>
      <c r="F337" s="46"/>
      <c r="G337" s="47"/>
    </row>
    <row r="338">
      <c r="C338" s="46"/>
      <c r="D338" s="46"/>
      <c r="F338" s="46"/>
      <c r="G338" s="47"/>
    </row>
    <row r="339">
      <c r="C339" s="46"/>
      <c r="D339" s="46"/>
      <c r="F339" s="46"/>
      <c r="G339" s="47"/>
    </row>
    <row r="340">
      <c r="C340" s="46"/>
      <c r="D340" s="46"/>
      <c r="F340" s="46"/>
      <c r="G340" s="47"/>
    </row>
    <row r="341">
      <c r="C341" s="46"/>
      <c r="D341" s="46"/>
      <c r="F341" s="46"/>
      <c r="G341" s="47"/>
    </row>
    <row r="342">
      <c r="C342" s="46"/>
      <c r="D342" s="46"/>
      <c r="F342" s="46"/>
      <c r="G342" s="47"/>
    </row>
    <row r="343">
      <c r="C343" s="46"/>
      <c r="D343" s="46"/>
      <c r="F343" s="46"/>
      <c r="G343" s="47"/>
    </row>
    <row r="344">
      <c r="C344" s="46"/>
      <c r="D344" s="46"/>
      <c r="F344" s="46"/>
      <c r="G344" s="47"/>
    </row>
    <row r="345">
      <c r="C345" s="46"/>
      <c r="D345" s="46"/>
      <c r="F345" s="46"/>
      <c r="G345" s="47"/>
    </row>
    <row r="346">
      <c r="C346" s="46"/>
      <c r="D346" s="46"/>
      <c r="F346" s="46"/>
      <c r="G346" s="47"/>
    </row>
    <row r="347">
      <c r="C347" s="46"/>
      <c r="D347" s="46"/>
      <c r="F347" s="46"/>
      <c r="G347" s="47"/>
    </row>
    <row r="348">
      <c r="C348" s="46"/>
      <c r="D348" s="46"/>
      <c r="F348" s="46"/>
      <c r="G348" s="47"/>
    </row>
    <row r="349">
      <c r="C349" s="46"/>
      <c r="D349" s="46"/>
      <c r="F349" s="46"/>
      <c r="G349" s="47"/>
    </row>
    <row r="350">
      <c r="C350" s="46"/>
      <c r="D350" s="46"/>
      <c r="F350" s="46"/>
      <c r="G350" s="47"/>
    </row>
    <row r="351">
      <c r="C351" s="46"/>
      <c r="D351" s="46"/>
      <c r="F351" s="46"/>
      <c r="G351" s="47"/>
    </row>
    <row r="352">
      <c r="C352" s="46"/>
      <c r="D352" s="46"/>
      <c r="F352" s="46"/>
      <c r="G352" s="47"/>
    </row>
    <row r="353">
      <c r="C353" s="46"/>
      <c r="D353" s="46"/>
      <c r="F353" s="46"/>
      <c r="G353" s="47"/>
    </row>
    <row r="354">
      <c r="C354" s="46"/>
      <c r="D354" s="46"/>
      <c r="F354" s="46"/>
      <c r="G354" s="47"/>
    </row>
    <row r="355">
      <c r="C355" s="46"/>
      <c r="D355" s="46"/>
      <c r="F355" s="46"/>
      <c r="G355" s="47"/>
    </row>
    <row r="356">
      <c r="C356" s="46"/>
      <c r="D356" s="46"/>
      <c r="F356" s="46"/>
      <c r="G356" s="47"/>
    </row>
    <row r="357">
      <c r="C357" s="46"/>
      <c r="D357" s="46"/>
      <c r="F357" s="46"/>
      <c r="G357" s="47"/>
    </row>
    <row r="358">
      <c r="C358" s="46"/>
      <c r="D358" s="46"/>
      <c r="F358" s="46"/>
      <c r="G358" s="47"/>
    </row>
    <row r="359">
      <c r="C359" s="46"/>
      <c r="D359" s="46"/>
      <c r="F359" s="46"/>
      <c r="G359" s="47"/>
    </row>
    <row r="360">
      <c r="C360" s="46"/>
      <c r="D360" s="46"/>
      <c r="F360" s="46"/>
      <c r="G360" s="47"/>
    </row>
    <row r="361">
      <c r="C361" s="46"/>
      <c r="D361" s="46"/>
      <c r="F361" s="46"/>
      <c r="G361" s="47"/>
    </row>
    <row r="362">
      <c r="C362" s="46"/>
      <c r="D362" s="46"/>
      <c r="F362" s="46"/>
      <c r="G362" s="47"/>
    </row>
    <row r="363">
      <c r="C363" s="46"/>
      <c r="D363" s="46"/>
      <c r="F363" s="46"/>
      <c r="G363" s="47"/>
    </row>
    <row r="364">
      <c r="C364" s="46"/>
      <c r="D364" s="46"/>
      <c r="F364" s="46"/>
      <c r="G364" s="47"/>
    </row>
    <row r="365">
      <c r="C365" s="46"/>
      <c r="D365" s="46"/>
      <c r="F365" s="46"/>
      <c r="G365" s="47"/>
    </row>
    <row r="366">
      <c r="C366" s="46"/>
      <c r="D366" s="46"/>
      <c r="F366" s="46"/>
      <c r="G366" s="47"/>
    </row>
    <row r="367">
      <c r="C367" s="46"/>
      <c r="D367" s="46"/>
      <c r="F367" s="46"/>
      <c r="G367" s="47"/>
    </row>
    <row r="368">
      <c r="C368" s="46"/>
      <c r="D368" s="46"/>
      <c r="F368" s="46"/>
      <c r="G368" s="47"/>
    </row>
    <row r="369">
      <c r="C369" s="46"/>
      <c r="D369" s="46"/>
      <c r="F369" s="46"/>
      <c r="G369" s="47"/>
    </row>
    <row r="370">
      <c r="C370" s="46"/>
      <c r="D370" s="46"/>
      <c r="F370" s="46"/>
      <c r="G370" s="47"/>
    </row>
    <row r="371">
      <c r="C371" s="46"/>
      <c r="D371" s="46"/>
      <c r="F371" s="46"/>
      <c r="G371" s="47"/>
    </row>
    <row r="372">
      <c r="C372" s="46"/>
      <c r="D372" s="46"/>
      <c r="F372" s="46"/>
      <c r="G372" s="47"/>
    </row>
    <row r="373">
      <c r="C373" s="46"/>
      <c r="D373" s="46"/>
      <c r="F373" s="46"/>
      <c r="G373" s="47"/>
    </row>
    <row r="374">
      <c r="C374" s="46"/>
      <c r="D374" s="46"/>
      <c r="F374" s="46"/>
      <c r="G374" s="47"/>
    </row>
    <row r="375">
      <c r="C375" s="46"/>
      <c r="D375" s="46"/>
      <c r="F375" s="46"/>
      <c r="G375" s="47"/>
    </row>
    <row r="376">
      <c r="C376" s="46"/>
      <c r="D376" s="46"/>
      <c r="F376" s="46"/>
      <c r="G376" s="47"/>
    </row>
    <row r="377">
      <c r="C377" s="46"/>
      <c r="D377" s="46"/>
      <c r="F377" s="46"/>
      <c r="G377" s="47"/>
    </row>
    <row r="378">
      <c r="C378" s="46"/>
      <c r="D378" s="46"/>
      <c r="F378" s="46"/>
      <c r="G378" s="47"/>
    </row>
    <row r="379">
      <c r="C379" s="46"/>
      <c r="D379" s="46"/>
      <c r="F379" s="46"/>
      <c r="G379" s="47"/>
    </row>
    <row r="380">
      <c r="C380" s="46"/>
      <c r="D380" s="46"/>
      <c r="F380" s="46"/>
      <c r="G380" s="47"/>
    </row>
    <row r="381">
      <c r="C381" s="46"/>
      <c r="D381" s="46"/>
      <c r="F381" s="46"/>
      <c r="G381" s="47"/>
    </row>
    <row r="382">
      <c r="C382" s="46"/>
      <c r="D382" s="46"/>
      <c r="F382" s="46"/>
      <c r="G382" s="47"/>
    </row>
    <row r="383">
      <c r="C383" s="46"/>
      <c r="D383" s="46"/>
      <c r="F383" s="46"/>
      <c r="G383" s="47"/>
    </row>
    <row r="384">
      <c r="C384" s="46"/>
      <c r="D384" s="46"/>
      <c r="F384" s="46"/>
      <c r="G384" s="47"/>
    </row>
    <row r="385">
      <c r="C385" s="46"/>
      <c r="D385" s="46"/>
      <c r="F385" s="46"/>
      <c r="G385" s="47"/>
    </row>
    <row r="386">
      <c r="C386" s="46"/>
      <c r="D386" s="46"/>
      <c r="F386" s="46"/>
      <c r="G386" s="47"/>
    </row>
    <row r="387">
      <c r="C387" s="46"/>
      <c r="D387" s="46"/>
      <c r="F387" s="46"/>
      <c r="G387" s="47"/>
    </row>
    <row r="388">
      <c r="C388" s="46"/>
      <c r="D388" s="46"/>
      <c r="F388" s="46"/>
      <c r="G388" s="47"/>
    </row>
    <row r="389">
      <c r="C389" s="46"/>
      <c r="D389" s="46"/>
      <c r="F389" s="46"/>
      <c r="G389" s="47"/>
    </row>
    <row r="390">
      <c r="C390" s="46"/>
      <c r="D390" s="46"/>
      <c r="F390" s="46"/>
      <c r="G390" s="47"/>
    </row>
    <row r="391">
      <c r="C391" s="46"/>
      <c r="D391" s="46"/>
      <c r="F391" s="46"/>
      <c r="G391" s="47"/>
    </row>
    <row r="392">
      <c r="C392" s="46"/>
      <c r="D392" s="46"/>
      <c r="F392" s="46"/>
      <c r="G392" s="47"/>
    </row>
    <row r="393">
      <c r="C393" s="46"/>
      <c r="D393" s="46"/>
      <c r="F393" s="46"/>
      <c r="G393" s="47"/>
    </row>
    <row r="394">
      <c r="C394" s="46"/>
      <c r="D394" s="46"/>
      <c r="F394" s="46"/>
      <c r="G394" s="47"/>
    </row>
    <row r="395">
      <c r="C395" s="46"/>
      <c r="D395" s="46"/>
      <c r="F395" s="46"/>
      <c r="G395" s="47"/>
    </row>
    <row r="396">
      <c r="C396" s="46"/>
      <c r="D396" s="46"/>
      <c r="F396" s="46"/>
      <c r="G396" s="47"/>
    </row>
    <row r="397">
      <c r="C397" s="46"/>
      <c r="D397" s="46"/>
      <c r="F397" s="46"/>
      <c r="G397" s="47"/>
    </row>
    <row r="398">
      <c r="C398" s="46"/>
      <c r="D398" s="46"/>
      <c r="F398" s="46"/>
      <c r="G398" s="47"/>
    </row>
    <row r="399">
      <c r="C399" s="46"/>
      <c r="D399" s="46"/>
      <c r="F399" s="46"/>
      <c r="G399" s="47"/>
    </row>
    <row r="400">
      <c r="C400" s="46"/>
      <c r="D400" s="46"/>
      <c r="F400" s="46"/>
      <c r="G400" s="47"/>
    </row>
    <row r="401">
      <c r="C401" s="46"/>
      <c r="D401" s="46"/>
      <c r="F401" s="46"/>
      <c r="G401" s="47"/>
    </row>
    <row r="402">
      <c r="C402" s="46"/>
      <c r="D402" s="46"/>
      <c r="F402" s="46"/>
      <c r="G402" s="47"/>
    </row>
    <row r="403">
      <c r="C403" s="46"/>
      <c r="D403" s="46"/>
      <c r="F403" s="46"/>
      <c r="G403" s="47"/>
    </row>
    <row r="404">
      <c r="C404" s="46"/>
      <c r="D404" s="46"/>
      <c r="F404" s="46"/>
      <c r="G404" s="47"/>
    </row>
    <row r="405">
      <c r="C405" s="46"/>
      <c r="D405" s="46"/>
      <c r="F405" s="46"/>
      <c r="G405" s="47"/>
    </row>
    <row r="406">
      <c r="C406" s="46"/>
      <c r="D406" s="46"/>
      <c r="F406" s="46"/>
      <c r="G406" s="47"/>
    </row>
    <row r="407">
      <c r="C407" s="46"/>
      <c r="D407" s="46"/>
      <c r="F407" s="46"/>
      <c r="G407" s="47"/>
    </row>
    <row r="408">
      <c r="C408" s="46"/>
      <c r="D408" s="46"/>
      <c r="F408" s="46"/>
      <c r="G408" s="47"/>
    </row>
    <row r="409">
      <c r="C409" s="46"/>
      <c r="D409" s="46"/>
      <c r="F409" s="46"/>
      <c r="G409" s="47"/>
    </row>
    <row r="410">
      <c r="C410" s="46"/>
      <c r="D410" s="46"/>
      <c r="F410" s="46"/>
      <c r="G410" s="47"/>
    </row>
    <row r="411">
      <c r="C411" s="46"/>
      <c r="D411" s="46"/>
      <c r="F411" s="46"/>
      <c r="G411" s="47"/>
    </row>
    <row r="412">
      <c r="C412" s="46"/>
      <c r="D412" s="46"/>
      <c r="F412" s="46"/>
      <c r="G412" s="47"/>
    </row>
    <row r="413">
      <c r="C413" s="46"/>
      <c r="D413" s="46"/>
      <c r="F413" s="46"/>
      <c r="G413" s="47"/>
    </row>
    <row r="414">
      <c r="C414" s="46"/>
      <c r="D414" s="46"/>
      <c r="F414" s="46"/>
      <c r="G414" s="47"/>
    </row>
    <row r="415">
      <c r="C415" s="46"/>
      <c r="D415" s="46"/>
      <c r="F415" s="46"/>
      <c r="G415" s="47"/>
    </row>
    <row r="416">
      <c r="C416" s="46"/>
      <c r="D416" s="46"/>
      <c r="F416" s="46"/>
      <c r="G416" s="47"/>
    </row>
    <row r="417">
      <c r="C417" s="46"/>
      <c r="D417" s="46"/>
      <c r="F417" s="46"/>
      <c r="G417" s="47"/>
    </row>
    <row r="418">
      <c r="C418" s="46"/>
      <c r="D418" s="46"/>
      <c r="F418" s="46"/>
      <c r="G418" s="47"/>
    </row>
    <row r="419">
      <c r="C419" s="46"/>
      <c r="D419" s="46"/>
      <c r="F419" s="46"/>
      <c r="G419" s="47"/>
    </row>
    <row r="420">
      <c r="C420" s="46"/>
      <c r="D420" s="46"/>
      <c r="F420" s="46"/>
      <c r="G420" s="47"/>
    </row>
    <row r="421">
      <c r="C421" s="46"/>
      <c r="D421" s="46"/>
      <c r="F421" s="46"/>
      <c r="G421" s="47"/>
    </row>
    <row r="422">
      <c r="C422" s="46"/>
      <c r="D422" s="46"/>
      <c r="F422" s="46"/>
      <c r="G422" s="47"/>
    </row>
    <row r="423">
      <c r="C423" s="46"/>
      <c r="D423" s="46"/>
      <c r="F423" s="46"/>
      <c r="G423" s="47"/>
    </row>
    <row r="424">
      <c r="C424" s="46"/>
      <c r="D424" s="46"/>
      <c r="F424" s="46"/>
      <c r="G424" s="47"/>
    </row>
    <row r="425">
      <c r="C425" s="46"/>
      <c r="D425" s="46"/>
      <c r="F425" s="46"/>
      <c r="G425" s="47"/>
    </row>
    <row r="426">
      <c r="C426" s="46"/>
      <c r="D426" s="46"/>
      <c r="F426" s="46"/>
      <c r="G426" s="47"/>
    </row>
    <row r="427">
      <c r="C427" s="46"/>
      <c r="D427" s="46"/>
      <c r="F427" s="46"/>
      <c r="G427" s="47"/>
    </row>
    <row r="428">
      <c r="C428" s="46"/>
      <c r="D428" s="46"/>
      <c r="F428" s="46"/>
      <c r="G428" s="47"/>
    </row>
    <row r="429">
      <c r="C429" s="46"/>
      <c r="D429" s="46"/>
      <c r="F429" s="46"/>
      <c r="G429" s="47"/>
    </row>
    <row r="430">
      <c r="C430" s="46"/>
      <c r="D430" s="46"/>
      <c r="F430" s="46"/>
      <c r="G430" s="47"/>
    </row>
    <row r="431">
      <c r="C431" s="46"/>
      <c r="D431" s="46"/>
      <c r="F431" s="46"/>
      <c r="G431" s="47"/>
    </row>
    <row r="432">
      <c r="C432" s="46"/>
      <c r="D432" s="46"/>
      <c r="F432" s="46"/>
      <c r="G432" s="47"/>
    </row>
    <row r="433">
      <c r="C433" s="46"/>
      <c r="D433" s="46"/>
      <c r="F433" s="46"/>
      <c r="G433" s="47"/>
    </row>
    <row r="434">
      <c r="C434" s="46"/>
      <c r="D434" s="46"/>
      <c r="F434" s="46"/>
      <c r="G434" s="47"/>
    </row>
    <row r="435">
      <c r="C435" s="46"/>
      <c r="D435" s="46"/>
      <c r="F435" s="46"/>
      <c r="G435" s="47"/>
    </row>
    <row r="436">
      <c r="C436" s="46"/>
      <c r="D436" s="46"/>
      <c r="F436" s="46"/>
      <c r="G436" s="47"/>
    </row>
    <row r="437">
      <c r="C437" s="46"/>
      <c r="D437" s="46"/>
      <c r="F437" s="46"/>
      <c r="G437" s="47"/>
    </row>
    <row r="438">
      <c r="C438" s="46"/>
      <c r="D438" s="46"/>
      <c r="F438" s="46"/>
      <c r="G438" s="47"/>
    </row>
    <row r="439">
      <c r="C439" s="46"/>
      <c r="D439" s="46"/>
      <c r="F439" s="46"/>
      <c r="G439" s="47"/>
    </row>
    <row r="440">
      <c r="C440" s="46"/>
      <c r="D440" s="46"/>
      <c r="F440" s="46"/>
      <c r="G440" s="47"/>
    </row>
    <row r="441">
      <c r="C441" s="46"/>
      <c r="D441" s="46"/>
      <c r="F441" s="46"/>
      <c r="G441" s="47"/>
    </row>
    <row r="442">
      <c r="C442" s="46"/>
      <c r="D442" s="46"/>
      <c r="F442" s="46"/>
      <c r="G442" s="47"/>
    </row>
    <row r="443">
      <c r="C443" s="46"/>
      <c r="D443" s="46"/>
      <c r="F443" s="46"/>
      <c r="G443" s="47"/>
    </row>
    <row r="444">
      <c r="C444" s="46"/>
      <c r="D444" s="46"/>
      <c r="F444" s="46"/>
      <c r="G444" s="47"/>
    </row>
    <row r="445">
      <c r="C445" s="46"/>
      <c r="D445" s="46"/>
      <c r="F445" s="46"/>
      <c r="G445" s="47"/>
    </row>
    <row r="446">
      <c r="C446" s="46"/>
      <c r="D446" s="46"/>
      <c r="F446" s="46"/>
      <c r="G446" s="47"/>
    </row>
    <row r="447">
      <c r="C447" s="46"/>
      <c r="D447" s="46"/>
      <c r="F447" s="46"/>
      <c r="G447" s="47"/>
    </row>
    <row r="448">
      <c r="C448" s="46"/>
      <c r="D448" s="46"/>
      <c r="F448" s="46"/>
      <c r="G448" s="47"/>
    </row>
    <row r="449">
      <c r="C449" s="46"/>
      <c r="D449" s="46"/>
      <c r="F449" s="46"/>
      <c r="G449" s="47"/>
    </row>
    <row r="450">
      <c r="C450" s="46"/>
      <c r="D450" s="46"/>
      <c r="F450" s="46"/>
      <c r="G450" s="47"/>
    </row>
    <row r="451">
      <c r="C451" s="46"/>
      <c r="D451" s="46"/>
      <c r="F451" s="46"/>
      <c r="G451" s="47"/>
    </row>
    <row r="452">
      <c r="C452" s="46"/>
      <c r="D452" s="46"/>
      <c r="F452" s="46"/>
      <c r="G452" s="47"/>
    </row>
    <row r="453">
      <c r="C453" s="46"/>
      <c r="D453" s="46"/>
      <c r="F453" s="46"/>
      <c r="G453" s="47"/>
    </row>
    <row r="454">
      <c r="C454" s="46"/>
      <c r="D454" s="46"/>
      <c r="F454" s="46"/>
      <c r="G454" s="47"/>
    </row>
    <row r="455">
      <c r="C455" s="46"/>
      <c r="D455" s="46"/>
      <c r="F455" s="46"/>
      <c r="G455" s="47"/>
    </row>
    <row r="456">
      <c r="C456" s="46"/>
      <c r="D456" s="46"/>
      <c r="F456" s="46"/>
      <c r="G456" s="47"/>
    </row>
    <row r="457">
      <c r="C457" s="46"/>
      <c r="D457" s="46"/>
      <c r="F457" s="46"/>
      <c r="G457" s="47"/>
    </row>
    <row r="458">
      <c r="C458" s="46"/>
      <c r="D458" s="46"/>
      <c r="F458" s="46"/>
      <c r="G458" s="47"/>
    </row>
    <row r="459">
      <c r="C459" s="46"/>
      <c r="D459" s="46"/>
      <c r="F459" s="46"/>
      <c r="G459" s="47"/>
    </row>
    <row r="460">
      <c r="C460" s="46"/>
      <c r="D460" s="46"/>
      <c r="F460" s="46"/>
      <c r="G460" s="47"/>
    </row>
    <row r="461">
      <c r="C461" s="46"/>
      <c r="D461" s="46"/>
      <c r="F461" s="46"/>
      <c r="G461" s="47"/>
    </row>
    <row r="462">
      <c r="C462" s="46"/>
      <c r="D462" s="46"/>
      <c r="F462" s="46"/>
      <c r="G462" s="47"/>
    </row>
    <row r="463">
      <c r="C463" s="46"/>
      <c r="D463" s="46"/>
      <c r="F463" s="46"/>
      <c r="G463" s="47"/>
    </row>
    <row r="464">
      <c r="C464" s="46"/>
      <c r="D464" s="46"/>
      <c r="F464" s="46"/>
      <c r="G464" s="47"/>
    </row>
    <row r="465">
      <c r="C465" s="46"/>
      <c r="D465" s="46"/>
      <c r="F465" s="46"/>
      <c r="G465" s="47"/>
    </row>
    <row r="466">
      <c r="C466" s="46"/>
      <c r="D466" s="46"/>
      <c r="F466" s="46"/>
      <c r="G466" s="47"/>
    </row>
    <row r="467">
      <c r="C467" s="46"/>
      <c r="D467" s="46"/>
      <c r="F467" s="46"/>
      <c r="G467" s="47"/>
    </row>
    <row r="468">
      <c r="C468" s="46"/>
      <c r="D468" s="46"/>
      <c r="F468" s="46"/>
      <c r="G468" s="47"/>
    </row>
    <row r="469">
      <c r="C469" s="46"/>
      <c r="D469" s="46"/>
      <c r="F469" s="46"/>
      <c r="G469" s="47"/>
    </row>
    <row r="470">
      <c r="C470" s="46"/>
      <c r="D470" s="46"/>
      <c r="F470" s="46"/>
      <c r="G470" s="47"/>
    </row>
    <row r="471">
      <c r="C471" s="46"/>
      <c r="D471" s="46"/>
      <c r="F471" s="46"/>
      <c r="G471" s="47"/>
    </row>
    <row r="472">
      <c r="C472" s="46"/>
      <c r="D472" s="46"/>
      <c r="F472" s="46"/>
      <c r="G472" s="47"/>
    </row>
    <row r="473">
      <c r="C473" s="46"/>
      <c r="D473" s="46"/>
      <c r="F473" s="46"/>
      <c r="G473" s="47"/>
    </row>
    <row r="474">
      <c r="C474" s="46"/>
      <c r="D474" s="46"/>
      <c r="F474" s="46"/>
      <c r="G474" s="47"/>
    </row>
    <row r="475">
      <c r="C475" s="46"/>
      <c r="D475" s="46"/>
      <c r="F475" s="46"/>
      <c r="G475" s="47"/>
    </row>
    <row r="476">
      <c r="C476" s="46"/>
      <c r="D476" s="46"/>
      <c r="F476" s="46"/>
      <c r="G476" s="47"/>
    </row>
    <row r="477">
      <c r="C477" s="46"/>
      <c r="D477" s="46"/>
      <c r="F477" s="46"/>
      <c r="G477" s="47"/>
    </row>
    <row r="478">
      <c r="C478" s="46"/>
      <c r="D478" s="46"/>
      <c r="F478" s="46"/>
      <c r="G478" s="47"/>
    </row>
    <row r="479">
      <c r="C479" s="46"/>
      <c r="D479" s="46"/>
      <c r="F479" s="46"/>
      <c r="G479" s="47"/>
    </row>
    <row r="480">
      <c r="C480" s="46"/>
      <c r="D480" s="46"/>
      <c r="F480" s="46"/>
      <c r="G480" s="47"/>
    </row>
    <row r="481">
      <c r="C481" s="46"/>
      <c r="D481" s="46"/>
      <c r="F481" s="46"/>
      <c r="G481" s="47"/>
    </row>
    <row r="482">
      <c r="C482" s="46"/>
      <c r="D482" s="46"/>
      <c r="F482" s="46"/>
      <c r="G482" s="47"/>
    </row>
    <row r="483">
      <c r="C483" s="46"/>
      <c r="D483" s="46"/>
      <c r="F483" s="46"/>
      <c r="G483" s="47"/>
    </row>
    <row r="484">
      <c r="C484" s="46"/>
      <c r="D484" s="46"/>
      <c r="F484" s="46"/>
      <c r="G484" s="47"/>
    </row>
    <row r="485">
      <c r="C485" s="46"/>
      <c r="D485" s="46"/>
      <c r="F485" s="46"/>
      <c r="G485" s="47"/>
    </row>
    <row r="486">
      <c r="C486" s="46"/>
      <c r="D486" s="46"/>
      <c r="F486" s="46"/>
      <c r="G486" s="47"/>
    </row>
    <row r="487">
      <c r="C487" s="46"/>
      <c r="D487" s="46"/>
      <c r="F487" s="46"/>
      <c r="G487" s="47"/>
    </row>
    <row r="488">
      <c r="C488" s="46"/>
      <c r="D488" s="46"/>
      <c r="F488" s="46"/>
      <c r="G488" s="47"/>
    </row>
    <row r="489">
      <c r="C489" s="46"/>
      <c r="D489" s="46"/>
      <c r="F489" s="46"/>
      <c r="G489" s="47"/>
    </row>
    <row r="490">
      <c r="C490" s="46"/>
      <c r="D490" s="46"/>
      <c r="F490" s="46"/>
      <c r="G490" s="47"/>
    </row>
    <row r="491">
      <c r="C491" s="46"/>
      <c r="D491" s="46"/>
      <c r="F491" s="46"/>
      <c r="G491" s="47"/>
    </row>
    <row r="492">
      <c r="C492" s="46"/>
      <c r="D492" s="46"/>
      <c r="F492" s="46"/>
      <c r="G492" s="47"/>
    </row>
    <row r="493">
      <c r="C493" s="46"/>
      <c r="D493" s="46"/>
      <c r="F493" s="46"/>
      <c r="G493" s="47"/>
    </row>
    <row r="494">
      <c r="C494" s="46"/>
      <c r="D494" s="46"/>
      <c r="F494" s="46"/>
      <c r="G494" s="47"/>
    </row>
    <row r="495">
      <c r="C495" s="46"/>
      <c r="D495" s="46"/>
      <c r="F495" s="46"/>
      <c r="G495" s="47"/>
    </row>
    <row r="496">
      <c r="C496" s="46"/>
      <c r="D496" s="46"/>
      <c r="F496" s="46"/>
      <c r="G496" s="47"/>
    </row>
    <row r="497">
      <c r="C497" s="46"/>
      <c r="D497" s="46"/>
      <c r="F497" s="46"/>
      <c r="G497" s="47"/>
    </row>
    <row r="498">
      <c r="C498" s="46"/>
      <c r="D498" s="46"/>
      <c r="F498" s="46"/>
      <c r="G498" s="47"/>
    </row>
    <row r="499">
      <c r="C499" s="46"/>
      <c r="D499" s="46"/>
      <c r="F499" s="46"/>
      <c r="G499" s="47"/>
    </row>
    <row r="500">
      <c r="C500" s="46"/>
      <c r="D500" s="46"/>
      <c r="F500" s="46"/>
      <c r="G500" s="47"/>
    </row>
    <row r="501">
      <c r="C501" s="46"/>
      <c r="D501" s="46"/>
      <c r="F501" s="46"/>
      <c r="G501" s="47"/>
    </row>
    <row r="502">
      <c r="C502" s="46"/>
      <c r="D502" s="46"/>
      <c r="F502" s="46"/>
      <c r="G502" s="47"/>
    </row>
    <row r="503">
      <c r="C503" s="46"/>
      <c r="D503" s="46"/>
      <c r="F503" s="46"/>
      <c r="G503" s="47"/>
    </row>
    <row r="504">
      <c r="C504" s="46"/>
      <c r="D504" s="46"/>
      <c r="F504" s="46"/>
      <c r="G504" s="47"/>
    </row>
    <row r="505">
      <c r="C505" s="46"/>
      <c r="D505" s="46"/>
      <c r="F505" s="46"/>
      <c r="G505" s="47"/>
    </row>
    <row r="506">
      <c r="C506" s="46"/>
      <c r="D506" s="46"/>
      <c r="F506" s="46"/>
      <c r="G506" s="47"/>
    </row>
    <row r="507">
      <c r="C507" s="46"/>
      <c r="D507" s="46"/>
      <c r="F507" s="46"/>
      <c r="G507" s="47"/>
    </row>
    <row r="508">
      <c r="C508" s="46"/>
      <c r="D508" s="46"/>
      <c r="F508" s="46"/>
      <c r="G508" s="47"/>
    </row>
    <row r="509">
      <c r="C509" s="46"/>
      <c r="D509" s="46"/>
      <c r="F509" s="46"/>
      <c r="G509" s="47"/>
    </row>
    <row r="510">
      <c r="C510" s="46"/>
      <c r="D510" s="46"/>
      <c r="F510" s="46"/>
      <c r="G510" s="47"/>
    </row>
    <row r="511">
      <c r="C511" s="46"/>
      <c r="D511" s="46"/>
      <c r="F511" s="46"/>
      <c r="G511" s="47"/>
    </row>
    <row r="512">
      <c r="C512" s="46"/>
      <c r="D512" s="46"/>
      <c r="F512" s="46"/>
      <c r="G512" s="47"/>
    </row>
    <row r="513">
      <c r="C513" s="46"/>
      <c r="D513" s="46"/>
      <c r="F513" s="46"/>
      <c r="G513" s="47"/>
    </row>
    <row r="514">
      <c r="C514" s="46"/>
      <c r="D514" s="46"/>
      <c r="F514" s="46"/>
      <c r="G514" s="47"/>
    </row>
    <row r="515">
      <c r="C515" s="46"/>
      <c r="D515" s="46"/>
      <c r="F515" s="46"/>
      <c r="G515" s="47"/>
    </row>
    <row r="516">
      <c r="C516" s="46"/>
      <c r="D516" s="46"/>
      <c r="F516" s="46"/>
      <c r="G516" s="47"/>
    </row>
    <row r="517">
      <c r="C517" s="46"/>
      <c r="D517" s="46"/>
      <c r="F517" s="46"/>
      <c r="G517" s="47"/>
    </row>
    <row r="518">
      <c r="C518" s="46"/>
      <c r="D518" s="46"/>
      <c r="F518" s="46"/>
      <c r="G518" s="47"/>
    </row>
    <row r="519">
      <c r="C519" s="46"/>
      <c r="D519" s="46"/>
      <c r="F519" s="46"/>
      <c r="G519" s="47"/>
    </row>
    <row r="520">
      <c r="C520" s="46"/>
      <c r="D520" s="46"/>
      <c r="F520" s="46"/>
      <c r="G520" s="47"/>
    </row>
    <row r="521">
      <c r="C521" s="46"/>
      <c r="D521" s="46"/>
      <c r="F521" s="46"/>
      <c r="G521" s="47"/>
    </row>
    <row r="522">
      <c r="C522" s="46"/>
      <c r="D522" s="46"/>
      <c r="F522" s="46"/>
      <c r="G522" s="47"/>
    </row>
    <row r="523">
      <c r="C523" s="46"/>
      <c r="D523" s="46"/>
      <c r="F523" s="46"/>
      <c r="G523" s="47"/>
    </row>
    <row r="524">
      <c r="C524" s="46"/>
      <c r="D524" s="46"/>
      <c r="F524" s="46"/>
      <c r="G524" s="47"/>
    </row>
    <row r="525">
      <c r="C525" s="46"/>
      <c r="D525" s="46"/>
      <c r="F525" s="46"/>
      <c r="G525" s="47"/>
    </row>
    <row r="526">
      <c r="C526" s="46"/>
      <c r="D526" s="46"/>
      <c r="F526" s="46"/>
      <c r="G526" s="47"/>
    </row>
    <row r="527">
      <c r="C527" s="46"/>
      <c r="D527" s="46"/>
      <c r="F527" s="46"/>
      <c r="G527" s="47"/>
    </row>
    <row r="528">
      <c r="C528" s="46"/>
      <c r="D528" s="46"/>
      <c r="F528" s="46"/>
      <c r="G528" s="47"/>
    </row>
    <row r="529">
      <c r="C529" s="46"/>
      <c r="D529" s="46"/>
      <c r="F529" s="46"/>
      <c r="G529" s="47"/>
    </row>
    <row r="530">
      <c r="C530" s="46"/>
      <c r="D530" s="46"/>
      <c r="F530" s="46"/>
      <c r="G530" s="47"/>
    </row>
    <row r="531">
      <c r="C531" s="46"/>
      <c r="D531" s="46"/>
      <c r="F531" s="46"/>
      <c r="G531" s="47"/>
    </row>
    <row r="532">
      <c r="C532" s="46"/>
      <c r="D532" s="46"/>
      <c r="F532" s="46"/>
      <c r="G532" s="47"/>
    </row>
    <row r="533">
      <c r="C533" s="46"/>
      <c r="D533" s="46"/>
      <c r="F533" s="46"/>
      <c r="G533" s="47"/>
    </row>
    <row r="534">
      <c r="C534" s="46"/>
      <c r="D534" s="46"/>
      <c r="F534" s="46"/>
      <c r="G534" s="47"/>
    </row>
    <row r="535">
      <c r="C535" s="46"/>
      <c r="D535" s="46"/>
      <c r="F535" s="46"/>
      <c r="G535" s="47"/>
    </row>
    <row r="536">
      <c r="C536" s="46"/>
      <c r="D536" s="46"/>
      <c r="F536" s="46"/>
      <c r="G536" s="47"/>
    </row>
    <row r="537">
      <c r="C537" s="46"/>
      <c r="D537" s="46"/>
      <c r="F537" s="46"/>
      <c r="G537" s="47"/>
    </row>
    <row r="538">
      <c r="C538" s="46"/>
      <c r="D538" s="46"/>
      <c r="F538" s="46"/>
      <c r="G538" s="47"/>
    </row>
    <row r="539">
      <c r="C539" s="46"/>
      <c r="D539" s="46"/>
      <c r="F539" s="46"/>
      <c r="G539" s="47"/>
    </row>
    <row r="540">
      <c r="C540" s="46"/>
      <c r="D540" s="46"/>
      <c r="F540" s="46"/>
      <c r="G540" s="47"/>
    </row>
    <row r="541">
      <c r="C541" s="46"/>
      <c r="D541" s="46"/>
      <c r="F541" s="46"/>
      <c r="G541" s="47"/>
    </row>
    <row r="542">
      <c r="C542" s="46"/>
      <c r="D542" s="46"/>
      <c r="F542" s="46"/>
      <c r="G542" s="47"/>
    </row>
    <row r="543">
      <c r="C543" s="46"/>
      <c r="D543" s="46"/>
      <c r="F543" s="46"/>
      <c r="G543" s="47"/>
    </row>
    <row r="544">
      <c r="C544" s="46"/>
      <c r="D544" s="46"/>
      <c r="F544" s="46"/>
      <c r="G544" s="47"/>
    </row>
    <row r="545">
      <c r="C545" s="46"/>
      <c r="D545" s="46"/>
      <c r="F545" s="46"/>
      <c r="G545" s="47"/>
    </row>
    <row r="546">
      <c r="C546" s="46"/>
      <c r="D546" s="46"/>
      <c r="F546" s="46"/>
      <c r="G546" s="47"/>
    </row>
    <row r="547">
      <c r="C547" s="46"/>
      <c r="D547" s="46"/>
      <c r="F547" s="46"/>
      <c r="G547" s="47"/>
    </row>
    <row r="548">
      <c r="C548" s="46"/>
      <c r="D548" s="46"/>
      <c r="F548" s="46"/>
      <c r="G548" s="47"/>
    </row>
    <row r="549">
      <c r="C549" s="46"/>
      <c r="D549" s="46"/>
      <c r="F549" s="46"/>
      <c r="G549" s="47"/>
    </row>
    <row r="550">
      <c r="C550" s="46"/>
      <c r="D550" s="46"/>
      <c r="F550" s="46"/>
      <c r="G550" s="47"/>
    </row>
    <row r="551">
      <c r="C551" s="46"/>
      <c r="D551" s="46"/>
      <c r="F551" s="46"/>
      <c r="G551" s="47"/>
    </row>
    <row r="552">
      <c r="C552" s="46"/>
      <c r="D552" s="46"/>
      <c r="F552" s="46"/>
      <c r="G552" s="47"/>
    </row>
    <row r="553">
      <c r="C553" s="46"/>
      <c r="D553" s="46"/>
      <c r="F553" s="46"/>
      <c r="G553" s="47"/>
    </row>
    <row r="554">
      <c r="C554" s="46"/>
      <c r="D554" s="46"/>
      <c r="F554" s="46"/>
      <c r="G554" s="47"/>
    </row>
    <row r="555">
      <c r="C555" s="46"/>
      <c r="D555" s="46"/>
      <c r="F555" s="46"/>
      <c r="G555" s="47"/>
    </row>
    <row r="556">
      <c r="C556" s="46"/>
      <c r="D556" s="46"/>
      <c r="F556" s="46"/>
      <c r="G556" s="47"/>
    </row>
    <row r="557">
      <c r="C557" s="46"/>
      <c r="D557" s="46"/>
      <c r="F557" s="46"/>
      <c r="G557" s="47"/>
    </row>
    <row r="558">
      <c r="C558" s="46"/>
      <c r="D558" s="46"/>
      <c r="F558" s="46"/>
      <c r="G558" s="47"/>
    </row>
    <row r="559">
      <c r="C559" s="46"/>
      <c r="D559" s="46"/>
      <c r="F559" s="46"/>
      <c r="G559" s="47"/>
    </row>
    <row r="560">
      <c r="C560" s="46"/>
      <c r="D560" s="46"/>
      <c r="F560" s="46"/>
      <c r="G560" s="47"/>
    </row>
    <row r="561">
      <c r="C561" s="46"/>
      <c r="D561" s="46"/>
      <c r="F561" s="46"/>
      <c r="G561" s="47"/>
    </row>
    <row r="562">
      <c r="C562" s="46"/>
      <c r="D562" s="46"/>
      <c r="F562" s="46"/>
      <c r="G562" s="47"/>
    </row>
    <row r="563">
      <c r="C563" s="46"/>
      <c r="D563" s="46"/>
      <c r="F563" s="46"/>
      <c r="G563" s="47"/>
    </row>
    <row r="564">
      <c r="C564" s="46"/>
      <c r="D564" s="46"/>
      <c r="F564" s="46"/>
      <c r="G564" s="47"/>
    </row>
    <row r="565">
      <c r="C565" s="46"/>
      <c r="D565" s="46"/>
      <c r="F565" s="46"/>
      <c r="G565" s="47"/>
    </row>
    <row r="566">
      <c r="C566" s="46"/>
      <c r="D566" s="46"/>
      <c r="F566" s="46"/>
      <c r="G566" s="47"/>
    </row>
    <row r="567">
      <c r="C567" s="46"/>
      <c r="D567" s="46"/>
      <c r="F567" s="46"/>
      <c r="G567" s="47"/>
    </row>
    <row r="568">
      <c r="C568" s="46"/>
      <c r="D568" s="46"/>
      <c r="F568" s="46"/>
      <c r="G568" s="47"/>
    </row>
    <row r="569">
      <c r="C569" s="46"/>
      <c r="D569" s="46"/>
      <c r="F569" s="46"/>
      <c r="G569" s="47"/>
    </row>
    <row r="570">
      <c r="C570" s="46"/>
      <c r="D570" s="46"/>
      <c r="F570" s="46"/>
      <c r="G570" s="47"/>
    </row>
    <row r="571">
      <c r="C571" s="46"/>
      <c r="D571" s="46"/>
      <c r="F571" s="46"/>
      <c r="G571" s="47"/>
    </row>
    <row r="572">
      <c r="C572" s="46"/>
      <c r="D572" s="46"/>
      <c r="F572" s="46"/>
      <c r="G572" s="47"/>
    </row>
    <row r="573">
      <c r="C573" s="46"/>
      <c r="D573" s="46"/>
      <c r="F573" s="46"/>
      <c r="G573" s="47"/>
    </row>
    <row r="574">
      <c r="C574" s="46"/>
      <c r="D574" s="46"/>
      <c r="F574" s="46"/>
      <c r="G574" s="47"/>
    </row>
    <row r="575">
      <c r="C575" s="46"/>
      <c r="D575" s="46"/>
      <c r="F575" s="46"/>
      <c r="G575" s="47"/>
    </row>
    <row r="576">
      <c r="C576" s="46"/>
      <c r="D576" s="46"/>
      <c r="F576" s="46"/>
      <c r="G576" s="47"/>
    </row>
    <row r="577">
      <c r="C577" s="46"/>
      <c r="D577" s="46"/>
      <c r="F577" s="46"/>
      <c r="G577" s="47"/>
    </row>
    <row r="578">
      <c r="C578" s="46"/>
      <c r="D578" s="46"/>
      <c r="F578" s="46"/>
      <c r="G578" s="47"/>
    </row>
    <row r="579">
      <c r="C579" s="46"/>
      <c r="D579" s="46"/>
      <c r="F579" s="46"/>
      <c r="G579" s="47"/>
    </row>
    <row r="580">
      <c r="C580" s="46"/>
      <c r="D580" s="46"/>
      <c r="F580" s="46"/>
      <c r="G580" s="47"/>
    </row>
    <row r="581">
      <c r="C581" s="46"/>
      <c r="D581" s="46"/>
      <c r="F581" s="46"/>
      <c r="G581" s="47"/>
    </row>
    <row r="582">
      <c r="C582" s="46"/>
      <c r="D582" s="46"/>
      <c r="F582" s="46"/>
      <c r="G582" s="47"/>
    </row>
    <row r="583">
      <c r="C583" s="46"/>
      <c r="D583" s="46"/>
      <c r="F583" s="46"/>
      <c r="G583" s="47"/>
    </row>
    <row r="584">
      <c r="C584" s="46"/>
      <c r="D584" s="46"/>
      <c r="F584" s="46"/>
      <c r="G584" s="47"/>
    </row>
    <row r="585">
      <c r="C585" s="46"/>
      <c r="D585" s="46"/>
      <c r="F585" s="46"/>
      <c r="G585" s="47"/>
    </row>
    <row r="586">
      <c r="C586" s="46"/>
      <c r="D586" s="46"/>
      <c r="F586" s="46"/>
      <c r="G586" s="47"/>
    </row>
    <row r="587">
      <c r="C587" s="46"/>
      <c r="D587" s="46"/>
      <c r="F587" s="46"/>
      <c r="G587" s="47"/>
    </row>
    <row r="588">
      <c r="C588" s="46"/>
      <c r="D588" s="46"/>
      <c r="F588" s="46"/>
      <c r="G588" s="47"/>
    </row>
    <row r="589">
      <c r="C589" s="46"/>
      <c r="D589" s="46"/>
      <c r="F589" s="46"/>
      <c r="G589" s="47"/>
    </row>
    <row r="590">
      <c r="C590" s="46"/>
      <c r="D590" s="46"/>
      <c r="F590" s="46"/>
      <c r="G590" s="47"/>
    </row>
    <row r="591">
      <c r="C591" s="46"/>
      <c r="D591" s="46"/>
      <c r="F591" s="46"/>
      <c r="G591" s="47"/>
    </row>
    <row r="592">
      <c r="C592" s="46"/>
      <c r="D592" s="46"/>
      <c r="F592" s="46"/>
      <c r="G592" s="47"/>
    </row>
    <row r="593">
      <c r="C593" s="46"/>
      <c r="D593" s="46"/>
      <c r="F593" s="46"/>
      <c r="G593" s="47"/>
    </row>
    <row r="594">
      <c r="C594" s="46"/>
      <c r="D594" s="46"/>
      <c r="F594" s="46"/>
      <c r="G594" s="47"/>
    </row>
    <row r="595">
      <c r="C595" s="46"/>
      <c r="D595" s="46"/>
      <c r="F595" s="46"/>
      <c r="G595" s="47"/>
    </row>
    <row r="596">
      <c r="C596" s="46"/>
      <c r="D596" s="46"/>
      <c r="F596" s="46"/>
      <c r="G596" s="47"/>
    </row>
    <row r="597">
      <c r="C597" s="46"/>
      <c r="D597" s="46"/>
      <c r="F597" s="46"/>
      <c r="G597" s="47"/>
    </row>
    <row r="598">
      <c r="C598" s="46"/>
      <c r="D598" s="46"/>
      <c r="F598" s="46"/>
      <c r="G598" s="47"/>
    </row>
    <row r="599">
      <c r="C599" s="46"/>
      <c r="D599" s="46"/>
      <c r="F599" s="46"/>
      <c r="G599" s="47"/>
    </row>
    <row r="600">
      <c r="C600" s="46"/>
      <c r="D600" s="46"/>
      <c r="F600" s="46"/>
      <c r="G600" s="47"/>
    </row>
    <row r="601">
      <c r="C601" s="46"/>
      <c r="D601" s="46"/>
      <c r="F601" s="46"/>
      <c r="G601" s="47"/>
    </row>
    <row r="602">
      <c r="C602" s="46"/>
      <c r="D602" s="46"/>
      <c r="F602" s="46"/>
      <c r="G602" s="47"/>
    </row>
    <row r="603">
      <c r="C603" s="46"/>
      <c r="D603" s="46"/>
      <c r="F603" s="46"/>
      <c r="G603" s="47"/>
    </row>
    <row r="604">
      <c r="C604" s="46"/>
      <c r="D604" s="46"/>
      <c r="F604" s="46"/>
      <c r="G604" s="47"/>
    </row>
    <row r="605">
      <c r="C605" s="46"/>
      <c r="D605" s="46"/>
      <c r="F605" s="46"/>
      <c r="G605" s="47"/>
    </row>
    <row r="606">
      <c r="C606" s="46"/>
      <c r="D606" s="46"/>
      <c r="F606" s="46"/>
      <c r="G606" s="47"/>
    </row>
    <row r="607">
      <c r="C607" s="46"/>
      <c r="D607" s="46"/>
      <c r="F607" s="46"/>
      <c r="G607" s="47"/>
    </row>
    <row r="608">
      <c r="C608" s="46"/>
      <c r="D608" s="46"/>
      <c r="F608" s="46"/>
      <c r="G608" s="47"/>
    </row>
    <row r="609">
      <c r="C609" s="46"/>
      <c r="D609" s="46"/>
      <c r="F609" s="46"/>
      <c r="G609" s="47"/>
    </row>
    <row r="610">
      <c r="C610" s="46"/>
      <c r="D610" s="46"/>
      <c r="F610" s="46"/>
      <c r="G610" s="47"/>
    </row>
    <row r="611">
      <c r="C611" s="46"/>
      <c r="D611" s="46"/>
      <c r="F611" s="46"/>
      <c r="G611" s="47"/>
    </row>
    <row r="612">
      <c r="C612" s="46"/>
      <c r="D612" s="46"/>
      <c r="F612" s="46"/>
      <c r="G612" s="47"/>
    </row>
    <row r="613">
      <c r="C613" s="46"/>
      <c r="D613" s="46"/>
      <c r="F613" s="46"/>
      <c r="G613" s="47"/>
    </row>
    <row r="614">
      <c r="C614" s="46"/>
      <c r="D614" s="46"/>
      <c r="F614" s="46"/>
      <c r="G614" s="47"/>
    </row>
    <row r="615">
      <c r="C615" s="46"/>
      <c r="D615" s="46"/>
      <c r="F615" s="46"/>
      <c r="G615" s="47"/>
    </row>
    <row r="616">
      <c r="C616" s="46"/>
      <c r="D616" s="46"/>
      <c r="F616" s="46"/>
      <c r="G616" s="47"/>
    </row>
    <row r="617">
      <c r="C617" s="46"/>
      <c r="D617" s="46"/>
      <c r="F617" s="46"/>
      <c r="G617" s="47"/>
    </row>
    <row r="618">
      <c r="C618" s="46"/>
      <c r="D618" s="46"/>
      <c r="F618" s="46"/>
      <c r="G618" s="47"/>
    </row>
    <row r="619">
      <c r="C619" s="46"/>
      <c r="D619" s="46"/>
      <c r="F619" s="46"/>
      <c r="G619" s="47"/>
    </row>
    <row r="620">
      <c r="C620" s="46"/>
      <c r="D620" s="46"/>
      <c r="F620" s="46"/>
      <c r="G620" s="47"/>
    </row>
    <row r="621">
      <c r="C621" s="46"/>
      <c r="D621" s="46"/>
      <c r="F621" s="46"/>
      <c r="G621" s="47"/>
    </row>
    <row r="622">
      <c r="C622" s="46"/>
      <c r="D622" s="46"/>
      <c r="F622" s="46"/>
      <c r="G622" s="47"/>
    </row>
    <row r="623">
      <c r="C623" s="46"/>
      <c r="D623" s="46"/>
      <c r="F623" s="46"/>
      <c r="G623" s="47"/>
    </row>
    <row r="624">
      <c r="C624" s="46"/>
      <c r="D624" s="46"/>
      <c r="F624" s="46"/>
      <c r="G624" s="47"/>
    </row>
    <row r="625">
      <c r="C625" s="46"/>
      <c r="D625" s="46"/>
      <c r="F625" s="46"/>
      <c r="G625" s="47"/>
    </row>
    <row r="626">
      <c r="C626" s="46"/>
      <c r="D626" s="46"/>
      <c r="F626" s="46"/>
      <c r="G626" s="47"/>
    </row>
    <row r="627">
      <c r="C627" s="46"/>
      <c r="D627" s="46"/>
      <c r="F627" s="46"/>
      <c r="G627" s="47"/>
    </row>
    <row r="628">
      <c r="C628" s="46"/>
      <c r="D628" s="46"/>
      <c r="F628" s="46"/>
      <c r="G628" s="47"/>
    </row>
    <row r="629">
      <c r="C629" s="46"/>
      <c r="D629" s="46"/>
      <c r="F629" s="46"/>
      <c r="G629" s="47"/>
    </row>
    <row r="630">
      <c r="C630" s="46"/>
      <c r="D630" s="46"/>
      <c r="F630" s="46"/>
      <c r="G630" s="47"/>
    </row>
    <row r="631">
      <c r="C631" s="46"/>
      <c r="D631" s="46"/>
      <c r="F631" s="46"/>
      <c r="G631" s="47"/>
    </row>
    <row r="632">
      <c r="C632" s="46"/>
      <c r="D632" s="46"/>
      <c r="F632" s="46"/>
      <c r="G632" s="47"/>
    </row>
    <row r="633">
      <c r="C633" s="46"/>
      <c r="D633" s="46"/>
      <c r="F633" s="46"/>
      <c r="G633" s="47"/>
    </row>
    <row r="634">
      <c r="C634" s="46"/>
      <c r="D634" s="46"/>
      <c r="F634" s="46"/>
      <c r="G634" s="47"/>
    </row>
    <row r="635">
      <c r="C635" s="46"/>
      <c r="D635" s="46"/>
      <c r="F635" s="46"/>
      <c r="G635" s="47"/>
    </row>
    <row r="636">
      <c r="C636" s="46"/>
      <c r="D636" s="46"/>
      <c r="F636" s="46"/>
      <c r="G636" s="47"/>
    </row>
    <row r="637">
      <c r="C637" s="46"/>
      <c r="D637" s="46"/>
      <c r="F637" s="46"/>
      <c r="G637" s="47"/>
    </row>
    <row r="638">
      <c r="C638" s="46"/>
      <c r="D638" s="46"/>
      <c r="F638" s="46"/>
      <c r="G638" s="47"/>
    </row>
    <row r="639">
      <c r="C639" s="46"/>
      <c r="D639" s="46"/>
      <c r="F639" s="46"/>
      <c r="G639" s="47"/>
    </row>
    <row r="640">
      <c r="C640" s="46"/>
      <c r="D640" s="46"/>
      <c r="F640" s="46"/>
      <c r="G640" s="47"/>
    </row>
    <row r="641">
      <c r="C641" s="46"/>
      <c r="D641" s="46"/>
      <c r="F641" s="46"/>
      <c r="G641" s="47"/>
    </row>
    <row r="642">
      <c r="C642" s="46"/>
      <c r="D642" s="46"/>
      <c r="F642" s="46"/>
      <c r="G642" s="47"/>
    </row>
    <row r="643">
      <c r="C643" s="46"/>
      <c r="D643" s="46"/>
      <c r="F643" s="46"/>
      <c r="G643" s="47"/>
    </row>
    <row r="644">
      <c r="C644" s="46"/>
      <c r="D644" s="46"/>
      <c r="F644" s="46"/>
      <c r="G644" s="47"/>
    </row>
    <row r="645">
      <c r="C645" s="46"/>
      <c r="D645" s="46"/>
      <c r="F645" s="46"/>
      <c r="G645" s="47"/>
    </row>
    <row r="646">
      <c r="C646" s="46"/>
      <c r="D646" s="46"/>
      <c r="F646" s="46"/>
      <c r="G646" s="47"/>
    </row>
    <row r="647">
      <c r="C647" s="46"/>
      <c r="D647" s="46"/>
      <c r="F647" s="46"/>
      <c r="G647" s="47"/>
    </row>
    <row r="648">
      <c r="C648" s="46"/>
      <c r="D648" s="46"/>
      <c r="F648" s="46"/>
      <c r="G648" s="47"/>
    </row>
    <row r="649">
      <c r="C649" s="46"/>
      <c r="D649" s="46"/>
      <c r="F649" s="46"/>
      <c r="G649" s="47"/>
    </row>
    <row r="650">
      <c r="C650" s="46"/>
      <c r="D650" s="46"/>
      <c r="F650" s="46"/>
      <c r="G650" s="47"/>
    </row>
    <row r="651">
      <c r="C651" s="46"/>
      <c r="D651" s="46"/>
      <c r="F651" s="46"/>
      <c r="G651" s="47"/>
    </row>
    <row r="652">
      <c r="C652" s="46"/>
      <c r="D652" s="46"/>
      <c r="F652" s="46"/>
      <c r="G652" s="47"/>
    </row>
    <row r="653">
      <c r="C653" s="46"/>
      <c r="D653" s="46"/>
      <c r="F653" s="46"/>
      <c r="G653" s="47"/>
    </row>
    <row r="654">
      <c r="C654" s="46"/>
      <c r="D654" s="46"/>
      <c r="F654" s="46"/>
      <c r="G654" s="47"/>
    </row>
    <row r="655">
      <c r="C655" s="46"/>
      <c r="D655" s="46"/>
      <c r="F655" s="46"/>
      <c r="G655" s="47"/>
    </row>
    <row r="656">
      <c r="C656" s="46"/>
      <c r="D656" s="46"/>
      <c r="F656" s="46"/>
      <c r="G656" s="47"/>
    </row>
    <row r="657">
      <c r="C657" s="46"/>
      <c r="D657" s="46"/>
      <c r="F657" s="46"/>
      <c r="G657" s="47"/>
    </row>
    <row r="658">
      <c r="C658" s="46"/>
      <c r="D658" s="46"/>
      <c r="F658" s="46"/>
      <c r="G658" s="47"/>
    </row>
    <row r="659">
      <c r="C659" s="46"/>
      <c r="D659" s="46"/>
      <c r="F659" s="46"/>
      <c r="G659" s="47"/>
    </row>
    <row r="660">
      <c r="C660" s="46"/>
      <c r="D660" s="46"/>
      <c r="F660" s="46"/>
      <c r="G660" s="47"/>
    </row>
    <row r="661">
      <c r="C661" s="46"/>
      <c r="D661" s="46"/>
      <c r="F661" s="46"/>
      <c r="G661" s="47"/>
    </row>
    <row r="662">
      <c r="C662" s="46"/>
      <c r="D662" s="46"/>
      <c r="F662" s="46"/>
      <c r="G662" s="47"/>
    </row>
    <row r="663">
      <c r="C663" s="46"/>
      <c r="D663" s="46"/>
      <c r="F663" s="46"/>
      <c r="G663" s="47"/>
    </row>
    <row r="664">
      <c r="C664" s="46"/>
      <c r="D664" s="46"/>
      <c r="F664" s="46"/>
      <c r="G664" s="47"/>
    </row>
    <row r="665">
      <c r="C665" s="46"/>
      <c r="D665" s="46"/>
      <c r="F665" s="46"/>
      <c r="G665" s="47"/>
    </row>
    <row r="666">
      <c r="C666" s="46"/>
      <c r="D666" s="46"/>
      <c r="F666" s="46"/>
      <c r="G666" s="47"/>
    </row>
    <row r="667">
      <c r="C667" s="46"/>
      <c r="D667" s="46"/>
      <c r="F667" s="46"/>
      <c r="G667" s="47"/>
    </row>
    <row r="668">
      <c r="C668" s="46"/>
      <c r="D668" s="46"/>
      <c r="F668" s="46"/>
      <c r="G668" s="47"/>
    </row>
    <row r="669">
      <c r="C669" s="46"/>
      <c r="D669" s="46"/>
      <c r="F669" s="46"/>
      <c r="G669" s="47"/>
    </row>
    <row r="670">
      <c r="C670" s="46"/>
      <c r="D670" s="46"/>
      <c r="F670" s="46"/>
      <c r="G670" s="47"/>
    </row>
    <row r="671">
      <c r="C671" s="46"/>
      <c r="D671" s="46"/>
      <c r="F671" s="46"/>
      <c r="G671" s="47"/>
    </row>
    <row r="672">
      <c r="C672" s="46"/>
      <c r="D672" s="46"/>
      <c r="F672" s="46"/>
      <c r="G672" s="47"/>
    </row>
    <row r="673">
      <c r="C673" s="46"/>
      <c r="D673" s="46"/>
      <c r="F673" s="46"/>
      <c r="G673" s="47"/>
    </row>
    <row r="674">
      <c r="C674" s="46"/>
      <c r="D674" s="46"/>
      <c r="F674" s="46"/>
      <c r="G674" s="47"/>
    </row>
    <row r="675">
      <c r="C675" s="46"/>
      <c r="D675" s="46"/>
      <c r="F675" s="46"/>
      <c r="G675" s="47"/>
    </row>
    <row r="676">
      <c r="C676" s="46"/>
      <c r="D676" s="46"/>
      <c r="F676" s="46"/>
      <c r="G676" s="47"/>
    </row>
    <row r="677">
      <c r="C677" s="46"/>
      <c r="D677" s="46"/>
      <c r="F677" s="46"/>
      <c r="G677" s="47"/>
    </row>
    <row r="678">
      <c r="C678" s="46"/>
      <c r="D678" s="46"/>
      <c r="F678" s="46"/>
      <c r="G678" s="47"/>
    </row>
    <row r="679">
      <c r="C679" s="46"/>
      <c r="D679" s="46"/>
      <c r="F679" s="46"/>
      <c r="G679" s="47"/>
    </row>
    <row r="680">
      <c r="C680" s="46"/>
      <c r="D680" s="46"/>
      <c r="F680" s="46"/>
      <c r="G680" s="47"/>
    </row>
    <row r="681">
      <c r="C681" s="46"/>
      <c r="D681" s="46"/>
      <c r="F681" s="46"/>
      <c r="G681" s="47"/>
    </row>
    <row r="682">
      <c r="C682" s="46"/>
      <c r="D682" s="46"/>
      <c r="F682" s="46"/>
      <c r="G682" s="47"/>
    </row>
    <row r="683">
      <c r="C683" s="46"/>
      <c r="D683" s="46"/>
      <c r="F683" s="46"/>
      <c r="G683" s="47"/>
    </row>
    <row r="684">
      <c r="C684" s="46"/>
      <c r="D684" s="46"/>
      <c r="F684" s="46"/>
      <c r="G684" s="47"/>
    </row>
    <row r="685">
      <c r="C685" s="46"/>
      <c r="D685" s="46"/>
      <c r="F685" s="46"/>
      <c r="G685" s="47"/>
    </row>
    <row r="686">
      <c r="C686" s="46"/>
      <c r="D686" s="46"/>
      <c r="F686" s="46"/>
      <c r="G686" s="47"/>
    </row>
    <row r="687">
      <c r="C687" s="46"/>
      <c r="D687" s="46"/>
      <c r="F687" s="46"/>
      <c r="G687" s="47"/>
    </row>
    <row r="688">
      <c r="C688" s="46"/>
      <c r="D688" s="46"/>
      <c r="F688" s="46"/>
      <c r="G688" s="47"/>
    </row>
    <row r="689">
      <c r="C689" s="46"/>
      <c r="D689" s="46"/>
      <c r="F689" s="46"/>
      <c r="G689" s="47"/>
    </row>
    <row r="690">
      <c r="C690" s="46"/>
      <c r="D690" s="46"/>
      <c r="F690" s="46"/>
      <c r="G690" s="47"/>
    </row>
    <row r="691">
      <c r="C691" s="46"/>
      <c r="D691" s="46"/>
      <c r="F691" s="46"/>
      <c r="G691" s="47"/>
    </row>
    <row r="692">
      <c r="C692" s="46"/>
      <c r="D692" s="46"/>
      <c r="F692" s="46"/>
      <c r="G692" s="47"/>
    </row>
    <row r="693">
      <c r="C693" s="46"/>
      <c r="D693" s="46"/>
      <c r="F693" s="46"/>
      <c r="G693" s="47"/>
    </row>
    <row r="694">
      <c r="C694" s="46"/>
      <c r="D694" s="46"/>
      <c r="F694" s="46"/>
      <c r="G694" s="47"/>
    </row>
    <row r="695">
      <c r="C695" s="46"/>
      <c r="D695" s="46"/>
      <c r="F695" s="46"/>
      <c r="G695" s="47"/>
    </row>
    <row r="696">
      <c r="C696" s="46"/>
      <c r="D696" s="46"/>
      <c r="F696" s="46"/>
      <c r="G696" s="47"/>
    </row>
    <row r="697">
      <c r="C697" s="46"/>
      <c r="D697" s="46"/>
      <c r="F697" s="46"/>
      <c r="G697" s="47"/>
    </row>
    <row r="698">
      <c r="C698" s="46"/>
      <c r="D698" s="46"/>
      <c r="F698" s="46"/>
      <c r="G698" s="47"/>
    </row>
    <row r="699">
      <c r="C699" s="46"/>
      <c r="D699" s="46"/>
      <c r="F699" s="46"/>
      <c r="G699" s="47"/>
    </row>
    <row r="700">
      <c r="C700" s="46"/>
      <c r="D700" s="46"/>
      <c r="F700" s="46"/>
      <c r="G700" s="47"/>
    </row>
    <row r="701">
      <c r="C701" s="46"/>
      <c r="D701" s="46"/>
      <c r="F701" s="46"/>
      <c r="G701" s="47"/>
    </row>
    <row r="702">
      <c r="C702" s="46"/>
      <c r="D702" s="46"/>
      <c r="F702" s="46"/>
      <c r="G702" s="47"/>
    </row>
    <row r="703">
      <c r="C703" s="46"/>
      <c r="D703" s="46"/>
      <c r="F703" s="46"/>
      <c r="G703" s="47"/>
    </row>
    <row r="704">
      <c r="C704" s="46"/>
      <c r="D704" s="46"/>
      <c r="F704" s="46"/>
      <c r="G704" s="47"/>
    </row>
    <row r="705">
      <c r="C705" s="46"/>
      <c r="D705" s="46"/>
      <c r="F705" s="46"/>
      <c r="G705" s="47"/>
    </row>
    <row r="706">
      <c r="C706" s="46"/>
      <c r="D706" s="46"/>
      <c r="F706" s="46"/>
      <c r="G706" s="47"/>
    </row>
    <row r="707">
      <c r="C707" s="46"/>
      <c r="D707" s="46"/>
      <c r="F707" s="46"/>
      <c r="G707" s="47"/>
    </row>
    <row r="708">
      <c r="C708" s="46"/>
      <c r="D708" s="46"/>
      <c r="F708" s="46"/>
      <c r="G708" s="47"/>
    </row>
    <row r="709">
      <c r="C709" s="46"/>
      <c r="D709" s="46"/>
      <c r="F709" s="46"/>
      <c r="G709" s="47"/>
    </row>
    <row r="710">
      <c r="C710" s="46"/>
      <c r="D710" s="46"/>
      <c r="F710" s="46"/>
      <c r="G710" s="47"/>
    </row>
    <row r="711">
      <c r="C711" s="46"/>
      <c r="D711" s="46"/>
      <c r="F711" s="46"/>
      <c r="G711" s="47"/>
    </row>
    <row r="712">
      <c r="C712" s="46"/>
      <c r="D712" s="46"/>
      <c r="F712" s="46"/>
      <c r="G712" s="47"/>
    </row>
    <row r="713">
      <c r="C713" s="46"/>
      <c r="D713" s="46"/>
      <c r="F713" s="46"/>
      <c r="G713" s="47"/>
    </row>
    <row r="714">
      <c r="C714" s="46"/>
      <c r="D714" s="46"/>
      <c r="F714" s="46"/>
      <c r="G714" s="47"/>
    </row>
    <row r="715">
      <c r="C715" s="46"/>
      <c r="D715" s="46"/>
      <c r="F715" s="46"/>
      <c r="G715" s="47"/>
    </row>
    <row r="716">
      <c r="C716" s="46"/>
      <c r="D716" s="46"/>
      <c r="F716" s="46"/>
      <c r="G716" s="47"/>
    </row>
    <row r="717">
      <c r="C717" s="46"/>
      <c r="D717" s="46"/>
      <c r="F717" s="46"/>
      <c r="G717" s="47"/>
    </row>
    <row r="718">
      <c r="C718" s="46"/>
      <c r="D718" s="46"/>
      <c r="F718" s="46"/>
      <c r="G718" s="47"/>
    </row>
    <row r="719">
      <c r="C719" s="46"/>
      <c r="D719" s="46"/>
      <c r="F719" s="46"/>
      <c r="G719" s="47"/>
    </row>
    <row r="720">
      <c r="C720" s="46"/>
      <c r="D720" s="46"/>
      <c r="F720" s="46"/>
      <c r="G720" s="47"/>
    </row>
    <row r="721">
      <c r="C721" s="46"/>
      <c r="D721" s="46"/>
      <c r="F721" s="46"/>
      <c r="G721" s="47"/>
    </row>
    <row r="722">
      <c r="C722" s="46"/>
      <c r="D722" s="46"/>
      <c r="F722" s="46"/>
      <c r="G722" s="47"/>
    </row>
    <row r="723">
      <c r="C723" s="46"/>
      <c r="D723" s="46"/>
      <c r="F723" s="46"/>
      <c r="G723" s="47"/>
    </row>
    <row r="724">
      <c r="C724" s="46"/>
      <c r="D724" s="46"/>
      <c r="F724" s="46"/>
      <c r="G724" s="47"/>
    </row>
    <row r="725">
      <c r="C725" s="46"/>
      <c r="D725" s="46"/>
      <c r="F725" s="46"/>
      <c r="G725" s="47"/>
    </row>
    <row r="726">
      <c r="C726" s="46"/>
      <c r="D726" s="46"/>
      <c r="F726" s="46"/>
      <c r="G726" s="47"/>
    </row>
    <row r="727">
      <c r="C727" s="46"/>
      <c r="D727" s="46"/>
      <c r="F727" s="46"/>
      <c r="G727" s="47"/>
    </row>
    <row r="728">
      <c r="C728" s="46"/>
      <c r="D728" s="46"/>
      <c r="F728" s="46"/>
      <c r="G728" s="47"/>
    </row>
    <row r="729">
      <c r="C729" s="46"/>
      <c r="D729" s="46"/>
      <c r="F729" s="46"/>
      <c r="G729" s="47"/>
    </row>
    <row r="730">
      <c r="C730" s="46"/>
      <c r="D730" s="46"/>
      <c r="F730" s="46"/>
      <c r="G730" s="47"/>
    </row>
    <row r="731">
      <c r="C731" s="46"/>
      <c r="D731" s="46"/>
      <c r="F731" s="46"/>
      <c r="G731" s="47"/>
    </row>
    <row r="732">
      <c r="C732" s="46"/>
      <c r="D732" s="46"/>
      <c r="F732" s="46"/>
      <c r="G732" s="47"/>
    </row>
    <row r="733">
      <c r="C733" s="46"/>
      <c r="D733" s="46"/>
      <c r="F733" s="46"/>
      <c r="G733" s="47"/>
    </row>
    <row r="734">
      <c r="C734" s="46"/>
      <c r="D734" s="46"/>
      <c r="F734" s="46"/>
      <c r="G734" s="47"/>
    </row>
    <row r="735">
      <c r="C735" s="46"/>
      <c r="D735" s="46"/>
      <c r="F735" s="46"/>
      <c r="G735" s="47"/>
    </row>
    <row r="736">
      <c r="C736" s="46"/>
      <c r="D736" s="46"/>
      <c r="F736" s="46"/>
      <c r="G736" s="47"/>
    </row>
    <row r="737">
      <c r="C737" s="46"/>
      <c r="D737" s="46"/>
      <c r="F737" s="46"/>
      <c r="G737" s="47"/>
    </row>
    <row r="738">
      <c r="C738" s="46"/>
      <c r="D738" s="46"/>
      <c r="F738" s="46"/>
      <c r="G738" s="47"/>
    </row>
    <row r="739">
      <c r="C739" s="46"/>
      <c r="D739" s="46"/>
      <c r="F739" s="46"/>
      <c r="G739" s="47"/>
    </row>
    <row r="740">
      <c r="C740" s="46"/>
      <c r="D740" s="46"/>
      <c r="F740" s="46"/>
      <c r="G740" s="47"/>
    </row>
    <row r="741">
      <c r="C741" s="46"/>
      <c r="D741" s="46"/>
      <c r="F741" s="46"/>
      <c r="G741" s="47"/>
    </row>
    <row r="742">
      <c r="C742" s="46"/>
      <c r="D742" s="46"/>
      <c r="F742" s="46"/>
      <c r="G742" s="47"/>
    </row>
    <row r="743">
      <c r="C743" s="46"/>
      <c r="D743" s="46"/>
      <c r="F743" s="46"/>
      <c r="G743" s="47"/>
    </row>
    <row r="744">
      <c r="C744" s="46"/>
      <c r="D744" s="46"/>
      <c r="F744" s="46"/>
      <c r="G744" s="47"/>
    </row>
    <row r="745">
      <c r="C745" s="46"/>
      <c r="D745" s="46"/>
      <c r="F745" s="46"/>
      <c r="G745" s="47"/>
    </row>
    <row r="746">
      <c r="C746" s="46"/>
      <c r="D746" s="46"/>
      <c r="F746" s="46"/>
      <c r="G746" s="47"/>
    </row>
    <row r="747">
      <c r="C747" s="46"/>
      <c r="D747" s="46"/>
      <c r="F747" s="46"/>
      <c r="G747" s="47"/>
    </row>
    <row r="748">
      <c r="C748" s="46"/>
      <c r="D748" s="46"/>
      <c r="F748" s="46"/>
      <c r="G748" s="47"/>
    </row>
    <row r="749">
      <c r="C749" s="46"/>
      <c r="D749" s="46"/>
      <c r="F749" s="46"/>
      <c r="G749" s="47"/>
    </row>
    <row r="750">
      <c r="C750" s="46"/>
      <c r="D750" s="46"/>
      <c r="F750" s="46"/>
      <c r="G750" s="47"/>
    </row>
    <row r="751">
      <c r="C751" s="46"/>
      <c r="D751" s="46"/>
      <c r="F751" s="46"/>
      <c r="G751" s="47"/>
    </row>
    <row r="752">
      <c r="C752" s="46"/>
      <c r="D752" s="46"/>
      <c r="F752" s="46"/>
      <c r="G752" s="47"/>
    </row>
    <row r="753">
      <c r="C753" s="46"/>
      <c r="D753" s="46"/>
      <c r="F753" s="46"/>
      <c r="G753" s="47"/>
    </row>
    <row r="754">
      <c r="C754" s="46"/>
      <c r="D754" s="46"/>
      <c r="F754" s="46"/>
      <c r="G754" s="47"/>
    </row>
    <row r="755">
      <c r="C755" s="46"/>
      <c r="D755" s="46"/>
      <c r="F755" s="46"/>
      <c r="G755" s="47"/>
    </row>
    <row r="756">
      <c r="C756" s="46"/>
      <c r="D756" s="46"/>
      <c r="F756" s="46"/>
      <c r="G756" s="47"/>
    </row>
    <row r="757">
      <c r="C757" s="46"/>
      <c r="D757" s="46"/>
      <c r="F757" s="46"/>
      <c r="G757" s="47"/>
    </row>
    <row r="758">
      <c r="C758" s="46"/>
      <c r="D758" s="46"/>
      <c r="F758" s="46"/>
      <c r="G758" s="47"/>
    </row>
    <row r="759">
      <c r="C759" s="46"/>
      <c r="D759" s="46"/>
      <c r="F759" s="46"/>
      <c r="G759" s="47"/>
    </row>
    <row r="760">
      <c r="C760" s="46"/>
      <c r="D760" s="46"/>
      <c r="F760" s="46"/>
      <c r="G760" s="47"/>
    </row>
    <row r="761">
      <c r="C761" s="46"/>
      <c r="D761" s="46"/>
      <c r="F761" s="46"/>
      <c r="G761" s="47"/>
    </row>
    <row r="762">
      <c r="C762" s="46"/>
      <c r="D762" s="46"/>
      <c r="F762" s="46"/>
      <c r="G762" s="47"/>
    </row>
    <row r="763">
      <c r="C763" s="46"/>
      <c r="D763" s="46"/>
      <c r="F763" s="46"/>
      <c r="G763" s="47"/>
    </row>
    <row r="764">
      <c r="C764" s="46"/>
      <c r="D764" s="46"/>
      <c r="F764" s="46"/>
      <c r="G764" s="47"/>
    </row>
    <row r="765">
      <c r="C765" s="46"/>
      <c r="D765" s="46"/>
      <c r="F765" s="46"/>
      <c r="G765" s="47"/>
    </row>
    <row r="766">
      <c r="C766" s="46"/>
      <c r="D766" s="46"/>
      <c r="F766" s="46"/>
      <c r="G766" s="47"/>
    </row>
    <row r="767">
      <c r="C767" s="46"/>
      <c r="D767" s="46"/>
      <c r="F767" s="46"/>
      <c r="G767" s="47"/>
    </row>
    <row r="768">
      <c r="C768" s="46"/>
      <c r="D768" s="46"/>
      <c r="F768" s="46"/>
      <c r="G768" s="47"/>
    </row>
    <row r="769">
      <c r="C769" s="46"/>
      <c r="D769" s="46"/>
      <c r="F769" s="46"/>
      <c r="G769" s="47"/>
    </row>
    <row r="770">
      <c r="C770" s="46"/>
      <c r="D770" s="46"/>
      <c r="F770" s="46"/>
      <c r="G770" s="47"/>
    </row>
    <row r="771">
      <c r="C771" s="46"/>
      <c r="D771" s="46"/>
      <c r="F771" s="46"/>
      <c r="G771" s="47"/>
    </row>
    <row r="772">
      <c r="C772" s="46"/>
      <c r="D772" s="46"/>
      <c r="F772" s="46"/>
      <c r="G772" s="47"/>
    </row>
    <row r="773">
      <c r="C773" s="46"/>
      <c r="D773" s="46"/>
      <c r="F773" s="46"/>
      <c r="G773" s="47"/>
    </row>
    <row r="774">
      <c r="C774" s="46"/>
      <c r="D774" s="46"/>
      <c r="F774" s="46"/>
      <c r="G774" s="47"/>
    </row>
    <row r="775">
      <c r="C775" s="46"/>
      <c r="D775" s="46"/>
      <c r="F775" s="46"/>
      <c r="G775" s="47"/>
    </row>
    <row r="776">
      <c r="C776" s="46"/>
      <c r="D776" s="46"/>
      <c r="F776" s="46"/>
      <c r="G776" s="47"/>
    </row>
    <row r="777">
      <c r="C777" s="46"/>
      <c r="D777" s="46"/>
      <c r="F777" s="46"/>
      <c r="G777" s="47"/>
    </row>
    <row r="778">
      <c r="C778" s="46"/>
      <c r="D778" s="46"/>
      <c r="F778" s="46"/>
      <c r="G778" s="47"/>
    </row>
    <row r="779">
      <c r="C779" s="46"/>
      <c r="D779" s="46"/>
      <c r="F779" s="46"/>
      <c r="G779" s="47"/>
    </row>
    <row r="780">
      <c r="C780" s="46"/>
      <c r="D780" s="46"/>
      <c r="F780" s="46"/>
      <c r="G780" s="47"/>
    </row>
    <row r="781">
      <c r="C781" s="46"/>
      <c r="D781" s="46"/>
      <c r="F781" s="46"/>
      <c r="G781" s="47"/>
    </row>
    <row r="782">
      <c r="C782" s="46"/>
      <c r="D782" s="46"/>
      <c r="F782" s="46"/>
      <c r="G782" s="47"/>
    </row>
    <row r="783">
      <c r="C783" s="46"/>
      <c r="D783" s="46"/>
      <c r="F783" s="46"/>
      <c r="G783" s="47"/>
    </row>
    <row r="784">
      <c r="C784" s="46"/>
      <c r="D784" s="46"/>
      <c r="F784" s="46"/>
      <c r="G784" s="47"/>
    </row>
    <row r="785">
      <c r="C785" s="46"/>
      <c r="D785" s="46"/>
      <c r="F785" s="46"/>
      <c r="G785" s="47"/>
    </row>
    <row r="786">
      <c r="C786" s="46"/>
      <c r="D786" s="46"/>
      <c r="F786" s="46"/>
      <c r="G786" s="47"/>
    </row>
    <row r="787">
      <c r="C787" s="46"/>
      <c r="D787" s="46"/>
      <c r="F787" s="46"/>
      <c r="G787" s="47"/>
    </row>
    <row r="788">
      <c r="C788" s="46"/>
      <c r="D788" s="46"/>
      <c r="F788" s="46"/>
      <c r="G788" s="47"/>
    </row>
    <row r="789">
      <c r="C789" s="46"/>
      <c r="D789" s="46"/>
      <c r="F789" s="46"/>
      <c r="G789" s="47"/>
    </row>
    <row r="790">
      <c r="C790" s="46"/>
      <c r="D790" s="46"/>
      <c r="F790" s="46"/>
      <c r="G790" s="47"/>
    </row>
    <row r="791">
      <c r="C791" s="46"/>
      <c r="D791" s="46"/>
      <c r="F791" s="46"/>
      <c r="G791" s="47"/>
    </row>
    <row r="792">
      <c r="C792" s="46"/>
      <c r="D792" s="46"/>
      <c r="F792" s="46"/>
      <c r="G792" s="47"/>
    </row>
    <row r="793">
      <c r="C793" s="46"/>
      <c r="D793" s="46"/>
      <c r="F793" s="46"/>
      <c r="G793" s="47"/>
    </row>
    <row r="794">
      <c r="C794" s="46"/>
      <c r="D794" s="46"/>
      <c r="F794" s="46"/>
      <c r="G794" s="47"/>
    </row>
    <row r="795">
      <c r="C795" s="46"/>
      <c r="D795" s="46"/>
      <c r="F795" s="46"/>
      <c r="G795" s="47"/>
    </row>
    <row r="796">
      <c r="C796" s="46"/>
      <c r="D796" s="46"/>
      <c r="F796" s="46"/>
      <c r="G796" s="47"/>
    </row>
    <row r="797">
      <c r="C797" s="46"/>
      <c r="D797" s="46"/>
      <c r="F797" s="46"/>
      <c r="G797" s="47"/>
    </row>
    <row r="798">
      <c r="C798" s="46"/>
      <c r="D798" s="46"/>
      <c r="F798" s="46"/>
      <c r="G798" s="47"/>
    </row>
    <row r="799">
      <c r="C799" s="46"/>
      <c r="D799" s="46"/>
      <c r="F799" s="46"/>
      <c r="G799" s="47"/>
    </row>
    <row r="800">
      <c r="C800" s="46"/>
      <c r="D800" s="46"/>
      <c r="F800" s="46"/>
      <c r="G800" s="47"/>
    </row>
    <row r="801">
      <c r="C801" s="46"/>
      <c r="D801" s="46"/>
      <c r="F801" s="46"/>
      <c r="G801" s="47"/>
    </row>
    <row r="802">
      <c r="C802" s="46"/>
      <c r="D802" s="46"/>
      <c r="F802" s="46"/>
      <c r="G802" s="47"/>
    </row>
    <row r="803">
      <c r="C803" s="46"/>
      <c r="D803" s="46"/>
      <c r="F803" s="46"/>
      <c r="G803" s="47"/>
    </row>
    <row r="804">
      <c r="C804" s="46"/>
      <c r="D804" s="46"/>
      <c r="F804" s="46"/>
      <c r="G804" s="47"/>
    </row>
    <row r="805">
      <c r="C805" s="46"/>
      <c r="D805" s="46"/>
      <c r="F805" s="46"/>
      <c r="G805" s="47"/>
    </row>
    <row r="806">
      <c r="C806" s="46"/>
      <c r="D806" s="46"/>
      <c r="F806" s="46"/>
      <c r="G806" s="47"/>
    </row>
    <row r="807">
      <c r="C807" s="46"/>
      <c r="D807" s="46"/>
      <c r="F807" s="46"/>
      <c r="G807" s="47"/>
    </row>
    <row r="808">
      <c r="C808" s="46"/>
      <c r="D808" s="46"/>
      <c r="F808" s="46"/>
      <c r="G808" s="47"/>
    </row>
    <row r="809">
      <c r="C809" s="46"/>
      <c r="D809" s="46"/>
      <c r="F809" s="46"/>
      <c r="G809" s="47"/>
    </row>
    <row r="810">
      <c r="C810" s="46"/>
      <c r="D810" s="46"/>
      <c r="F810" s="46"/>
      <c r="G810" s="47"/>
    </row>
    <row r="811">
      <c r="C811" s="46"/>
      <c r="D811" s="46"/>
      <c r="F811" s="46"/>
      <c r="G811" s="47"/>
    </row>
    <row r="812">
      <c r="C812" s="46"/>
      <c r="D812" s="46"/>
      <c r="F812" s="46"/>
      <c r="G812" s="47"/>
    </row>
    <row r="813">
      <c r="C813" s="46"/>
      <c r="D813" s="46"/>
      <c r="F813" s="46"/>
      <c r="G813" s="47"/>
    </row>
    <row r="814">
      <c r="C814" s="46"/>
      <c r="D814" s="46"/>
      <c r="F814" s="46"/>
      <c r="G814" s="47"/>
    </row>
    <row r="815">
      <c r="C815" s="46"/>
      <c r="D815" s="46"/>
      <c r="F815" s="46"/>
      <c r="G815" s="47"/>
    </row>
    <row r="816">
      <c r="C816" s="46"/>
      <c r="D816" s="46"/>
      <c r="F816" s="46"/>
      <c r="G816" s="47"/>
    </row>
    <row r="817">
      <c r="C817" s="46"/>
      <c r="D817" s="46"/>
      <c r="F817" s="46"/>
      <c r="G817" s="47"/>
    </row>
    <row r="818">
      <c r="C818" s="46"/>
      <c r="D818" s="46"/>
      <c r="F818" s="46"/>
      <c r="G818" s="47"/>
    </row>
    <row r="819">
      <c r="C819" s="46"/>
      <c r="D819" s="46"/>
      <c r="F819" s="46"/>
      <c r="G819" s="47"/>
    </row>
    <row r="820">
      <c r="C820" s="46"/>
      <c r="D820" s="46"/>
      <c r="F820" s="46"/>
      <c r="G820" s="47"/>
    </row>
    <row r="821">
      <c r="C821" s="46"/>
      <c r="D821" s="46"/>
      <c r="F821" s="46"/>
      <c r="G821" s="47"/>
    </row>
    <row r="822">
      <c r="C822" s="46"/>
      <c r="D822" s="46"/>
      <c r="F822" s="46"/>
      <c r="G822" s="47"/>
    </row>
    <row r="823">
      <c r="C823" s="46"/>
      <c r="D823" s="46"/>
      <c r="F823" s="46"/>
      <c r="G823" s="47"/>
    </row>
    <row r="824">
      <c r="C824" s="46"/>
      <c r="D824" s="46"/>
      <c r="F824" s="46"/>
      <c r="G824" s="47"/>
    </row>
    <row r="825">
      <c r="C825" s="46"/>
      <c r="D825" s="46"/>
      <c r="F825" s="46"/>
      <c r="G825" s="47"/>
    </row>
    <row r="826">
      <c r="C826" s="46"/>
      <c r="D826" s="46"/>
      <c r="F826" s="46"/>
      <c r="G826" s="47"/>
    </row>
    <row r="827">
      <c r="C827" s="46"/>
      <c r="D827" s="46"/>
      <c r="F827" s="46"/>
      <c r="G827" s="47"/>
    </row>
    <row r="828">
      <c r="C828" s="46"/>
      <c r="D828" s="46"/>
      <c r="F828" s="46"/>
      <c r="G828" s="47"/>
    </row>
    <row r="829">
      <c r="C829" s="46"/>
      <c r="D829" s="46"/>
      <c r="F829" s="46"/>
      <c r="G829" s="47"/>
    </row>
    <row r="830">
      <c r="C830" s="46"/>
      <c r="D830" s="46"/>
      <c r="F830" s="46"/>
      <c r="G830" s="47"/>
    </row>
    <row r="831">
      <c r="C831" s="46"/>
      <c r="D831" s="46"/>
      <c r="F831" s="46"/>
      <c r="G831" s="47"/>
    </row>
    <row r="832">
      <c r="C832" s="46"/>
      <c r="D832" s="46"/>
      <c r="F832" s="46"/>
      <c r="G832" s="47"/>
    </row>
    <row r="833">
      <c r="C833" s="46"/>
      <c r="D833" s="46"/>
      <c r="F833" s="46"/>
      <c r="G833" s="47"/>
    </row>
    <row r="834">
      <c r="C834" s="46"/>
      <c r="D834" s="46"/>
      <c r="F834" s="46"/>
      <c r="G834" s="47"/>
    </row>
    <row r="835">
      <c r="C835" s="46"/>
      <c r="D835" s="46"/>
      <c r="F835" s="46"/>
      <c r="G835" s="47"/>
    </row>
    <row r="836">
      <c r="C836" s="46"/>
      <c r="D836" s="46"/>
      <c r="F836" s="46"/>
      <c r="G836" s="47"/>
    </row>
    <row r="837">
      <c r="C837" s="46"/>
      <c r="D837" s="46"/>
      <c r="F837" s="46"/>
      <c r="G837" s="47"/>
    </row>
    <row r="838">
      <c r="C838" s="46"/>
      <c r="D838" s="46"/>
      <c r="F838" s="46"/>
      <c r="G838" s="47"/>
    </row>
    <row r="839">
      <c r="C839" s="46"/>
      <c r="D839" s="46"/>
      <c r="F839" s="46"/>
      <c r="G839" s="47"/>
    </row>
    <row r="840">
      <c r="C840" s="46"/>
      <c r="D840" s="46"/>
      <c r="F840" s="46"/>
      <c r="G840" s="47"/>
    </row>
    <row r="841">
      <c r="C841" s="46"/>
      <c r="D841" s="46"/>
      <c r="F841" s="46"/>
      <c r="G841" s="47"/>
    </row>
    <row r="842">
      <c r="C842" s="46"/>
      <c r="D842" s="46"/>
      <c r="F842" s="46"/>
      <c r="G842" s="47"/>
    </row>
    <row r="843">
      <c r="C843" s="46"/>
      <c r="D843" s="46"/>
      <c r="F843" s="46"/>
      <c r="G843" s="47"/>
    </row>
    <row r="844">
      <c r="C844" s="46"/>
      <c r="D844" s="46"/>
      <c r="F844" s="46"/>
      <c r="G844" s="47"/>
    </row>
    <row r="845">
      <c r="C845" s="46"/>
      <c r="D845" s="46"/>
      <c r="F845" s="46"/>
      <c r="G845" s="47"/>
    </row>
    <row r="846">
      <c r="C846" s="46"/>
      <c r="D846" s="46"/>
      <c r="F846" s="46"/>
      <c r="G846" s="47"/>
    </row>
    <row r="847">
      <c r="C847" s="46"/>
      <c r="D847" s="46"/>
      <c r="F847" s="46"/>
      <c r="G847" s="47"/>
    </row>
    <row r="848">
      <c r="C848" s="46"/>
      <c r="D848" s="46"/>
      <c r="F848" s="46"/>
      <c r="G848" s="47"/>
    </row>
    <row r="849">
      <c r="C849" s="46"/>
      <c r="D849" s="46"/>
      <c r="F849" s="46"/>
      <c r="G849" s="47"/>
    </row>
    <row r="850">
      <c r="C850" s="46"/>
      <c r="D850" s="46"/>
      <c r="F850" s="46"/>
      <c r="G850" s="47"/>
    </row>
    <row r="851">
      <c r="C851" s="46"/>
      <c r="D851" s="46"/>
      <c r="F851" s="46"/>
      <c r="G851" s="47"/>
    </row>
    <row r="852">
      <c r="C852" s="46"/>
      <c r="D852" s="46"/>
      <c r="F852" s="46"/>
      <c r="G852" s="47"/>
    </row>
    <row r="853">
      <c r="C853" s="46"/>
      <c r="D853" s="46"/>
      <c r="F853" s="46"/>
      <c r="G853" s="47"/>
    </row>
    <row r="854">
      <c r="C854" s="46"/>
      <c r="D854" s="46"/>
      <c r="F854" s="46"/>
      <c r="G854" s="47"/>
    </row>
    <row r="855">
      <c r="C855" s="46"/>
      <c r="D855" s="46"/>
      <c r="F855" s="46"/>
      <c r="G855" s="47"/>
    </row>
    <row r="856">
      <c r="C856" s="46"/>
      <c r="D856" s="46"/>
      <c r="F856" s="46"/>
      <c r="G856" s="47"/>
    </row>
    <row r="857">
      <c r="C857" s="46"/>
      <c r="D857" s="46"/>
      <c r="F857" s="46"/>
      <c r="G857" s="47"/>
    </row>
    <row r="858">
      <c r="C858" s="46"/>
      <c r="D858" s="46"/>
      <c r="F858" s="46"/>
      <c r="G858" s="47"/>
    </row>
    <row r="859">
      <c r="C859" s="46"/>
      <c r="D859" s="46"/>
      <c r="F859" s="46"/>
      <c r="G859" s="47"/>
    </row>
    <row r="860">
      <c r="C860" s="46"/>
      <c r="D860" s="46"/>
      <c r="F860" s="46"/>
      <c r="G860" s="47"/>
    </row>
    <row r="861">
      <c r="C861" s="46"/>
      <c r="D861" s="46"/>
      <c r="F861" s="46"/>
      <c r="G861" s="47"/>
    </row>
    <row r="862">
      <c r="C862" s="46"/>
      <c r="D862" s="46"/>
      <c r="F862" s="46"/>
      <c r="G862" s="47"/>
    </row>
    <row r="863">
      <c r="C863" s="46"/>
      <c r="D863" s="46"/>
      <c r="F863" s="46"/>
      <c r="G863" s="47"/>
    </row>
    <row r="864">
      <c r="C864" s="46"/>
      <c r="D864" s="46"/>
      <c r="F864" s="46"/>
      <c r="G864" s="47"/>
    </row>
    <row r="865">
      <c r="C865" s="46"/>
      <c r="D865" s="46"/>
      <c r="F865" s="46"/>
      <c r="G865" s="47"/>
    </row>
    <row r="866">
      <c r="C866" s="46"/>
      <c r="D866" s="46"/>
      <c r="F866" s="46"/>
      <c r="G866" s="47"/>
    </row>
    <row r="867">
      <c r="C867" s="46"/>
      <c r="D867" s="46"/>
      <c r="F867" s="46"/>
      <c r="G867" s="47"/>
    </row>
    <row r="868">
      <c r="C868" s="46"/>
      <c r="D868" s="46"/>
      <c r="F868" s="46"/>
      <c r="G868" s="47"/>
    </row>
    <row r="869">
      <c r="C869" s="46"/>
      <c r="D869" s="46"/>
      <c r="F869" s="46"/>
      <c r="G869" s="47"/>
    </row>
    <row r="870">
      <c r="C870" s="46"/>
      <c r="D870" s="46"/>
      <c r="F870" s="46"/>
      <c r="G870" s="47"/>
    </row>
    <row r="871">
      <c r="C871" s="46"/>
      <c r="D871" s="46"/>
      <c r="F871" s="46"/>
      <c r="G871" s="47"/>
    </row>
    <row r="872">
      <c r="C872" s="46"/>
      <c r="D872" s="46"/>
      <c r="F872" s="46"/>
      <c r="G872" s="47"/>
    </row>
    <row r="873">
      <c r="C873" s="46"/>
      <c r="D873" s="46"/>
      <c r="F873" s="46"/>
      <c r="G873" s="47"/>
    </row>
    <row r="874">
      <c r="C874" s="46"/>
      <c r="D874" s="46"/>
      <c r="F874" s="46"/>
      <c r="G874" s="47"/>
    </row>
    <row r="875">
      <c r="C875" s="46"/>
      <c r="D875" s="46"/>
      <c r="F875" s="46"/>
      <c r="G875" s="47"/>
    </row>
    <row r="876">
      <c r="C876" s="46"/>
      <c r="D876" s="46"/>
      <c r="F876" s="46"/>
      <c r="G876" s="47"/>
    </row>
    <row r="877">
      <c r="C877" s="46"/>
      <c r="D877" s="46"/>
      <c r="F877" s="46"/>
      <c r="G877" s="47"/>
    </row>
    <row r="878">
      <c r="C878" s="46"/>
      <c r="D878" s="46"/>
      <c r="F878" s="46"/>
      <c r="G878" s="47"/>
    </row>
    <row r="879">
      <c r="C879" s="46"/>
      <c r="D879" s="46"/>
      <c r="F879" s="46"/>
      <c r="G879" s="47"/>
    </row>
    <row r="880">
      <c r="C880" s="46"/>
      <c r="D880" s="46"/>
      <c r="F880" s="46"/>
      <c r="G880" s="47"/>
    </row>
    <row r="881">
      <c r="C881" s="46"/>
      <c r="D881" s="46"/>
      <c r="F881" s="46"/>
      <c r="G881" s="47"/>
    </row>
    <row r="882">
      <c r="C882" s="46"/>
      <c r="D882" s="46"/>
      <c r="F882" s="46"/>
      <c r="G882" s="47"/>
    </row>
    <row r="883">
      <c r="C883" s="46"/>
      <c r="D883" s="46"/>
      <c r="F883" s="46"/>
      <c r="G883" s="47"/>
    </row>
    <row r="884">
      <c r="C884" s="46"/>
      <c r="D884" s="46"/>
      <c r="F884" s="46"/>
      <c r="G884" s="47"/>
    </row>
    <row r="885">
      <c r="C885" s="46"/>
      <c r="D885" s="46"/>
      <c r="F885" s="46"/>
      <c r="G885" s="47"/>
    </row>
    <row r="886">
      <c r="C886" s="46"/>
      <c r="D886" s="46"/>
      <c r="F886" s="46"/>
      <c r="G886" s="47"/>
    </row>
    <row r="887">
      <c r="C887" s="46"/>
      <c r="D887" s="46"/>
      <c r="F887" s="46"/>
      <c r="G887" s="47"/>
    </row>
    <row r="888">
      <c r="C888" s="46"/>
      <c r="D888" s="46"/>
      <c r="F888" s="46"/>
      <c r="G888" s="47"/>
    </row>
    <row r="889">
      <c r="C889" s="46"/>
      <c r="D889" s="46"/>
      <c r="F889" s="46"/>
      <c r="G889" s="47"/>
    </row>
    <row r="890">
      <c r="C890" s="46"/>
      <c r="D890" s="46"/>
      <c r="F890" s="46"/>
      <c r="G890" s="47"/>
    </row>
    <row r="891">
      <c r="C891" s="46"/>
      <c r="D891" s="46"/>
      <c r="F891" s="46"/>
      <c r="G891" s="47"/>
    </row>
    <row r="892">
      <c r="C892" s="46"/>
      <c r="D892" s="46"/>
      <c r="F892" s="46"/>
      <c r="G892" s="47"/>
    </row>
    <row r="893">
      <c r="C893" s="46"/>
      <c r="D893" s="46"/>
      <c r="F893" s="46"/>
      <c r="G893" s="47"/>
    </row>
    <row r="894">
      <c r="C894" s="46"/>
      <c r="D894" s="46"/>
      <c r="F894" s="46"/>
      <c r="G894" s="47"/>
    </row>
    <row r="895">
      <c r="C895" s="46"/>
      <c r="D895" s="46"/>
      <c r="F895" s="46"/>
      <c r="G895" s="47"/>
    </row>
    <row r="896">
      <c r="C896" s="46"/>
      <c r="D896" s="46"/>
      <c r="F896" s="46"/>
      <c r="G896" s="47"/>
    </row>
    <row r="897">
      <c r="C897" s="46"/>
      <c r="D897" s="46"/>
      <c r="F897" s="46"/>
      <c r="G897" s="47"/>
    </row>
    <row r="898">
      <c r="C898" s="46"/>
      <c r="D898" s="46"/>
      <c r="F898" s="46"/>
      <c r="G898" s="47"/>
    </row>
    <row r="899">
      <c r="C899" s="46"/>
      <c r="D899" s="46"/>
      <c r="F899" s="46"/>
      <c r="G899" s="47"/>
    </row>
    <row r="900">
      <c r="C900" s="46"/>
      <c r="D900" s="46"/>
      <c r="F900" s="46"/>
      <c r="G900" s="47"/>
    </row>
    <row r="901">
      <c r="C901" s="46"/>
      <c r="D901" s="46"/>
      <c r="F901" s="46"/>
      <c r="G901" s="47"/>
    </row>
    <row r="902">
      <c r="C902" s="46"/>
      <c r="D902" s="46"/>
      <c r="F902" s="46"/>
      <c r="G902" s="47"/>
    </row>
    <row r="903">
      <c r="C903" s="46"/>
      <c r="D903" s="46"/>
      <c r="F903" s="46"/>
      <c r="G903" s="47"/>
    </row>
    <row r="904">
      <c r="C904" s="46"/>
      <c r="D904" s="46"/>
      <c r="F904" s="46"/>
      <c r="G904" s="47"/>
    </row>
    <row r="905">
      <c r="C905" s="46"/>
      <c r="D905" s="46"/>
      <c r="F905" s="46"/>
      <c r="G905" s="47"/>
    </row>
    <row r="906">
      <c r="C906" s="46"/>
      <c r="D906" s="46"/>
      <c r="F906" s="46"/>
      <c r="G906" s="47"/>
    </row>
    <row r="907">
      <c r="C907" s="46"/>
      <c r="D907" s="46"/>
      <c r="F907" s="46"/>
      <c r="G907" s="47"/>
    </row>
    <row r="908">
      <c r="C908" s="46"/>
      <c r="D908" s="46"/>
      <c r="F908" s="46"/>
      <c r="G908" s="47"/>
    </row>
    <row r="909">
      <c r="C909" s="46"/>
      <c r="D909" s="46"/>
      <c r="F909" s="46"/>
      <c r="G909" s="47"/>
    </row>
    <row r="910">
      <c r="C910" s="46"/>
      <c r="D910" s="46"/>
      <c r="F910" s="46"/>
      <c r="G910" s="47"/>
    </row>
    <row r="911">
      <c r="C911" s="46"/>
      <c r="D911" s="46"/>
      <c r="F911" s="46"/>
      <c r="G911" s="47"/>
    </row>
    <row r="912">
      <c r="C912" s="46"/>
      <c r="D912" s="46"/>
      <c r="F912" s="46"/>
      <c r="G912" s="47"/>
    </row>
    <row r="913">
      <c r="C913" s="46"/>
      <c r="D913" s="46"/>
      <c r="F913" s="46"/>
      <c r="G913" s="47"/>
    </row>
    <row r="914">
      <c r="C914" s="46"/>
      <c r="D914" s="46"/>
      <c r="F914" s="46"/>
      <c r="G914" s="47"/>
    </row>
    <row r="915">
      <c r="C915" s="46"/>
      <c r="D915" s="46"/>
      <c r="F915" s="46"/>
      <c r="G915" s="47"/>
    </row>
    <row r="916">
      <c r="C916" s="46"/>
      <c r="D916" s="46"/>
      <c r="F916" s="46"/>
      <c r="G916" s="47"/>
    </row>
    <row r="917">
      <c r="C917" s="46"/>
      <c r="D917" s="46"/>
      <c r="F917" s="46"/>
      <c r="G917" s="47"/>
    </row>
    <row r="918">
      <c r="C918" s="46"/>
      <c r="D918" s="46"/>
      <c r="F918" s="46"/>
      <c r="G918" s="47"/>
    </row>
    <row r="919">
      <c r="C919" s="46"/>
      <c r="D919" s="46"/>
      <c r="F919" s="46"/>
      <c r="G919" s="47"/>
    </row>
    <row r="920">
      <c r="C920" s="46"/>
      <c r="D920" s="46"/>
      <c r="F920" s="46"/>
      <c r="G920" s="47"/>
    </row>
    <row r="921">
      <c r="C921" s="46"/>
      <c r="D921" s="46"/>
      <c r="F921" s="46"/>
      <c r="G921" s="47"/>
    </row>
    <row r="922">
      <c r="C922" s="46"/>
      <c r="D922" s="46"/>
      <c r="F922" s="46"/>
      <c r="G922" s="47"/>
    </row>
    <row r="923">
      <c r="C923" s="46"/>
      <c r="D923" s="46"/>
      <c r="F923" s="46"/>
      <c r="G923" s="47"/>
    </row>
    <row r="924">
      <c r="C924" s="46"/>
      <c r="D924" s="46"/>
      <c r="F924" s="46"/>
      <c r="G924" s="47"/>
    </row>
    <row r="925">
      <c r="C925" s="46"/>
      <c r="D925" s="46"/>
      <c r="F925" s="46"/>
      <c r="G925" s="47"/>
    </row>
    <row r="926">
      <c r="C926" s="46"/>
      <c r="D926" s="46"/>
      <c r="F926" s="46"/>
      <c r="G926" s="47"/>
    </row>
    <row r="927">
      <c r="C927" s="46"/>
      <c r="D927" s="46"/>
      <c r="F927" s="46"/>
      <c r="G927" s="47"/>
    </row>
    <row r="928">
      <c r="C928" s="46"/>
      <c r="D928" s="46"/>
      <c r="F928" s="46"/>
      <c r="G928" s="47"/>
    </row>
    <row r="929">
      <c r="C929" s="46"/>
      <c r="D929" s="46"/>
      <c r="F929" s="46"/>
      <c r="G929" s="47"/>
    </row>
    <row r="930">
      <c r="C930" s="46"/>
      <c r="D930" s="46"/>
      <c r="F930" s="46"/>
      <c r="G930" s="47"/>
    </row>
    <row r="931">
      <c r="C931" s="46"/>
      <c r="D931" s="46"/>
      <c r="F931" s="46"/>
      <c r="G931" s="47"/>
    </row>
    <row r="932">
      <c r="C932" s="46"/>
      <c r="D932" s="46"/>
      <c r="F932" s="46"/>
      <c r="G932" s="47"/>
    </row>
    <row r="933">
      <c r="C933" s="46"/>
      <c r="D933" s="46"/>
      <c r="F933" s="46"/>
      <c r="G933" s="47"/>
    </row>
    <row r="934">
      <c r="C934" s="46"/>
      <c r="D934" s="46"/>
      <c r="F934" s="46"/>
      <c r="G934" s="47"/>
    </row>
    <row r="935">
      <c r="C935" s="46"/>
      <c r="D935" s="46"/>
      <c r="F935" s="46"/>
      <c r="G935" s="47"/>
    </row>
    <row r="936">
      <c r="C936" s="46"/>
      <c r="D936" s="46"/>
      <c r="F936" s="46"/>
      <c r="G936" s="47"/>
    </row>
    <row r="937">
      <c r="C937" s="46"/>
      <c r="D937" s="46"/>
      <c r="F937" s="46"/>
      <c r="G937" s="47"/>
    </row>
    <row r="938">
      <c r="C938" s="46"/>
      <c r="D938" s="46"/>
      <c r="F938" s="46"/>
      <c r="G938" s="47"/>
    </row>
    <row r="939">
      <c r="C939" s="46"/>
      <c r="D939" s="46"/>
      <c r="F939" s="46"/>
      <c r="G939" s="47"/>
    </row>
    <row r="940">
      <c r="C940" s="46"/>
      <c r="D940" s="46"/>
      <c r="F940" s="46"/>
      <c r="G940" s="47"/>
    </row>
    <row r="941">
      <c r="C941" s="46"/>
      <c r="D941" s="46"/>
      <c r="F941" s="46"/>
      <c r="G941" s="47"/>
    </row>
    <row r="942">
      <c r="C942" s="46"/>
      <c r="D942" s="46"/>
      <c r="F942" s="46"/>
      <c r="G942" s="47"/>
    </row>
    <row r="943">
      <c r="C943" s="46"/>
      <c r="D943" s="46"/>
      <c r="F943" s="46"/>
      <c r="G943" s="47"/>
    </row>
    <row r="944">
      <c r="C944" s="46"/>
      <c r="D944" s="46"/>
      <c r="F944" s="46"/>
      <c r="G944" s="47"/>
    </row>
    <row r="945">
      <c r="C945" s="46"/>
      <c r="D945" s="46"/>
      <c r="F945" s="46"/>
      <c r="G945" s="47"/>
    </row>
    <row r="946">
      <c r="C946" s="46"/>
      <c r="D946" s="46"/>
      <c r="F946" s="46"/>
      <c r="G946" s="47"/>
    </row>
    <row r="947">
      <c r="C947" s="46"/>
      <c r="D947" s="46"/>
      <c r="F947" s="46"/>
      <c r="G947" s="47"/>
    </row>
    <row r="948">
      <c r="C948" s="46"/>
      <c r="D948" s="46"/>
      <c r="F948" s="46"/>
      <c r="G948" s="47"/>
    </row>
    <row r="949">
      <c r="C949" s="46"/>
      <c r="D949" s="46"/>
      <c r="F949" s="46"/>
      <c r="G949" s="47"/>
    </row>
    <row r="950">
      <c r="C950" s="46"/>
      <c r="D950" s="46"/>
      <c r="F950" s="46"/>
      <c r="G950" s="47"/>
    </row>
    <row r="951">
      <c r="C951" s="46"/>
      <c r="D951" s="46"/>
      <c r="F951" s="46"/>
      <c r="G951" s="47"/>
    </row>
    <row r="952">
      <c r="C952" s="46"/>
      <c r="D952" s="46"/>
      <c r="F952" s="46"/>
      <c r="G952" s="47"/>
    </row>
    <row r="953">
      <c r="C953" s="46"/>
      <c r="D953" s="46"/>
      <c r="F953" s="46"/>
      <c r="G953" s="47"/>
    </row>
    <row r="954">
      <c r="C954" s="46"/>
      <c r="D954" s="46"/>
      <c r="F954" s="46"/>
      <c r="G954" s="47"/>
    </row>
    <row r="955">
      <c r="C955" s="46"/>
      <c r="D955" s="46"/>
      <c r="F955" s="46"/>
      <c r="G955" s="47"/>
    </row>
    <row r="956">
      <c r="C956" s="46"/>
      <c r="D956" s="46"/>
      <c r="F956" s="46"/>
      <c r="G956" s="47"/>
    </row>
    <row r="957">
      <c r="C957" s="46"/>
      <c r="D957" s="46"/>
      <c r="F957" s="46"/>
      <c r="G957" s="47"/>
    </row>
    <row r="958">
      <c r="C958" s="46"/>
      <c r="D958" s="46"/>
      <c r="F958" s="46"/>
      <c r="G958" s="47"/>
    </row>
    <row r="959">
      <c r="C959" s="46"/>
      <c r="D959" s="46"/>
      <c r="F959" s="46"/>
      <c r="G959" s="47"/>
    </row>
    <row r="960">
      <c r="C960" s="46"/>
      <c r="D960" s="46"/>
      <c r="F960" s="46"/>
      <c r="G960" s="47"/>
    </row>
    <row r="961">
      <c r="C961" s="46"/>
      <c r="D961" s="46"/>
      <c r="F961" s="46"/>
      <c r="G961" s="47"/>
    </row>
    <row r="962">
      <c r="C962" s="46"/>
      <c r="D962" s="46"/>
      <c r="F962" s="46"/>
      <c r="G962" s="47"/>
    </row>
    <row r="963">
      <c r="C963" s="46"/>
      <c r="D963" s="46"/>
      <c r="F963" s="46"/>
      <c r="G963" s="47"/>
    </row>
    <row r="964">
      <c r="C964" s="46"/>
      <c r="D964" s="46"/>
      <c r="F964" s="46"/>
      <c r="G964" s="47"/>
    </row>
    <row r="965">
      <c r="C965" s="46"/>
      <c r="D965" s="46"/>
      <c r="F965" s="46"/>
      <c r="G965" s="47"/>
    </row>
    <row r="966">
      <c r="C966" s="46"/>
      <c r="D966" s="46"/>
      <c r="F966" s="46"/>
      <c r="G966" s="47"/>
    </row>
    <row r="967">
      <c r="C967" s="46"/>
      <c r="D967" s="46"/>
      <c r="F967" s="46"/>
      <c r="G967" s="47"/>
    </row>
    <row r="968">
      <c r="C968" s="46"/>
      <c r="D968" s="46"/>
      <c r="F968" s="46"/>
      <c r="G968" s="47"/>
    </row>
    <row r="969">
      <c r="C969" s="46"/>
      <c r="D969" s="46"/>
      <c r="F969" s="46"/>
      <c r="G969" s="47"/>
    </row>
    <row r="970">
      <c r="C970" s="46"/>
      <c r="D970" s="46"/>
      <c r="F970" s="46"/>
      <c r="G970" s="47"/>
    </row>
    <row r="971">
      <c r="C971" s="46"/>
      <c r="D971" s="46"/>
      <c r="F971" s="46"/>
      <c r="G971" s="47"/>
    </row>
    <row r="972">
      <c r="C972" s="46"/>
      <c r="D972" s="46"/>
      <c r="F972" s="46"/>
      <c r="G972" s="47"/>
    </row>
    <row r="973">
      <c r="C973" s="46"/>
      <c r="D973" s="46"/>
      <c r="F973" s="46"/>
      <c r="G973" s="47"/>
    </row>
    <row r="974">
      <c r="C974" s="46"/>
      <c r="D974" s="46"/>
      <c r="F974" s="46"/>
      <c r="G974" s="47"/>
    </row>
    <row r="975">
      <c r="C975" s="46"/>
      <c r="D975" s="46"/>
      <c r="F975" s="46"/>
      <c r="G975" s="47"/>
    </row>
    <row r="976">
      <c r="C976" s="46"/>
      <c r="D976" s="46"/>
      <c r="F976" s="46"/>
      <c r="G976" s="47"/>
    </row>
    <row r="977">
      <c r="C977" s="46"/>
      <c r="D977" s="46"/>
      <c r="F977" s="46"/>
      <c r="G977" s="47"/>
    </row>
    <row r="978">
      <c r="C978" s="46"/>
      <c r="D978" s="46"/>
      <c r="F978" s="46"/>
      <c r="G978" s="47"/>
    </row>
    <row r="979">
      <c r="C979" s="46"/>
      <c r="D979" s="46"/>
      <c r="F979" s="46"/>
      <c r="G979" s="47"/>
    </row>
    <row r="980">
      <c r="C980" s="46"/>
      <c r="D980" s="46"/>
      <c r="F980" s="46"/>
      <c r="G980" s="47"/>
    </row>
    <row r="981">
      <c r="C981" s="46"/>
      <c r="D981" s="46"/>
      <c r="F981" s="46"/>
      <c r="G981" s="47"/>
    </row>
    <row r="982">
      <c r="C982" s="46"/>
      <c r="D982" s="46"/>
      <c r="F982" s="46"/>
      <c r="G982" s="47"/>
    </row>
    <row r="983">
      <c r="C983" s="46"/>
      <c r="D983" s="46"/>
      <c r="F983" s="46"/>
      <c r="G983" s="47"/>
    </row>
    <row r="984">
      <c r="C984" s="46"/>
      <c r="D984" s="46"/>
      <c r="F984" s="46"/>
      <c r="G984" s="47"/>
    </row>
    <row r="985">
      <c r="C985" s="46"/>
      <c r="D985" s="46"/>
      <c r="F985" s="46"/>
      <c r="G985" s="47"/>
    </row>
    <row r="986">
      <c r="C986" s="46"/>
      <c r="D986" s="46"/>
      <c r="F986" s="46"/>
      <c r="G986" s="47"/>
    </row>
    <row r="987">
      <c r="C987" s="46"/>
      <c r="D987" s="46"/>
      <c r="F987" s="46"/>
      <c r="G987" s="47"/>
    </row>
    <row r="988">
      <c r="C988" s="46"/>
      <c r="D988" s="46"/>
      <c r="F988" s="46"/>
      <c r="G988" s="47"/>
    </row>
    <row r="989">
      <c r="C989" s="46"/>
      <c r="D989" s="46"/>
      <c r="F989" s="46"/>
      <c r="G989" s="47"/>
    </row>
    <row r="990">
      <c r="C990" s="46"/>
      <c r="D990" s="46"/>
      <c r="F990" s="46"/>
      <c r="G990" s="47"/>
    </row>
    <row r="991">
      <c r="C991" s="46"/>
      <c r="D991" s="46"/>
      <c r="F991" s="46"/>
      <c r="G991" s="47"/>
    </row>
    <row r="992">
      <c r="C992" s="46"/>
      <c r="D992" s="46"/>
      <c r="F992" s="46"/>
      <c r="G992" s="47"/>
    </row>
    <row r="993">
      <c r="C993" s="46"/>
      <c r="D993" s="46"/>
      <c r="F993" s="46"/>
      <c r="G993" s="47"/>
    </row>
    <row r="994">
      <c r="C994" s="46"/>
      <c r="D994" s="46"/>
      <c r="F994" s="46"/>
      <c r="G994" s="47"/>
    </row>
    <row r="995">
      <c r="C995" s="46"/>
      <c r="D995" s="46"/>
      <c r="F995" s="46"/>
      <c r="G995" s="47"/>
    </row>
    <row r="996">
      <c r="C996" s="46"/>
      <c r="D996" s="46"/>
      <c r="F996" s="46"/>
      <c r="G996" s="47"/>
    </row>
    <row r="997">
      <c r="C997" s="46"/>
      <c r="D997" s="46"/>
      <c r="F997" s="46"/>
      <c r="G997" s="47"/>
    </row>
    <row r="998">
      <c r="C998" s="46"/>
      <c r="D998" s="46"/>
      <c r="F998" s="46"/>
      <c r="G998" s="47"/>
    </row>
    <row r="999">
      <c r="C999" s="46"/>
      <c r="D999" s="46"/>
      <c r="F999" s="46"/>
      <c r="G999" s="47"/>
    </row>
    <row r="1000">
      <c r="C1000" s="46"/>
      <c r="D1000" s="46"/>
      <c r="F1000" s="46"/>
      <c r="G1000" s="4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88"/>
    <col customWidth="1" min="3" max="3" width="16.88"/>
    <col customWidth="1" min="5" max="5" width="13.88"/>
  </cols>
  <sheetData>
    <row r="1">
      <c r="A1" s="17" t="s">
        <v>19</v>
      </c>
      <c r="B1" s="17" t="s">
        <v>41</v>
      </c>
      <c r="C1" s="17" t="s">
        <v>42</v>
      </c>
      <c r="D1" s="48" t="s">
        <v>34</v>
      </c>
      <c r="E1" s="17" t="s">
        <v>43</v>
      </c>
      <c r="F1" s="31" t="s">
        <v>36</v>
      </c>
      <c r="G1" s="17" t="s">
        <v>37</v>
      </c>
      <c r="H1" s="17" t="s">
        <v>38</v>
      </c>
      <c r="I1" s="17" t="s">
        <v>39</v>
      </c>
    </row>
    <row r="2">
      <c r="A2" s="49">
        <v>43466.0</v>
      </c>
      <c r="B2" s="50">
        <v>1.0</v>
      </c>
      <c r="C2" s="51">
        <v>2700.0</v>
      </c>
      <c r="D2" s="52"/>
      <c r="E2" s="35"/>
      <c r="F2" s="34"/>
      <c r="G2" s="25"/>
      <c r="H2" s="25"/>
      <c r="I2" s="25"/>
    </row>
    <row r="3">
      <c r="A3" s="49"/>
      <c r="B3" s="53"/>
      <c r="C3" s="51"/>
      <c r="D3" s="52"/>
      <c r="E3" s="35"/>
      <c r="F3" s="34"/>
      <c r="G3" s="25"/>
      <c r="H3" s="25"/>
      <c r="I3" s="25"/>
    </row>
    <row r="4">
      <c r="A4" s="49">
        <v>43497.0</v>
      </c>
      <c r="B4" s="50">
        <v>2.0</v>
      </c>
      <c r="C4" s="51">
        <v>2900.0</v>
      </c>
      <c r="D4" s="52"/>
      <c r="E4" s="35"/>
      <c r="F4" s="34"/>
      <c r="G4" s="25"/>
      <c r="H4" s="25"/>
      <c r="I4" s="25"/>
    </row>
    <row r="5">
      <c r="A5" s="49"/>
      <c r="B5" s="53"/>
      <c r="C5" s="51"/>
      <c r="D5" s="52"/>
      <c r="E5" s="35"/>
      <c r="F5" s="34"/>
      <c r="G5" s="25"/>
      <c r="H5" s="25"/>
      <c r="I5" s="25"/>
    </row>
    <row r="6">
      <c r="A6" s="54">
        <v>43525.0</v>
      </c>
      <c r="B6" s="50">
        <v>3.0</v>
      </c>
      <c r="C6" s="51">
        <v>3000.0</v>
      </c>
      <c r="D6" s="52"/>
      <c r="E6" s="35"/>
      <c r="F6" s="34"/>
      <c r="G6" s="25"/>
      <c r="H6" s="25"/>
      <c r="I6" s="25"/>
    </row>
    <row r="7">
      <c r="A7" s="54"/>
      <c r="B7" s="53"/>
      <c r="C7" s="51"/>
      <c r="D7" s="52">
        <f>AVERAGE(C2,C4,C6,C8,C10,C12)</f>
        <v>2833.333333</v>
      </c>
      <c r="E7" s="35"/>
      <c r="F7" s="34"/>
      <c r="G7" s="25"/>
      <c r="H7" s="25"/>
      <c r="I7" s="25"/>
    </row>
    <row r="8">
      <c r="A8" s="49">
        <v>43556.0</v>
      </c>
      <c r="B8" s="50">
        <v>4.0</v>
      </c>
      <c r="C8" s="51">
        <v>2900.0</v>
      </c>
      <c r="D8" s="52"/>
      <c r="E8" s="55">
        <f>AVERAGE(D7,D9)</f>
        <v>2855.833333</v>
      </c>
      <c r="F8" s="34">
        <f>C8/E8</f>
        <v>1.015465422</v>
      </c>
      <c r="G8" s="56">
        <f>AVERAGE(F8,F20)</f>
        <v>1.015465422</v>
      </c>
      <c r="H8" s="52">
        <f>E8*G8</f>
        <v>2900</v>
      </c>
      <c r="I8" s="25">
        <f>ABS(C8-H8)</f>
        <v>0</v>
      </c>
    </row>
    <row r="9">
      <c r="A9" s="49"/>
      <c r="B9" s="53"/>
      <c r="C9" s="51"/>
      <c r="D9" s="52">
        <f>AVERAGE(C4,C6,C8,C10,C12,C14)</f>
        <v>2878.333333</v>
      </c>
      <c r="E9" s="35"/>
      <c r="F9" s="34"/>
      <c r="G9" s="35"/>
      <c r="H9" s="25"/>
      <c r="I9" s="25"/>
    </row>
    <row r="10">
      <c r="A10" s="49">
        <v>43586.0</v>
      </c>
      <c r="B10" s="50">
        <v>5.0</v>
      </c>
      <c r="C10" s="51">
        <v>2800.0</v>
      </c>
      <c r="D10" s="52"/>
      <c r="E10" s="55">
        <f>AVERAGE(D9,D11)</f>
        <v>2902.5</v>
      </c>
      <c r="F10" s="34">
        <f>C10/E10</f>
        <v>0.9646856158</v>
      </c>
      <c r="G10" s="56">
        <f>AVERAGE(F10,F22)</f>
        <v>0.9646856158</v>
      </c>
      <c r="H10" s="52">
        <f>E10*G10</f>
        <v>2800</v>
      </c>
      <c r="I10" s="25">
        <f>ABS(C10-H10)</f>
        <v>0</v>
      </c>
    </row>
    <row r="11">
      <c r="A11" s="49"/>
      <c r="B11" s="53"/>
      <c r="C11" s="51"/>
      <c r="D11" s="52">
        <f>AVERAGE(C6,C8,C10,C12,C14,C16)</f>
        <v>2926.666667</v>
      </c>
      <c r="E11" s="35"/>
      <c r="F11" s="34"/>
      <c r="G11" s="35"/>
      <c r="H11" s="25"/>
      <c r="I11" s="25"/>
    </row>
    <row r="12">
      <c r="A12" s="49">
        <v>43617.0</v>
      </c>
      <c r="B12" s="50">
        <v>6.0</v>
      </c>
      <c r="C12" s="51">
        <v>2700.0</v>
      </c>
      <c r="D12" s="52"/>
      <c r="E12" s="55">
        <f>AVERAGE(D11,D13)</f>
        <v>2951.666667</v>
      </c>
      <c r="F12" s="34">
        <f>C12/E12</f>
        <v>0.9147374365</v>
      </c>
      <c r="G12" s="56">
        <f>AVERAGE(F12,F24)</f>
        <v>0.9147374365</v>
      </c>
      <c r="H12" s="52">
        <f>E12*G12</f>
        <v>2700</v>
      </c>
      <c r="I12" s="25">
        <f>ABS(C12-H12)</f>
        <v>0</v>
      </c>
    </row>
    <row r="13">
      <c r="A13" s="49"/>
      <c r="B13" s="53"/>
      <c r="C13" s="51"/>
      <c r="D13" s="52">
        <f>AVERAGE(C8,C10,C12,C14,C16,C18)</f>
        <v>2976.666667</v>
      </c>
      <c r="E13" s="35"/>
      <c r="F13" s="34"/>
      <c r="G13" s="35"/>
      <c r="H13" s="25"/>
      <c r="I13" s="25"/>
    </row>
    <row r="14">
      <c r="A14" s="49">
        <v>43647.0</v>
      </c>
      <c r="B14" s="50">
        <v>7.0</v>
      </c>
      <c r="C14" s="51">
        <v>2970.0</v>
      </c>
      <c r="D14" s="52"/>
      <c r="E14" s="55">
        <f>AVERAGE(D13,D15)</f>
        <v>3000.833333</v>
      </c>
      <c r="F14" s="34">
        <f>C14/E14</f>
        <v>0.9897250764</v>
      </c>
      <c r="G14" s="56">
        <f>AVERAGE(F14,F26)</f>
        <v>0.9897250764</v>
      </c>
      <c r="H14" s="52">
        <f>E14*G14</f>
        <v>2970</v>
      </c>
      <c r="I14" s="25">
        <f>ABS(C14-H14)</f>
        <v>0</v>
      </c>
    </row>
    <row r="15">
      <c r="A15" s="49"/>
      <c r="B15" s="53"/>
      <c r="C15" s="51"/>
      <c r="D15" s="52">
        <f>AVERAGE(C10,C12,C14,C16,C18,C20)</f>
        <v>3025</v>
      </c>
      <c r="E15" s="35"/>
      <c r="F15" s="34"/>
      <c r="G15" s="35"/>
      <c r="H15" s="25"/>
      <c r="I15" s="25"/>
    </row>
    <row r="16">
      <c r="A16" s="49">
        <v>43678.0</v>
      </c>
      <c r="B16" s="50">
        <v>8.0</v>
      </c>
      <c r="C16" s="51">
        <v>3190.0</v>
      </c>
      <c r="D16" s="52"/>
      <c r="E16" s="55">
        <f>AVERAGE(D15,D17)</f>
        <v>3048.333333</v>
      </c>
      <c r="F16" s="34">
        <f>C16/E16</f>
        <v>1.046473483</v>
      </c>
      <c r="G16" s="56">
        <f>AVERAGE(F16,F28)</f>
        <v>1.046473483</v>
      </c>
      <c r="H16" s="52">
        <f>E16*G16</f>
        <v>3190</v>
      </c>
      <c r="I16" s="25">
        <f>ABS(C16-H16)</f>
        <v>0</v>
      </c>
    </row>
    <row r="17">
      <c r="A17" s="49"/>
      <c r="B17" s="53"/>
      <c r="C17" s="51"/>
      <c r="D17" s="52">
        <f>AVERAGE(C12,C14,C16,C18,C20,C22)</f>
        <v>3071.666667</v>
      </c>
      <c r="E17" s="35"/>
      <c r="F17" s="34"/>
      <c r="G17" s="35"/>
      <c r="H17" s="25"/>
      <c r="I17" s="25"/>
    </row>
    <row r="18">
      <c r="A18" s="54">
        <v>43709.0</v>
      </c>
      <c r="B18" s="50">
        <v>9.0</v>
      </c>
      <c r="C18" s="51">
        <v>3300.0</v>
      </c>
      <c r="D18" s="52"/>
      <c r="E18" s="55">
        <f>AVERAGE(D17,D19)</f>
        <v>3094.166667</v>
      </c>
      <c r="F18" s="34">
        <f>C18/E18</f>
        <v>1.066523027</v>
      </c>
      <c r="G18" s="56">
        <f>AVERAGE(F18,F30)</f>
        <v>1.066523027</v>
      </c>
      <c r="H18" s="52">
        <f>E18*G18</f>
        <v>3300</v>
      </c>
      <c r="I18" s="25">
        <f>ABS(C18-H18)</f>
        <v>0</v>
      </c>
    </row>
    <row r="19">
      <c r="A19" s="54"/>
      <c r="B19" s="53"/>
      <c r="C19" s="51"/>
      <c r="D19" s="52">
        <f>AVERAGE(C14,C16,C18,C20,C22,C24)</f>
        <v>3116.666667</v>
      </c>
      <c r="E19" s="35"/>
      <c r="F19" s="34"/>
      <c r="G19" s="57"/>
      <c r="H19" s="25"/>
      <c r="I19" s="25"/>
    </row>
    <row r="20">
      <c r="A20" s="49">
        <v>43739.0</v>
      </c>
      <c r="B20" s="50">
        <v>10.0</v>
      </c>
      <c r="C20" s="51">
        <v>3190.0</v>
      </c>
      <c r="D20" s="52"/>
      <c r="E20" s="55">
        <f>AVERAGE(D19,D21)</f>
        <v>3141.416667</v>
      </c>
      <c r="F20" s="34">
        <f>C20/E20</f>
        <v>1.015465422</v>
      </c>
      <c r="G20" s="57">
        <v>1.0154654216515904</v>
      </c>
      <c r="H20" s="52">
        <f>E20*G20</f>
        <v>3190</v>
      </c>
      <c r="I20" s="25">
        <f>ABS(C20-H20)</f>
        <v>0</v>
      </c>
    </row>
    <row r="21">
      <c r="A21" s="49"/>
      <c r="B21" s="53"/>
      <c r="C21" s="51"/>
      <c r="D21" s="52">
        <f>AVERAGE(C16,C18,C20,C22,C24,C26)</f>
        <v>3166.166667</v>
      </c>
      <c r="E21" s="35"/>
      <c r="F21" s="34"/>
      <c r="G21" s="57"/>
      <c r="H21" s="25"/>
      <c r="I21" s="25"/>
    </row>
    <row r="22">
      <c r="A22" s="49">
        <v>43770.0</v>
      </c>
      <c r="B22" s="50">
        <v>11.0</v>
      </c>
      <c r="C22" s="51">
        <v>3080.0</v>
      </c>
      <c r="D22" s="52"/>
      <c r="E22" s="55">
        <f>AVERAGE(D21,D23)</f>
        <v>3192.75</v>
      </c>
      <c r="F22" s="34">
        <f>C22/E22</f>
        <v>0.9646856158</v>
      </c>
      <c r="G22" s="57">
        <v>0.9646856158484065</v>
      </c>
      <c r="H22" s="52">
        <f>E22*G22</f>
        <v>3080</v>
      </c>
      <c r="I22" s="25">
        <f>ABS(C22-H22)</f>
        <v>0</v>
      </c>
    </row>
    <row r="23">
      <c r="A23" s="49"/>
      <c r="B23" s="50"/>
      <c r="C23" s="51"/>
      <c r="D23" s="52">
        <f>AVERAGE(C18,C20,C22,C24,C26,C28)</f>
        <v>3219.333333</v>
      </c>
      <c r="E23" s="35"/>
      <c r="F23" s="34"/>
      <c r="G23" s="57"/>
      <c r="H23" s="25"/>
      <c r="I23" s="25"/>
    </row>
    <row r="24">
      <c r="A24" s="49">
        <v>43800.0</v>
      </c>
      <c r="B24" s="50">
        <v>12.0</v>
      </c>
      <c r="C24" s="51">
        <v>2970.0</v>
      </c>
      <c r="D24" s="52"/>
      <c r="E24" s="55">
        <f>AVERAGE(D23,D25)</f>
        <v>3246.833333</v>
      </c>
      <c r="F24" s="34">
        <f>C24/E24</f>
        <v>0.9147374365</v>
      </c>
      <c r="G24" s="57">
        <v>0.9147374364765669</v>
      </c>
      <c r="H24" s="52">
        <f>E24*G24</f>
        <v>2970</v>
      </c>
      <c r="I24" s="25">
        <f>ABS(C24-H24)</f>
        <v>0</v>
      </c>
    </row>
    <row r="25">
      <c r="A25" s="49"/>
      <c r="B25" s="50"/>
      <c r="C25" s="51"/>
      <c r="D25" s="52">
        <f>AVERAGE(C20,C22,C24,C26,C28,C30)</f>
        <v>3274.333333</v>
      </c>
      <c r="E25" s="35"/>
      <c r="F25" s="34"/>
      <c r="G25" s="57"/>
      <c r="H25" s="25"/>
      <c r="I25" s="25"/>
    </row>
    <row r="26">
      <c r="A26" s="49">
        <v>43831.0</v>
      </c>
      <c r="B26" s="50">
        <v>13.0</v>
      </c>
      <c r="C26" s="51">
        <v>3267.0</v>
      </c>
      <c r="D26" s="52"/>
      <c r="E26" s="55">
        <f>AVERAGE(D25,D27)</f>
        <v>3300.916667</v>
      </c>
      <c r="F26" s="34">
        <f>C26/E26</f>
        <v>0.9897250764</v>
      </c>
      <c r="G26" s="57">
        <v>0.9897250763676757</v>
      </c>
      <c r="H26" s="52">
        <f>E26*G26</f>
        <v>3267</v>
      </c>
      <c r="I26" s="25">
        <f>ABS(C26-H26)</f>
        <v>0</v>
      </c>
    </row>
    <row r="27">
      <c r="A27" s="49"/>
      <c r="B27" s="50"/>
      <c r="C27" s="51"/>
      <c r="D27" s="52">
        <f>AVERAGE(C22,C24,C26,C28,C30,C32)</f>
        <v>3327.5</v>
      </c>
      <c r="E27" s="35"/>
      <c r="F27" s="34"/>
      <c r="G27" s="57"/>
      <c r="H27" s="25"/>
      <c r="I27" s="25"/>
    </row>
    <row r="28">
      <c r="A28" s="49">
        <v>43862.0</v>
      </c>
      <c r="B28" s="50">
        <v>14.0</v>
      </c>
      <c r="C28" s="51">
        <v>3509.0</v>
      </c>
      <c r="D28" s="52"/>
      <c r="E28" s="55">
        <f>AVERAGE(D27,D29)</f>
        <v>3353.166667</v>
      </c>
      <c r="F28" s="34">
        <f>C28/E28</f>
        <v>1.046473483</v>
      </c>
      <c r="G28" s="57">
        <v>1.0464734827774742</v>
      </c>
      <c r="H28" s="52">
        <f>E28*G28</f>
        <v>3509</v>
      </c>
      <c r="I28" s="25">
        <f>ABS(C28-H28)</f>
        <v>0</v>
      </c>
    </row>
    <row r="29">
      <c r="A29" s="49"/>
      <c r="B29" s="50"/>
      <c r="C29" s="51"/>
      <c r="D29" s="52">
        <f>AVERAGE(C24,C26,C28,C30,C32,C34)</f>
        <v>3378.833333</v>
      </c>
      <c r="E29" s="35"/>
      <c r="F29" s="34"/>
      <c r="G29" s="57"/>
      <c r="H29" s="25"/>
      <c r="I29" s="25"/>
    </row>
    <row r="30">
      <c r="A30" s="54">
        <v>43891.0</v>
      </c>
      <c r="B30" s="50">
        <v>15.0</v>
      </c>
      <c r="C30" s="51">
        <v>3630.0</v>
      </c>
      <c r="D30" s="52"/>
      <c r="E30" s="55">
        <f>AVERAGE(D29,D31)</f>
        <v>3403.583333</v>
      </c>
      <c r="F30" s="34">
        <f>C30/E30</f>
        <v>1.066523027</v>
      </c>
      <c r="G30" s="57">
        <v>1.0665230272017237</v>
      </c>
      <c r="H30" s="52">
        <f>E30*G30</f>
        <v>3630</v>
      </c>
      <c r="I30" s="25">
        <f>ABS(C30-H30)</f>
        <v>0</v>
      </c>
    </row>
    <row r="31">
      <c r="A31" s="54"/>
      <c r="B31" s="50"/>
      <c r="C31" s="51"/>
      <c r="D31" s="52">
        <f>AVERAGE(C26,C28,C30,C32,C34,C36)</f>
        <v>3428.333333</v>
      </c>
      <c r="E31" s="35"/>
      <c r="F31" s="34"/>
      <c r="G31" s="57"/>
      <c r="H31" s="25"/>
      <c r="I31" s="25"/>
    </row>
    <row r="32">
      <c r="A32" s="49">
        <v>43922.0</v>
      </c>
      <c r="B32" s="50">
        <v>16.0</v>
      </c>
      <c r="C32" s="51">
        <v>3509.0</v>
      </c>
      <c r="D32" s="52"/>
      <c r="E32" s="55">
        <f>AVERAGE(D31,D33)</f>
        <v>3524.766667</v>
      </c>
      <c r="F32" s="34"/>
      <c r="G32" s="57">
        <v>1.0154654216515904</v>
      </c>
      <c r="H32" s="52">
        <f>E32*G32</f>
        <v>3579.278669</v>
      </c>
      <c r="I32" s="25">
        <f>ABS(C32-H32)</f>
        <v>70.27866939</v>
      </c>
    </row>
    <row r="33">
      <c r="A33" s="49"/>
      <c r="B33" s="50"/>
      <c r="C33" s="51"/>
      <c r="D33" s="58">
        <f>49.7*B32+2826</f>
        <v>3621.2</v>
      </c>
      <c r="E33" s="35"/>
      <c r="F33" s="34"/>
      <c r="G33" s="57"/>
      <c r="H33" s="25"/>
      <c r="I33" s="25"/>
    </row>
    <row r="34">
      <c r="A34" s="49">
        <v>43952.0</v>
      </c>
      <c r="B34" s="50">
        <v>17.0</v>
      </c>
      <c r="C34" s="51">
        <v>3388.0</v>
      </c>
      <c r="D34" s="52"/>
      <c r="E34" s="55">
        <f>AVERAGE(D33,D35)</f>
        <v>3646.05</v>
      </c>
      <c r="F34" s="34"/>
      <c r="G34" s="57">
        <v>0.9646856158484065</v>
      </c>
      <c r="H34" s="52">
        <f>E34*G34</f>
        <v>3517.29199</v>
      </c>
      <c r="I34" s="25">
        <f>ABS(C34-H34)</f>
        <v>129.2919897</v>
      </c>
    </row>
    <row r="35">
      <c r="A35" s="49"/>
      <c r="B35" s="50"/>
      <c r="C35" s="51"/>
      <c r="D35" s="58">
        <f>49.7*B34+2826</f>
        <v>3670.9</v>
      </c>
      <c r="E35" s="35"/>
      <c r="F35" s="34"/>
      <c r="G35" s="57"/>
      <c r="H35" s="25"/>
      <c r="I35" s="25"/>
    </row>
    <row r="36">
      <c r="A36" s="49">
        <v>43983.0</v>
      </c>
      <c r="B36" s="50">
        <v>18.0</v>
      </c>
      <c r="C36" s="51">
        <v>3267.0</v>
      </c>
      <c r="D36" s="52"/>
      <c r="E36" s="55">
        <f>AVERAGE(D35,D37)</f>
        <v>3695.75</v>
      </c>
      <c r="F36" s="34"/>
      <c r="G36" s="57">
        <v>0.9147374364765669</v>
      </c>
      <c r="H36" s="52">
        <f>E36*G36</f>
        <v>3380.640881</v>
      </c>
      <c r="I36" s="25">
        <f>ABS(C36-H36)</f>
        <v>113.6408809</v>
      </c>
    </row>
    <row r="37">
      <c r="A37" s="49"/>
      <c r="B37" s="50"/>
      <c r="C37" s="51"/>
      <c r="D37" s="58">
        <f>49.7*B36+2826</f>
        <v>3720.6</v>
      </c>
      <c r="E37" s="35"/>
      <c r="F37" s="34"/>
      <c r="G37" s="57"/>
      <c r="H37" s="25"/>
      <c r="I37" s="59">
        <f>AVERAGE(I8:I36)</f>
        <v>20.88076933</v>
      </c>
    </row>
    <row r="38">
      <c r="A38" s="49">
        <v>44013.0</v>
      </c>
      <c r="B38" s="50">
        <v>19.0</v>
      </c>
      <c r="C38" s="25"/>
      <c r="D38" s="52"/>
      <c r="E38" s="55">
        <f>AVERAGE(D37,D39)</f>
        <v>3745.45</v>
      </c>
      <c r="F38" s="34"/>
      <c r="G38" s="57">
        <v>0.9897250763676757</v>
      </c>
      <c r="H38" s="52">
        <f>E38*G38</f>
        <v>3706.965787</v>
      </c>
      <c r="I38" s="25"/>
    </row>
    <row r="39">
      <c r="A39" s="49"/>
      <c r="B39" s="53"/>
      <c r="C39" s="25"/>
      <c r="D39" s="58">
        <f>49.7*B38+2826</f>
        <v>3770.3</v>
      </c>
      <c r="E39" s="35"/>
      <c r="F39" s="34"/>
      <c r="G39" s="57"/>
      <c r="H39" s="25"/>
      <c r="I39" s="25"/>
    </row>
    <row r="40">
      <c r="A40" s="49">
        <v>44044.0</v>
      </c>
      <c r="B40" s="50">
        <v>20.0</v>
      </c>
      <c r="C40" s="25"/>
      <c r="D40" s="52"/>
      <c r="E40" s="55">
        <f>AVERAGE(D39,D41)</f>
        <v>3795.15</v>
      </c>
      <c r="F40" s="34"/>
      <c r="G40" s="57">
        <v>1.0464734827774742</v>
      </c>
      <c r="H40" s="52">
        <f>E40*G40</f>
        <v>3971.523838</v>
      </c>
      <c r="I40" s="25"/>
    </row>
    <row r="41">
      <c r="A41" s="49"/>
      <c r="B41" s="53"/>
      <c r="C41" s="25"/>
      <c r="D41" s="58">
        <f>49.7*B40+2826</f>
        <v>3820</v>
      </c>
      <c r="E41" s="35"/>
      <c r="F41" s="34"/>
      <c r="G41" s="57"/>
      <c r="H41" s="25"/>
      <c r="I41" s="25"/>
    </row>
    <row r="42">
      <c r="A42" s="49">
        <v>44075.0</v>
      </c>
      <c r="B42" s="50">
        <v>21.0</v>
      </c>
      <c r="C42" s="25"/>
      <c r="D42" s="52"/>
      <c r="E42" s="55">
        <f>AVERAGE(D41,D43)</f>
        <v>3844.85</v>
      </c>
      <c r="F42" s="34"/>
      <c r="G42" s="57">
        <v>1.0665230272017237</v>
      </c>
      <c r="H42" s="52">
        <f>E42*G42</f>
        <v>4100.621061</v>
      </c>
      <c r="I42" s="25"/>
    </row>
    <row r="43">
      <c r="A43" s="54"/>
      <c r="B43" s="53"/>
      <c r="C43" s="25"/>
      <c r="D43" s="58">
        <f>49.7*B42+2826</f>
        <v>3869.7</v>
      </c>
      <c r="E43" s="35"/>
      <c r="F43" s="34"/>
      <c r="G43" s="57"/>
      <c r="H43" s="25"/>
      <c r="I43" s="25"/>
    </row>
    <row r="44">
      <c r="A44" s="49">
        <v>44105.0</v>
      </c>
      <c r="B44" s="50">
        <v>22.0</v>
      </c>
      <c r="C44" s="25"/>
      <c r="D44" s="52"/>
      <c r="E44" s="55">
        <f>AVERAGE(D43,D45)</f>
        <v>3894.55</v>
      </c>
      <c r="F44" s="34"/>
      <c r="G44" s="57"/>
      <c r="H44" s="25"/>
      <c r="I44" s="25"/>
    </row>
    <row r="45">
      <c r="A45" s="49"/>
      <c r="B45" s="53"/>
      <c r="C45" s="25"/>
      <c r="D45" s="58">
        <f>49.7*B44+2826</f>
        <v>3919.4</v>
      </c>
      <c r="E45" s="35"/>
      <c r="F45" s="34"/>
      <c r="G45" s="25"/>
      <c r="H45" s="25"/>
      <c r="I45" s="25"/>
    </row>
    <row r="46">
      <c r="A46" s="49">
        <v>44136.0</v>
      </c>
      <c r="B46" s="50">
        <v>23.0</v>
      </c>
      <c r="C46" s="25"/>
      <c r="D46" s="52"/>
      <c r="E46" s="55">
        <f>AVERAGE(D45,D47)</f>
        <v>3944.25</v>
      </c>
      <c r="F46" s="34"/>
      <c r="G46" s="25"/>
      <c r="H46" s="25"/>
      <c r="I46" s="25"/>
    </row>
    <row r="47">
      <c r="A47" s="49"/>
      <c r="B47" s="53"/>
      <c r="C47" s="25"/>
      <c r="D47" s="58">
        <f>49.7*B46+2826</f>
        <v>3969.1</v>
      </c>
      <c r="E47" s="35"/>
      <c r="F47" s="34"/>
      <c r="G47" s="25"/>
      <c r="H47" s="25"/>
      <c r="I47" s="25"/>
    </row>
    <row r="48">
      <c r="A48" s="49">
        <v>44166.0</v>
      </c>
      <c r="B48" s="50">
        <v>24.0</v>
      </c>
      <c r="C48" s="25"/>
      <c r="D48" s="52"/>
      <c r="E48" s="55">
        <f>AVERAGE(D47,D49)</f>
        <v>3993.95</v>
      </c>
      <c r="F48" s="34"/>
      <c r="G48" s="25"/>
      <c r="H48" s="25"/>
      <c r="I48" s="25"/>
    </row>
    <row r="49">
      <c r="A49" s="49"/>
      <c r="B49" s="53"/>
      <c r="C49" s="25"/>
      <c r="D49" s="58">
        <f>49.7*B48+2826</f>
        <v>4018.8</v>
      </c>
      <c r="E49" s="35"/>
      <c r="F49" s="34"/>
      <c r="G49" s="25"/>
      <c r="H49" s="25"/>
      <c r="I49" s="25"/>
    </row>
    <row r="50">
      <c r="A50" s="49">
        <v>44197.0</v>
      </c>
      <c r="B50" s="50">
        <v>25.0</v>
      </c>
      <c r="C50" s="25"/>
      <c r="D50" s="52"/>
      <c r="E50" s="55">
        <f>AVERAGE(D49,D51)</f>
        <v>4043.65</v>
      </c>
      <c r="F50" s="34"/>
      <c r="G50" s="25"/>
      <c r="H50" s="25"/>
      <c r="I50" s="25"/>
    </row>
    <row r="51">
      <c r="A51" s="49"/>
      <c r="B51" s="53"/>
      <c r="C51" s="25"/>
      <c r="D51" s="58">
        <f>49.7*B50+2826</f>
        <v>4068.5</v>
      </c>
      <c r="E51" s="35"/>
      <c r="F51" s="34"/>
      <c r="G51" s="25"/>
      <c r="H51" s="25"/>
      <c r="I51" s="25"/>
    </row>
    <row r="52">
      <c r="A52" s="49">
        <v>44228.0</v>
      </c>
      <c r="B52" s="50">
        <v>26.0</v>
      </c>
      <c r="C52" s="25"/>
      <c r="D52" s="52"/>
      <c r="E52" s="55">
        <f>AVERAGE(D51,D53)</f>
        <v>4093.35</v>
      </c>
      <c r="F52" s="34"/>
      <c r="G52" s="25"/>
      <c r="H52" s="25"/>
      <c r="I52" s="25"/>
    </row>
    <row r="53">
      <c r="A53" s="49"/>
      <c r="B53" s="53"/>
      <c r="C53" s="25"/>
      <c r="D53" s="58">
        <f>49.7*B52+2826</f>
        <v>4118.2</v>
      </c>
      <c r="E53" s="35"/>
      <c r="F53" s="34"/>
      <c r="G53" s="25"/>
      <c r="H53" s="25"/>
      <c r="I53" s="25"/>
    </row>
    <row r="54">
      <c r="A54" s="49">
        <v>44256.0</v>
      </c>
      <c r="B54" s="50">
        <v>27.0</v>
      </c>
      <c r="C54" s="25"/>
      <c r="D54" s="52"/>
      <c r="E54" s="55">
        <f>AVERAGE(D53,D55)</f>
        <v>4143.05</v>
      </c>
      <c r="F54" s="34"/>
      <c r="G54" s="25"/>
      <c r="H54" s="25"/>
      <c r="I54" s="25"/>
    </row>
    <row r="55">
      <c r="A55" s="54"/>
      <c r="B55" s="53"/>
      <c r="C55" s="25"/>
      <c r="D55" s="58">
        <f>49.7*B54+2826</f>
        <v>4167.9</v>
      </c>
      <c r="E55" s="35"/>
      <c r="F55" s="34"/>
      <c r="G55" s="25"/>
      <c r="H55" s="25"/>
      <c r="I55" s="25"/>
    </row>
    <row r="56">
      <c r="A56" s="49">
        <v>44287.0</v>
      </c>
      <c r="B56" s="50">
        <v>28.0</v>
      </c>
      <c r="C56" s="25"/>
      <c r="D56" s="52"/>
      <c r="E56" s="55">
        <f>AVERAGE(D55,D57)</f>
        <v>4192.75</v>
      </c>
      <c r="F56" s="34"/>
      <c r="G56" s="25"/>
      <c r="H56" s="25"/>
      <c r="I56" s="25"/>
    </row>
    <row r="57">
      <c r="A57" s="49"/>
      <c r="B57" s="53"/>
      <c r="C57" s="25"/>
      <c r="D57" s="58">
        <f>49.7*B56+2826</f>
        <v>4217.6</v>
      </c>
      <c r="E57" s="35"/>
      <c r="F57" s="34"/>
      <c r="G57" s="25"/>
      <c r="H57" s="25"/>
      <c r="I57" s="25"/>
    </row>
    <row r="58">
      <c r="A58" s="49">
        <v>44317.0</v>
      </c>
      <c r="B58" s="50">
        <v>29.0</v>
      </c>
      <c r="C58" s="25"/>
      <c r="D58" s="52"/>
      <c r="E58" s="55">
        <f>AVERAGE(D57,D59)</f>
        <v>4242.45</v>
      </c>
      <c r="F58" s="34"/>
      <c r="G58" s="25"/>
      <c r="H58" s="25"/>
      <c r="I58" s="25"/>
    </row>
    <row r="59">
      <c r="A59" s="49"/>
      <c r="B59" s="53"/>
      <c r="C59" s="25"/>
      <c r="D59" s="58">
        <f>49.7*B58+2826</f>
        <v>4267.3</v>
      </c>
      <c r="E59" s="35"/>
      <c r="F59" s="34"/>
      <c r="G59" s="25"/>
      <c r="H59" s="25"/>
      <c r="I59" s="25"/>
    </row>
    <row r="60">
      <c r="A60" s="49">
        <v>44348.0</v>
      </c>
      <c r="B60" s="50">
        <v>30.0</v>
      </c>
      <c r="C60" s="25"/>
      <c r="D60" s="52"/>
      <c r="E60" s="55">
        <f>AVERAGE(D59,D61)</f>
        <v>4292.15</v>
      </c>
      <c r="F60" s="34"/>
      <c r="G60" s="25"/>
      <c r="H60" s="25"/>
      <c r="I60" s="25"/>
    </row>
    <row r="61">
      <c r="A61" s="49"/>
      <c r="B61" s="53"/>
      <c r="C61" s="25"/>
      <c r="D61" s="58">
        <f>49.7*B60+2826</f>
        <v>4317</v>
      </c>
      <c r="E61" s="35"/>
      <c r="F61" s="34"/>
      <c r="G61" s="25"/>
      <c r="H61" s="25"/>
      <c r="I61" s="25"/>
    </row>
    <row r="62">
      <c r="A62" s="49">
        <v>44378.0</v>
      </c>
      <c r="B62" s="50">
        <v>31.0</v>
      </c>
      <c r="C62" s="25"/>
      <c r="D62" s="52"/>
      <c r="E62" s="55">
        <f>AVERAGE(D61,D63)</f>
        <v>4341.85</v>
      </c>
      <c r="F62" s="34"/>
      <c r="G62" s="25"/>
      <c r="H62" s="25"/>
      <c r="I62" s="25"/>
    </row>
    <row r="63">
      <c r="A63" s="49"/>
      <c r="B63" s="53"/>
      <c r="C63" s="25"/>
      <c r="D63" s="58">
        <f>49.7*B62+2826</f>
        <v>4366.7</v>
      </c>
      <c r="E63" s="35"/>
      <c r="F63" s="34"/>
      <c r="G63" s="25"/>
      <c r="H63" s="25"/>
      <c r="I63" s="25"/>
    </row>
    <row r="64">
      <c r="A64" s="60"/>
      <c r="B64" s="61"/>
      <c r="E64" s="62"/>
      <c r="F64" s="38"/>
    </row>
    <row r="65">
      <c r="A65" s="60"/>
      <c r="B65" s="61"/>
      <c r="E65" s="62"/>
      <c r="F65" s="38"/>
    </row>
    <row r="66">
      <c r="A66" s="63"/>
      <c r="B66" s="61"/>
      <c r="E66" s="62"/>
      <c r="F66" s="38"/>
    </row>
    <row r="67">
      <c r="A67" s="63"/>
      <c r="B67" s="61"/>
      <c r="E67" s="62"/>
      <c r="F67" s="38"/>
    </row>
    <row r="68">
      <c r="A68" s="60"/>
      <c r="B68" s="61"/>
      <c r="E68" s="62"/>
      <c r="F68" s="38"/>
    </row>
    <row r="69">
      <c r="A69" s="60"/>
      <c r="B69" s="61"/>
      <c r="E69" s="62"/>
      <c r="F69" s="38"/>
    </row>
    <row r="70">
      <c r="A70" s="60"/>
      <c r="B70" s="61"/>
      <c r="E70" s="62"/>
      <c r="F70" s="38"/>
    </row>
    <row r="71">
      <c r="A71" s="60"/>
      <c r="B71" s="61"/>
      <c r="E71" s="62"/>
      <c r="F71" s="38"/>
    </row>
    <row r="72">
      <c r="A72" s="60"/>
      <c r="B72" s="61"/>
      <c r="E72" s="62"/>
      <c r="F72" s="38"/>
    </row>
    <row r="73">
      <c r="A73" s="60"/>
      <c r="B73" s="61"/>
      <c r="E73" s="62"/>
      <c r="F73" s="38"/>
    </row>
    <row r="74">
      <c r="A74" s="60"/>
      <c r="B74" s="61"/>
      <c r="E74" s="62"/>
      <c r="F74" s="38"/>
    </row>
    <row r="75">
      <c r="A75" s="60"/>
      <c r="B75" s="61"/>
      <c r="E75" s="62"/>
      <c r="F75" s="38"/>
    </row>
    <row r="76">
      <c r="A76" s="60"/>
      <c r="B76" s="61"/>
      <c r="E76" s="62"/>
      <c r="F76" s="38"/>
    </row>
    <row r="77">
      <c r="A77" s="60"/>
      <c r="B77" s="61"/>
      <c r="E77" s="62"/>
      <c r="F77" s="38"/>
    </row>
    <row r="78">
      <c r="A78" s="63"/>
      <c r="B78" s="61"/>
      <c r="E78" s="62"/>
      <c r="F78" s="38"/>
    </row>
    <row r="79">
      <c r="A79" s="63"/>
      <c r="B79" s="61"/>
      <c r="E79" s="62"/>
      <c r="F79" s="38"/>
    </row>
    <row r="80">
      <c r="A80" s="60"/>
      <c r="B80" s="61"/>
      <c r="E80" s="62"/>
      <c r="F80" s="38"/>
    </row>
    <row r="81">
      <c r="A81" s="60"/>
      <c r="B81" s="61"/>
      <c r="E81" s="62"/>
      <c r="F81" s="38"/>
    </row>
    <row r="82">
      <c r="A82" s="60"/>
      <c r="B82" s="61"/>
      <c r="E82" s="62"/>
      <c r="F82" s="38"/>
    </row>
    <row r="83">
      <c r="A83" s="60"/>
      <c r="B83" s="61"/>
      <c r="E83" s="62"/>
      <c r="F83" s="38"/>
    </row>
    <row r="84">
      <c r="A84" s="60"/>
      <c r="B84" s="61"/>
      <c r="E84" s="62"/>
      <c r="F84" s="38"/>
    </row>
    <row r="85">
      <c r="A85" s="60"/>
      <c r="B85" s="61"/>
      <c r="E85" s="62"/>
      <c r="F85" s="38"/>
    </row>
    <row r="86">
      <c r="A86" s="60"/>
      <c r="B86" s="61"/>
      <c r="E86" s="62"/>
      <c r="F86" s="38"/>
    </row>
    <row r="87">
      <c r="A87" s="60"/>
      <c r="B87" s="61"/>
      <c r="E87" s="62"/>
      <c r="F87" s="38"/>
    </row>
    <row r="88">
      <c r="A88" s="60"/>
      <c r="B88" s="61"/>
      <c r="E88" s="62"/>
      <c r="F88" s="38"/>
    </row>
    <row r="89">
      <c r="A89" s="60"/>
      <c r="B89" s="61"/>
      <c r="E89" s="62"/>
      <c r="F89" s="38"/>
    </row>
    <row r="90">
      <c r="A90" s="63"/>
      <c r="B90" s="61"/>
      <c r="E90" s="62"/>
      <c r="F90" s="38"/>
    </row>
    <row r="91">
      <c r="A91" s="64"/>
      <c r="B91" s="65"/>
      <c r="E91" s="62"/>
      <c r="F91" s="38"/>
    </row>
    <row r="92">
      <c r="A92" s="64"/>
      <c r="B92" s="65"/>
      <c r="E92" s="62"/>
      <c r="F92" s="38"/>
    </row>
    <row r="93">
      <c r="A93" s="64"/>
      <c r="B93" s="65"/>
      <c r="E93" s="62"/>
      <c r="F93" s="38"/>
    </row>
    <row r="94">
      <c r="A94" s="64"/>
      <c r="B94" s="65"/>
      <c r="E94" s="62"/>
      <c r="F94" s="38"/>
    </row>
    <row r="95">
      <c r="A95" s="64"/>
      <c r="B95" s="65"/>
      <c r="E95" s="62"/>
      <c r="F95" s="38"/>
    </row>
    <row r="96">
      <c r="A96" s="64"/>
      <c r="B96" s="65"/>
      <c r="E96" s="62"/>
      <c r="F96" s="38"/>
    </row>
    <row r="97">
      <c r="A97" s="64"/>
      <c r="B97" s="65"/>
      <c r="E97" s="62"/>
      <c r="F97" s="38"/>
    </row>
    <row r="98">
      <c r="A98" s="64"/>
      <c r="B98" s="65"/>
      <c r="E98" s="62"/>
      <c r="F98" s="38"/>
    </row>
    <row r="99">
      <c r="A99" s="64"/>
      <c r="B99" s="65"/>
      <c r="E99" s="62"/>
      <c r="F99" s="38"/>
    </row>
    <row r="100">
      <c r="A100" s="64"/>
      <c r="B100" s="65"/>
      <c r="E100" s="62"/>
      <c r="F100" s="38"/>
    </row>
    <row r="101">
      <c r="A101" s="64"/>
      <c r="B101" s="65"/>
      <c r="E101" s="62"/>
      <c r="F101" s="38"/>
    </row>
    <row r="102">
      <c r="A102" s="64"/>
      <c r="B102" s="65"/>
      <c r="E102" s="62"/>
      <c r="F102" s="38"/>
    </row>
    <row r="103">
      <c r="A103" s="64"/>
      <c r="B103" s="65"/>
      <c r="E103" s="62"/>
      <c r="F103" s="38"/>
    </row>
    <row r="104">
      <c r="A104" s="64"/>
      <c r="B104" s="65"/>
      <c r="E104" s="62"/>
      <c r="F104" s="38"/>
    </row>
    <row r="105">
      <c r="A105" s="64"/>
      <c r="B105" s="65"/>
      <c r="E105" s="62"/>
      <c r="F105" s="38"/>
    </row>
    <row r="106">
      <c r="A106" s="64"/>
      <c r="B106" s="65"/>
      <c r="E106" s="62"/>
      <c r="F106" s="38"/>
    </row>
    <row r="107">
      <c r="A107" s="64"/>
      <c r="B107" s="65"/>
      <c r="E107" s="62"/>
      <c r="F107" s="38"/>
    </row>
    <row r="108">
      <c r="A108" s="64"/>
      <c r="B108" s="65"/>
      <c r="E108" s="62"/>
      <c r="F108" s="38"/>
    </row>
    <row r="109">
      <c r="A109" s="64"/>
      <c r="B109" s="65"/>
      <c r="E109" s="62"/>
      <c r="F109" s="38"/>
    </row>
    <row r="110">
      <c r="A110" s="64"/>
      <c r="B110" s="65"/>
      <c r="E110" s="62"/>
      <c r="F110" s="38"/>
    </row>
    <row r="111">
      <c r="A111" s="64"/>
      <c r="B111" s="65"/>
      <c r="E111" s="62"/>
      <c r="F111" s="38"/>
    </row>
    <row r="112">
      <c r="A112" s="64"/>
      <c r="B112" s="65"/>
      <c r="E112" s="62"/>
      <c r="F112" s="38"/>
    </row>
    <row r="113">
      <c r="B113" s="66"/>
      <c r="E113" s="62"/>
      <c r="F113" s="38"/>
    </row>
    <row r="114">
      <c r="B114" s="66"/>
      <c r="E114" s="62"/>
      <c r="F114" s="38"/>
    </row>
    <row r="115">
      <c r="B115" s="66"/>
      <c r="E115" s="62"/>
      <c r="F115" s="38"/>
    </row>
    <row r="116">
      <c r="B116" s="66"/>
      <c r="E116" s="62"/>
      <c r="F116" s="38"/>
    </row>
    <row r="117">
      <c r="B117" s="66"/>
      <c r="E117" s="62"/>
      <c r="F117" s="38"/>
    </row>
    <row r="118">
      <c r="B118" s="66"/>
      <c r="E118" s="62"/>
      <c r="F118" s="38"/>
    </row>
    <row r="119">
      <c r="B119" s="66"/>
      <c r="E119" s="62"/>
      <c r="F119" s="38"/>
    </row>
    <row r="120">
      <c r="B120" s="66"/>
      <c r="E120" s="62"/>
      <c r="F120" s="38"/>
    </row>
    <row r="121">
      <c r="B121" s="66"/>
      <c r="E121" s="62"/>
      <c r="F121" s="38"/>
    </row>
    <row r="122">
      <c r="B122" s="66"/>
      <c r="E122" s="62"/>
      <c r="F122" s="38"/>
    </row>
    <row r="123">
      <c r="B123" s="66"/>
      <c r="E123" s="62"/>
      <c r="F123" s="38"/>
    </row>
    <row r="124">
      <c r="B124" s="66"/>
      <c r="E124" s="62"/>
      <c r="F124" s="38"/>
    </row>
    <row r="125">
      <c r="B125" s="66"/>
      <c r="E125" s="62"/>
      <c r="F125" s="38"/>
    </row>
    <row r="126">
      <c r="B126" s="66"/>
      <c r="E126" s="62"/>
      <c r="F126" s="38"/>
    </row>
    <row r="127">
      <c r="B127" s="66"/>
      <c r="E127" s="62"/>
      <c r="F127" s="38"/>
    </row>
    <row r="128">
      <c r="B128" s="66"/>
      <c r="E128" s="62"/>
      <c r="F128" s="38"/>
    </row>
    <row r="129">
      <c r="B129" s="66"/>
      <c r="E129" s="62"/>
      <c r="F129" s="38"/>
    </row>
    <row r="130">
      <c r="B130" s="66"/>
      <c r="E130" s="62"/>
      <c r="F130" s="38"/>
    </row>
    <row r="131">
      <c r="B131" s="66"/>
      <c r="E131" s="62"/>
      <c r="F131" s="38"/>
    </row>
    <row r="132">
      <c r="B132" s="66"/>
      <c r="E132" s="62"/>
      <c r="F132" s="38"/>
    </row>
    <row r="133">
      <c r="B133" s="66"/>
      <c r="E133" s="62"/>
      <c r="F133" s="38"/>
    </row>
    <row r="134">
      <c r="B134" s="66"/>
      <c r="E134" s="62"/>
      <c r="F134" s="38"/>
    </row>
    <row r="135">
      <c r="B135" s="66"/>
      <c r="E135" s="62"/>
      <c r="F135" s="38"/>
    </row>
    <row r="136">
      <c r="B136" s="66"/>
      <c r="E136" s="62"/>
      <c r="F136" s="38"/>
    </row>
    <row r="137">
      <c r="B137" s="66"/>
      <c r="E137" s="62"/>
      <c r="F137" s="38"/>
    </row>
    <row r="138">
      <c r="B138" s="66"/>
      <c r="E138" s="62"/>
      <c r="F138" s="38"/>
    </row>
    <row r="139">
      <c r="B139" s="66"/>
      <c r="E139" s="62"/>
      <c r="F139" s="38"/>
    </row>
    <row r="140">
      <c r="B140" s="66"/>
      <c r="E140" s="62"/>
      <c r="F140" s="38"/>
    </row>
    <row r="141">
      <c r="B141" s="66"/>
      <c r="E141" s="62"/>
      <c r="F141" s="38"/>
    </row>
    <row r="142">
      <c r="B142" s="66"/>
      <c r="E142" s="62"/>
      <c r="F142" s="38"/>
    </row>
    <row r="143">
      <c r="B143" s="66"/>
      <c r="E143" s="62"/>
      <c r="F143" s="38"/>
    </row>
    <row r="144">
      <c r="B144" s="66"/>
      <c r="E144" s="62"/>
      <c r="F144" s="38"/>
    </row>
    <row r="145">
      <c r="B145" s="66"/>
      <c r="E145" s="62"/>
      <c r="F145" s="38"/>
    </row>
    <row r="146">
      <c r="B146" s="66"/>
      <c r="E146" s="62"/>
      <c r="F146" s="38"/>
    </row>
    <row r="147">
      <c r="B147" s="66"/>
      <c r="E147" s="62"/>
      <c r="F147" s="38"/>
    </row>
    <row r="148">
      <c r="B148" s="66"/>
      <c r="E148" s="62"/>
      <c r="F148" s="38"/>
    </row>
    <row r="149">
      <c r="B149" s="66"/>
      <c r="E149" s="62"/>
      <c r="F149" s="38"/>
    </row>
    <row r="150">
      <c r="B150" s="66"/>
      <c r="E150" s="62"/>
      <c r="F150" s="38"/>
    </row>
    <row r="151">
      <c r="B151" s="66"/>
      <c r="E151" s="62"/>
      <c r="F151" s="38"/>
    </row>
    <row r="152">
      <c r="B152" s="66"/>
      <c r="E152" s="62"/>
      <c r="F152" s="38"/>
    </row>
    <row r="153">
      <c r="B153" s="66"/>
      <c r="E153" s="62"/>
      <c r="F153" s="38"/>
    </row>
    <row r="154">
      <c r="B154" s="66"/>
      <c r="E154" s="62"/>
      <c r="F154" s="38"/>
    </row>
    <row r="155">
      <c r="B155" s="66"/>
      <c r="E155" s="62"/>
      <c r="F155" s="38"/>
    </row>
    <row r="156">
      <c r="B156" s="66"/>
      <c r="E156" s="62"/>
      <c r="F156" s="38"/>
    </row>
    <row r="157">
      <c r="B157" s="66"/>
      <c r="E157" s="62"/>
      <c r="F157" s="38"/>
    </row>
    <row r="158">
      <c r="B158" s="66"/>
      <c r="E158" s="62"/>
      <c r="F158" s="38"/>
    </row>
    <row r="159">
      <c r="B159" s="66"/>
      <c r="E159" s="62"/>
      <c r="F159" s="38"/>
    </row>
    <row r="160">
      <c r="B160" s="66"/>
      <c r="E160" s="62"/>
      <c r="F160" s="38"/>
    </row>
    <row r="161">
      <c r="B161" s="66"/>
      <c r="E161" s="62"/>
      <c r="F161" s="38"/>
    </row>
    <row r="162">
      <c r="B162" s="66"/>
      <c r="E162" s="62"/>
      <c r="F162" s="38"/>
    </row>
    <row r="163">
      <c r="B163" s="66"/>
      <c r="E163" s="62"/>
      <c r="F163" s="38"/>
    </row>
    <row r="164">
      <c r="B164" s="66"/>
      <c r="E164" s="62"/>
      <c r="F164" s="38"/>
    </row>
    <row r="165">
      <c r="B165" s="66"/>
      <c r="E165" s="62"/>
      <c r="F165" s="38"/>
    </row>
    <row r="166">
      <c r="B166" s="66"/>
      <c r="E166" s="62"/>
      <c r="F166" s="38"/>
    </row>
    <row r="167">
      <c r="B167" s="66"/>
      <c r="E167" s="62"/>
      <c r="F167" s="38"/>
    </row>
    <row r="168">
      <c r="B168" s="66"/>
      <c r="E168" s="62"/>
      <c r="F168" s="38"/>
    </row>
    <row r="169">
      <c r="B169" s="66"/>
      <c r="E169" s="62"/>
      <c r="F169" s="38"/>
    </row>
    <row r="170">
      <c r="B170" s="66"/>
      <c r="E170" s="62"/>
      <c r="F170" s="38"/>
    </row>
    <row r="171">
      <c r="B171" s="66"/>
      <c r="E171" s="62"/>
      <c r="F171" s="38"/>
    </row>
    <row r="172">
      <c r="B172" s="66"/>
      <c r="E172" s="62"/>
      <c r="F172" s="38"/>
    </row>
    <row r="173">
      <c r="B173" s="66"/>
      <c r="E173" s="62"/>
      <c r="F173" s="38"/>
    </row>
    <row r="174">
      <c r="B174" s="66"/>
      <c r="E174" s="62"/>
      <c r="F174" s="38"/>
    </row>
    <row r="175">
      <c r="B175" s="66"/>
      <c r="E175" s="62"/>
      <c r="F175" s="38"/>
    </row>
    <row r="176">
      <c r="B176" s="66"/>
      <c r="E176" s="62"/>
      <c r="F176" s="38"/>
    </row>
    <row r="177">
      <c r="B177" s="66"/>
      <c r="E177" s="62"/>
      <c r="F177" s="38"/>
    </row>
    <row r="178">
      <c r="B178" s="66"/>
      <c r="E178" s="62"/>
      <c r="F178" s="38"/>
    </row>
    <row r="179">
      <c r="B179" s="66"/>
      <c r="E179" s="62"/>
      <c r="F179" s="38"/>
    </row>
    <row r="180">
      <c r="B180" s="66"/>
      <c r="E180" s="62"/>
      <c r="F180" s="38"/>
    </row>
    <row r="181">
      <c r="B181" s="66"/>
      <c r="E181" s="62"/>
      <c r="F181" s="38"/>
    </row>
    <row r="182">
      <c r="B182" s="66"/>
      <c r="E182" s="62"/>
      <c r="F182" s="38"/>
    </row>
    <row r="183">
      <c r="B183" s="66"/>
      <c r="E183" s="62"/>
      <c r="F183" s="38"/>
    </row>
    <row r="184">
      <c r="B184" s="66"/>
      <c r="E184" s="62"/>
      <c r="F184" s="38"/>
    </row>
    <row r="185">
      <c r="B185" s="66"/>
      <c r="E185" s="62"/>
      <c r="F185" s="38"/>
    </row>
    <row r="186">
      <c r="B186" s="66"/>
      <c r="E186" s="62"/>
      <c r="F186" s="38"/>
    </row>
    <row r="187">
      <c r="B187" s="66"/>
      <c r="E187" s="62"/>
      <c r="F187" s="38"/>
    </row>
    <row r="188">
      <c r="B188" s="66"/>
      <c r="E188" s="62"/>
      <c r="F188" s="38"/>
    </row>
    <row r="189">
      <c r="B189" s="66"/>
      <c r="E189" s="62"/>
      <c r="F189" s="38"/>
    </row>
    <row r="190">
      <c r="B190" s="66"/>
      <c r="E190" s="62"/>
      <c r="F190" s="38"/>
    </row>
    <row r="191">
      <c r="B191" s="66"/>
      <c r="E191" s="62"/>
      <c r="F191" s="38"/>
    </row>
    <row r="192">
      <c r="B192" s="66"/>
      <c r="E192" s="62"/>
      <c r="F192" s="38"/>
    </row>
    <row r="193">
      <c r="B193" s="66"/>
      <c r="E193" s="62"/>
      <c r="F193" s="38"/>
    </row>
    <row r="194">
      <c r="B194" s="66"/>
      <c r="E194" s="62"/>
      <c r="F194" s="38"/>
    </row>
    <row r="195">
      <c r="B195" s="66"/>
      <c r="E195" s="62"/>
      <c r="F195" s="38"/>
    </row>
    <row r="196">
      <c r="B196" s="66"/>
      <c r="E196" s="62"/>
      <c r="F196" s="38"/>
    </row>
    <row r="197">
      <c r="B197" s="66"/>
      <c r="E197" s="62"/>
      <c r="F197" s="38"/>
    </row>
    <row r="198">
      <c r="B198" s="66"/>
      <c r="E198" s="62"/>
      <c r="F198" s="38"/>
    </row>
    <row r="199">
      <c r="B199" s="66"/>
      <c r="E199" s="62"/>
      <c r="F199" s="38"/>
    </row>
    <row r="200">
      <c r="B200" s="66"/>
      <c r="E200" s="62"/>
      <c r="F200" s="38"/>
    </row>
    <row r="201">
      <c r="B201" s="66"/>
      <c r="E201" s="62"/>
      <c r="F201" s="38"/>
    </row>
    <row r="202">
      <c r="B202" s="66"/>
      <c r="E202" s="62"/>
      <c r="F202" s="38"/>
    </row>
    <row r="203">
      <c r="B203" s="66"/>
      <c r="E203" s="62"/>
      <c r="F203" s="38"/>
    </row>
    <row r="204">
      <c r="B204" s="66"/>
      <c r="E204" s="62"/>
      <c r="F204" s="38"/>
    </row>
    <row r="205">
      <c r="B205" s="66"/>
      <c r="E205" s="62"/>
      <c r="F205" s="38"/>
    </row>
    <row r="206">
      <c r="B206" s="66"/>
      <c r="E206" s="62"/>
      <c r="F206" s="38"/>
    </row>
    <row r="207">
      <c r="B207" s="66"/>
      <c r="E207" s="62"/>
      <c r="F207" s="38"/>
    </row>
    <row r="208">
      <c r="B208" s="66"/>
      <c r="E208" s="62"/>
      <c r="F208" s="38"/>
    </row>
    <row r="209">
      <c r="B209" s="66"/>
      <c r="E209" s="62"/>
      <c r="F209" s="38"/>
    </row>
    <row r="210">
      <c r="B210" s="66"/>
      <c r="E210" s="62"/>
      <c r="F210" s="38"/>
    </row>
    <row r="211">
      <c r="B211" s="66"/>
      <c r="E211" s="62"/>
      <c r="F211" s="38"/>
    </row>
    <row r="212">
      <c r="B212" s="66"/>
      <c r="E212" s="62"/>
      <c r="F212" s="38"/>
    </row>
    <row r="213">
      <c r="B213" s="66"/>
      <c r="E213" s="62"/>
      <c r="F213" s="38"/>
    </row>
    <row r="214">
      <c r="B214" s="66"/>
      <c r="E214" s="62"/>
      <c r="F214" s="38"/>
    </row>
    <row r="215">
      <c r="B215" s="66"/>
      <c r="E215" s="62"/>
      <c r="F215" s="38"/>
    </row>
    <row r="216">
      <c r="B216" s="66"/>
      <c r="E216" s="62"/>
      <c r="F216" s="38"/>
    </row>
    <row r="217">
      <c r="B217" s="66"/>
      <c r="E217" s="62"/>
      <c r="F217" s="38"/>
    </row>
    <row r="218">
      <c r="B218" s="66"/>
      <c r="E218" s="62"/>
      <c r="F218" s="38"/>
    </row>
    <row r="219">
      <c r="B219" s="66"/>
      <c r="E219" s="62"/>
      <c r="F219" s="38"/>
    </row>
    <row r="220">
      <c r="B220" s="66"/>
      <c r="E220" s="62"/>
      <c r="F220" s="38"/>
    </row>
    <row r="221">
      <c r="B221" s="66"/>
      <c r="E221" s="62"/>
      <c r="F221" s="38"/>
    </row>
    <row r="222">
      <c r="B222" s="66"/>
      <c r="E222" s="62"/>
      <c r="F222" s="38"/>
    </row>
    <row r="223">
      <c r="B223" s="66"/>
      <c r="E223" s="62"/>
      <c r="F223" s="38"/>
    </row>
    <row r="224">
      <c r="B224" s="66"/>
      <c r="E224" s="62"/>
      <c r="F224" s="38"/>
    </row>
    <row r="225">
      <c r="B225" s="66"/>
      <c r="E225" s="62"/>
      <c r="F225" s="38"/>
    </row>
    <row r="226">
      <c r="B226" s="66"/>
      <c r="E226" s="62"/>
      <c r="F226" s="38"/>
    </row>
    <row r="227">
      <c r="B227" s="66"/>
      <c r="E227" s="62"/>
      <c r="F227" s="38"/>
    </row>
    <row r="228">
      <c r="B228" s="66"/>
      <c r="E228" s="62"/>
      <c r="F228" s="38"/>
    </row>
    <row r="229">
      <c r="B229" s="66"/>
      <c r="E229" s="62"/>
      <c r="F229" s="38"/>
    </row>
    <row r="230">
      <c r="B230" s="66"/>
      <c r="E230" s="62"/>
      <c r="F230" s="38"/>
    </row>
    <row r="231">
      <c r="B231" s="66"/>
      <c r="E231" s="62"/>
      <c r="F231" s="38"/>
    </row>
    <row r="232">
      <c r="B232" s="66"/>
      <c r="E232" s="62"/>
      <c r="F232" s="38"/>
    </row>
    <row r="233">
      <c r="B233" s="66"/>
      <c r="E233" s="62"/>
      <c r="F233" s="38"/>
    </row>
    <row r="234">
      <c r="B234" s="66"/>
      <c r="E234" s="62"/>
      <c r="F234" s="38"/>
    </row>
    <row r="235">
      <c r="B235" s="66"/>
      <c r="E235" s="62"/>
      <c r="F235" s="38"/>
    </row>
    <row r="236">
      <c r="B236" s="66"/>
      <c r="E236" s="62"/>
      <c r="F236" s="38"/>
    </row>
    <row r="237">
      <c r="B237" s="66"/>
      <c r="E237" s="62"/>
      <c r="F237" s="38"/>
    </row>
    <row r="238">
      <c r="B238" s="66"/>
      <c r="E238" s="62"/>
      <c r="F238" s="38"/>
    </row>
    <row r="239">
      <c r="B239" s="66"/>
      <c r="E239" s="62"/>
      <c r="F239" s="38"/>
    </row>
    <row r="240">
      <c r="B240" s="66"/>
      <c r="E240" s="62"/>
      <c r="F240" s="38"/>
    </row>
    <row r="241">
      <c r="B241" s="66"/>
      <c r="E241" s="62"/>
      <c r="F241" s="38"/>
    </row>
    <row r="242">
      <c r="B242" s="66"/>
      <c r="E242" s="62"/>
      <c r="F242" s="38"/>
    </row>
    <row r="243">
      <c r="B243" s="66"/>
      <c r="E243" s="62"/>
      <c r="F243" s="38"/>
    </row>
    <row r="244">
      <c r="B244" s="66"/>
      <c r="E244" s="62"/>
      <c r="F244" s="38"/>
    </row>
    <row r="245">
      <c r="B245" s="66"/>
      <c r="E245" s="62"/>
      <c r="F245" s="38"/>
    </row>
    <row r="246">
      <c r="B246" s="66"/>
      <c r="E246" s="62"/>
      <c r="F246" s="38"/>
    </row>
    <row r="247">
      <c r="B247" s="66"/>
      <c r="E247" s="62"/>
      <c r="F247" s="38"/>
    </row>
    <row r="248">
      <c r="B248" s="66"/>
      <c r="E248" s="62"/>
      <c r="F248" s="38"/>
    </row>
    <row r="249">
      <c r="B249" s="66"/>
      <c r="E249" s="62"/>
      <c r="F249" s="38"/>
    </row>
    <row r="250">
      <c r="B250" s="66"/>
      <c r="E250" s="62"/>
      <c r="F250" s="38"/>
    </row>
    <row r="251">
      <c r="B251" s="66"/>
      <c r="E251" s="62"/>
      <c r="F251" s="38"/>
    </row>
    <row r="252">
      <c r="B252" s="66"/>
      <c r="E252" s="62"/>
      <c r="F252" s="38"/>
    </row>
    <row r="253">
      <c r="B253" s="66"/>
      <c r="E253" s="62"/>
      <c r="F253" s="38"/>
    </row>
    <row r="254">
      <c r="B254" s="66"/>
      <c r="E254" s="62"/>
      <c r="F254" s="38"/>
    </row>
    <row r="255">
      <c r="B255" s="66"/>
      <c r="E255" s="62"/>
      <c r="F255" s="38"/>
    </row>
    <row r="256">
      <c r="B256" s="66"/>
      <c r="E256" s="62"/>
      <c r="F256" s="38"/>
    </row>
    <row r="257">
      <c r="B257" s="66"/>
      <c r="E257" s="62"/>
      <c r="F257" s="38"/>
    </row>
    <row r="258">
      <c r="B258" s="66"/>
      <c r="E258" s="62"/>
      <c r="F258" s="38"/>
    </row>
    <row r="259">
      <c r="B259" s="66"/>
      <c r="E259" s="62"/>
      <c r="F259" s="38"/>
    </row>
    <row r="260">
      <c r="B260" s="66"/>
      <c r="E260" s="62"/>
      <c r="F260" s="38"/>
    </row>
    <row r="261">
      <c r="B261" s="66"/>
      <c r="E261" s="62"/>
      <c r="F261" s="38"/>
    </row>
    <row r="262">
      <c r="B262" s="66"/>
      <c r="E262" s="62"/>
      <c r="F262" s="38"/>
    </row>
    <row r="263">
      <c r="B263" s="66"/>
      <c r="E263" s="62"/>
      <c r="F263" s="38"/>
    </row>
    <row r="264">
      <c r="B264" s="66"/>
      <c r="E264" s="62"/>
      <c r="F264" s="38"/>
    </row>
    <row r="265">
      <c r="B265" s="66"/>
      <c r="E265" s="62"/>
      <c r="F265" s="38"/>
    </row>
    <row r="266">
      <c r="B266" s="66"/>
      <c r="E266" s="62"/>
      <c r="F266" s="38"/>
    </row>
    <row r="267">
      <c r="B267" s="66"/>
      <c r="E267" s="62"/>
      <c r="F267" s="38"/>
    </row>
    <row r="268">
      <c r="B268" s="66"/>
      <c r="E268" s="62"/>
      <c r="F268" s="38"/>
    </row>
    <row r="269">
      <c r="B269" s="66"/>
      <c r="E269" s="62"/>
      <c r="F269" s="38"/>
    </row>
    <row r="270">
      <c r="B270" s="66"/>
      <c r="E270" s="62"/>
      <c r="F270" s="38"/>
    </row>
    <row r="271">
      <c r="B271" s="66"/>
      <c r="E271" s="62"/>
      <c r="F271" s="38"/>
    </row>
    <row r="272">
      <c r="B272" s="66"/>
      <c r="E272" s="62"/>
      <c r="F272" s="38"/>
    </row>
    <row r="273">
      <c r="B273" s="66"/>
      <c r="E273" s="62"/>
      <c r="F273" s="38"/>
    </row>
    <row r="274">
      <c r="B274" s="66"/>
      <c r="E274" s="62"/>
      <c r="F274" s="38"/>
    </row>
    <row r="275">
      <c r="B275" s="66"/>
      <c r="E275" s="62"/>
      <c r="F275" s="38"/>
    </row>
    <row r="276">
      <c r="B276" s="66"/>
      <c r="E276" s="62"/>
      <c r="F276" s="38"/>
    </row>
    <row r="277">
      <c r="B277" s="66"/>
      <c r="E277" s="62"/>
      <c r="F277" s="38"/>
    </row>
    <row r="278">
      <c r="B278" s="66"/>
      <c r="E278" s="62"/>
      <c r="F278" s="38"/>
    </row>
    <row r="279">
      <c r="B279" s="66"/>
      <c r="E279" s="62"/>
      <c r="F279" s="38"/>
    </row>
    <row r="280">
      <c r="B280" s="66"/>
      <c r="E280" s="62"/>
      <c r="F280" s="38"/>
    </row>
    <row r="281">
      <c r="B281" s="66"/>
      <c r="E281" s="62"/>
      <c r="F281" s="38"/>
    </row>
    <row r="282">
      <c r="B282" s="66"/>
      <c r="E282" s="62"/>
      <c r="F282" s="38"/>
    </row>
    <row r="283">
      <c r="B283" s="66"/>
      <c r="E283" s="62"/>
      <c r="F283" s="38"/>
    </row>
    <row r="284">
      <c r="B284" s="66"/>
      <c r="E284" s="62"/>
      <c r="F284" s="38"/>
    </row>
    <row r="285">
      <c r="B285" s="66"/>
      <c r="E285" s="62"/>
      <c r="F285" s="38"/>
    </row>
    <row r="286">
      <c r="B286" s="66"/>
      <c r="E286" s="62"/>
      <c r="F286" s="38"/>
    </row>
    <row r="287">
      <c r="B287" s="66"/>
      <c r="E287" s="62"/>
      <c r="F287" s="38"/>
    </row>
    <row r="288">
      <c r="B288" s="66"/>
      <c r="E288" s="62"/>
      <c r="F288" s="38"/>
    </row>
    <row r="289">
      <c r="B289" s="66"/>
      <c r="E289" s="62"/>
      <c r="F289" s="38"/>
    </row>
    <row r="290">
      <c r="B290" s="66"/>
      <c r="E290" s="62"/>
      <c r="F290" s="38"/>
    </row>
    <row r="291">
      <c r="B291" s="66"/>
      <c r="E291" s="62"/>
      <c r="F291" s="38"/>
    </row>
    <row r="292">
      <c r="B292" s="66"/>
      <c r="E292" s="62"/>
      <c r="F292" s="38"/>
    </row>
    <row r="293">
      <c r="B293" s="66"/>
      <c r="E293" s="62"/>
      <c r="F293" s="38"/>
    </row>
    <row r="294">
      <c r="B294" s="66"/>
      <c r="E294" s="62"/>
      <c r="F294" s="38"/>
    </row>
    <row r="295">
      <c r="B295" s="66"/>
      <c r="E295" s="62"/>
      <c r="F295" s="38"/>
    </row>
    <row r="296">
      <c r="B296" s="66"/>
      <c r="E296" s="62"/>
      <c r="F296" s="38"/>
    </row>
    <row r="297">
      <c r="B297" s="66"/>
      <c r="E297" s="62"/>
      <c r="F297" s="38"/>
    </row>
    <row r="298">
      <c r="B298" s="66"/>
      <c r="E298" s="62"/>
      <c r="F298" s="38"/>
    </row>
    <row r="299">
      <c r="B299" s="66"/>
      <c r="E299" s="62"/>
      <c r="F299" s="38"/>
    </row>
    <row r="300">
      <c r="B300" s="66"/>
      <c r="E300" s="62"/>
      <c r="F300" s="38"/>
    </row>
    <row r="301">
      <c r="B301" s="66"/>
      <c r="E301" s="62"/>
      <c r="F301" s="38"/>
    </row>
    <row r="302">
      <c r="B302" s="66"/>
      <c r="E302" s="62"/>
      <c r="F302" s="38"/>
    </row>
    <row r="303">
      <c r="B303" s="66"/>
      <c r="E303" s="62"/>
      <c r="F303" s="38"/>
    </row>
    <row r="304">
      <c r="B304" s="66"/>
      <c r="E304" s="62"/>
      <c r="F304" s="38"/>
    </row>
    <row r="305">
      <c r="B305" s="66"/>
      <c r="E305" s="62"/>
      <c r="F305" s="38"/>
    </row>
    <row r="306">
      <c r="B306" s="66"/>
      <c r="E306" s="62"/>
      <c r="F306" s="38"/>
    </row>
    <row r="307">
      <c r="B307" s="66"/>
      <c r="E307" s="62"/>
      <c r="F307" s="38"/>
    </row>
    <row r="308">
      <c r="B308" s="66"/>
      <c r="E308" s="62"/>
      <c r="F308" s="38"/>
    </row>
    <row r="309">
      <c r="B309" s="66"/>
      <c r="E309" s="62"/>
      <c r="F309" s="38"/>
    </row>
    <row r="310">
      <c r="B310" s="66"/>
      <c r="E310" s="62"/>
      <c r="F310" s="38"/>
    </row>
    <row r="311">
      <c r="B311" s="66"/>
      <c r="E311" s="62"/>
      <c r="F311" s="38"/>
    </row>
    <row r="312">
      <c r="B312" s="66"/>
      <c r="E312" s="62"/>
      <c r="F312" s="38"/>
    </row>
    <row r="313">
      <c r="B313" s="66"/>
      <c r="E313" s="62"/>
      <c r="F313" s="38"/>
    </row>
    <row r="314">
      <c r="B314" s="66"/>
      <c r="E314" s="62"/>
      <c r="F314" s="38"/>
    </row>
    <row r="315">
      <c r="B315" s="66"/>
      <c r="E315" s="62"/>
      <c r="F315" s="38"/>
    </row>
    <row r="316">
      <c r="B316" s="66"/>
      <c r="E316" s="62"/>
      <c r="F316" s="38"/>
    </row>
    <row r="317">
      <c r="B317" s="66"/>
      <c r="E317" s="62"/>
      <c r="F317" s="38"/>
    </row>
    <row r="318">
      <c r="B318" s="66"/>
      <c r="E318" s="62"/>
      <c r="F318" s="38"/>
    </row>
    <row r="319">
      <c r="B319" s="66"/>
      <c r="E319" s="62"/>
      <c r="F319" s="38"/>
    </row>
    <row r="320">
      <c r="B320" s="66"/>
      <c r="E320" s="62"/>
      <c r="F320" s="38"/>
    </row>
    <row r="321">
      <c r="B321" s="66"/>
      <c r="E321" s="62"/>
      <c r="F321" s="38"/>
    </row>
    <row r="322">
      <c r="B322" s="66"/>
      <c r="E322" s="62"/>
      <c r="F322" s="38"/>
    </row>
    <row r="323">
      <c r="B323" s="66"/>
      <c r="E323" s="62"/>
      <c r="F323" s="38"/>
    </row>
    <row r="324">
      <c r="B324" s="66"/>
      <c r="E324" s="62"/>
      <c r="F324" s="38"/>
    </row>
    <row r="325">
      <c r="B325" s="66"/>
      <c r="E325" s="62"/>
      <c r="F325" s="38"/>
    </row>
    <row r="326">
      <c r="B326" s="66"/>
      <c r="E326" s="62"/>
      <c r="F326" s="38"/>
    </row>
    <row r="327">
      <c r="B327" s="66"/>
      <c r="E327" s="62"/>
      <c r="F327" s="38"/>
    </row>
    <row r="328">
      <c r="B328" s="66"/>
      <c r="E328" s="62"/>
      <c r="F328" s="38"/>
    </row>
    <row r="329">
      <c r="B329" s="66"/>
      <c r="E329" s="62"/>
      <c r="F329" s="38"/>
    </row>
    <row r="330">
      <c r="B330" s="66"/>
      <c r="E330" s="62"/>
      <c r="F330" s="38"/>
    </row>
    <row r="331">
      <c r="B331" s="66"/>
      <c r="E331" s="62"/>
      <c r="F331" s="38"/>
    </row>
    <row r="332">
      <c r="B332" s="66"/>
      <c r="E332" s="62"/>
      <c r="F332" s="38"/>
    </row>
    <row r="333">
      <c r="B333" s="66"/>
      <c r="E333" s="62"/>
      <c r="F333" s="38"/>
    </row>
    <row r="334">
      <c r="B334" s="66"/>
      <c r="E334" s="62"/>
      <c r="F334" s="38"/>
    </row>
    <row r="335">
      <c r="B335" s="66"/>
      <c r="E335" s="62"/>
      <c r="F335" s="38"/>
    </row>
    <row r="336">
      <c r="B336" s="66"/>
      <c r="E336" s="62"/>
      <c r="F336" s="38"/>
    </row>
    <row r="337">
      <c r="B337" s="66"/>
      <c r="E337" s="62"/>
      <c r="F337" s="38"/>
    </row>
    <row r="338">
      <c r="B338" s="66"/>
      <c r="E338" s="62"/>
      <c r="F338" s="38"/>
    </row>
    <row r="339">
      <c r="B339" s="66"/>
      <c r="E339" s="62"/>
      <c r="F339" s="38"/>
    </row>
    <row r="340">
      <c r="B340" s="66"/>
      <c r="E340" s="62"/>
      <c r="F340" s="38"/>
    </row>
    <row r="341">
      <c r="B341" s="66"/>
      <c r="E341" s="62"/>
      <c r="F341" s="38"/>
    </row>
    <row r="342">
      <c r="B342" s="66"/>
      <c r="E342" s="62"/>
      <c r="F342" s="38"/>
    </row>
    <row r="343">
      <c r="B343" s="66"/>
      <c r="E343" s="62"/>
      <c r="F343" s="38"/>
    </row>
    <row r="344">
      <c r="B344" s="66"/>
      <c r="E344" s="62"/>
      <c r="F344" s="38"/>
    </row>
    <row r="345">
      <c r="B345" s="66"/>
      <c r="E345" s="62"/>
      <c r="F345" s="38"/>
    </row>
    <row r="346">
      <c r="B346" s="66"/>
      <c r="E346" s="62"/>
      <c r="F346" s="38"/>
    </row>
    <row r="347">
      <c r="B347" s="66"/>
      <c r="E347" s="62"/>
      <c r="F347" s="38"/>
    </row>
    <row r="348">
      <c r="B348" s="66"/>
      <c r="E348" s="62"/>
      <c r="F348" s="38"/>
    </row>
    <row r="349">
      <c r="B349" s="66"/>
      <c r="E349" s="62"/>
      <c r="F349" s="38"/>
    </row>
    <row r="350">
      <c r="B350" s="66"/>
      <c r="E350" s="62"/>
      <c r="F350" s="38"/>
    </row>
    <row r="351">
      <c r="B351" s="66"/>
      <c r="E351" s="62"/>
      <c r="F351" s="38"/>
    </row>
    <row r="352">
      <c r="B352" s="66"/>
      <c r="E352" s="62"/>
      <c r="F352" s="38"/>
    </row>
    <row r="353">
      <c r="B353" s="66"/>
      <c r="E353" s="62"/>
      <c r="F353" s="38"/>
    </row>
    <row r="354">
      <c r="B354" s="66"/>
      <c r="E354" s="62"/>
      <c r="F354" s="38"/>
    </row>
    <row r="355">
      <c r="B355" s="66"/>
      <c r="E355" s="62"/>
      <c r="F355" s="38"/>
    </row>
    <row r="356">
      <c r="B356" s="66"/>
      <c r="E356" s="62"/>
      <c r="F356" s="38"/>
    </row>
    <row r="357">
      <c r="B357" s="66"/>
      <c r="E357" s="62"/>
      <c r="F357" s="38"/>
    </row>
    <row r="358">
      <c r="B358" s="66"/>
      <c r="E358" s="62"/>
      <c r="F358" s="38"/>
    </row>
    <row r="359">
      <c r="B359" s="66"/>
      <c r="E359" s="62"/>
      <c r="F359" s="38"/>
    </row>
    <row r="360">
      <c r="B360" s="66"/>
      <c r="E360" s="62"/>
      <c r="F360" s="38"/>
    </row>
    <row r="361">
      <c r="B361" s="66"/>
      <c r="E361" s="62"/>
      <c r="F361" s="38"/>
    </row>
    <row r="362">
      <c r="B362" s="66"/>
      <c r="E362" s="62"/>
      <c r="F362" s="38"/>
    </row>
    <row r="363">
      <c r="B363" s="66"/>
      <c r="E363" s="62"/>
      <c r="F363" s="38"/>
    </row>
    <row r="364">
      <c r="B364" s="66"/>
      <c r="E364" s="62"/>
      <c r="F364" s="38"/>
    </row>
    <row r="365">
      <c r="B365" s="66"/>
      <c r="E365" s="62"/>
      <c r="F365" s="38"/>
    </row>
    <row r="366">
      <c r="B366" s="66"/>
      <c r="E366" s="62"/>
      <c r="F366" s="38"/>
    </row>
    <row r="367">
      <c r="B367" s="66"/>
      <c r="E367" s="62"/>
      <c r="F367" s="38"/>
    </row>
    <row r="368">
      <c r="B368" s="66"/>
      <c r="E368" s="62"/>
      <c r="F368" s="38"/>
    </row>
    <row r="369">
      <c r="B369" s="66"/>
      <c r="E369" s="62"/>
      <c r="F369" s="38"/>
    </row>
    <row r="370">
      <c r="B370" s="66"/>
      <c r="E370" s="62"/>
      <c r="F370" s="38"/>
    </row>
    <row r="371">
      <c r="B371" s="66"/>
      <c r="E371" s="62"/>
      <c r="F371" s="38"/>
    </row>
    <row r="372">
      <c r="B372" s="66"/>
      <c r="E372" s="62"/>
      <c r="F372" s="38"/>
    </row>
    <row r="373">
      <c r="B373" s="66"/>
      <c r="E373" s="62"/>
      <c r="F373" s="38"/>
    </row>
    <row r="374">
      <c r="B374" s="66"/>
      <c r="E374" s="62"/>
      <c r="F374" s="38"/>
    </row>
    <row r="375">
      <c r="B375" s="66"/>
      <c r="E375" s="62"/>
      <c r="F375" s="38"/>
    </row>
    <row r="376">
      <c r="B376" s="66"/>
      <c r="E376" s="62"/>
      <c r="F376" s="38"/>
    </row>
    <row r="377">
      <c r="B377" s="66"/>
      <c r="E377" s="62"/>
      <c r="F377" s="38"/>
    </row>
    <row r="378">
      <c r="B378" s="66"/>
      <c r="E378" s="62"/>
      <c r="F378" s="38"/>
    </row>
    <row r="379">
      <c r="B379" s="66"/>
      <c r="E379" s="62"/>
      <c r="F379" s="38"/>
    </row>
    <row r="380">
      <c r="B380" s="66"/>
      <c r="E380" s="62"/>
      <c r="F380" s="38"/>
    </row>
    <row r="381">
      <c r="B381" s="66"/>
      <c r="E381" s="62"/>
      <c r="F381" s="38"/>
    </row>
    <row r="382">
      <c r="B382" s="66"/>
      <c r="E382" s="62"/>
      <c r="F382" s="38"/>
    </row>
    <row r="383">
      <c r="B383" s="66"/>
      <c r="E383" s="62"/>
      <c r="F383" s="38"/>
    </row>
    <row r="384">
      <c r="B384" s="66"/>
      <c r="E384" s="62"/>
      <c r="F384" s="38"/>
    </row>
    <row r="385">
      <c r="B385" s="66"/>
      <c r="E385" s="62"/>
      <c r="F385" s="38"/>
    </row>
    <row r="386">
      <c r="B386" s="66"/>
      <c r="E386" s="62"/>
      <c r="F386" s="38"/>
    </row>
    <row r="387">
      <c r="B387" s="66"/>
      <c r="E387" s="62"/>
      <c r="F387" s="38"/>
    </row>
    <row r="388">
      <c r="B388" s="66"/>
      <c r="E388" s="62"/>
      <c r="F388" s="38"/>
    </row>
    <row r="389">
      <c r="B389" s="66"/>
      <c r="E389" s="62"/>
      <c r="F389" s="38"/>
    </row>
    <row r="390">
      <c r="B390" s="66"/>
      <c r="E390" s="62"/>
      <c r="F390" s="38"/>
    </row>
    <row r="391">
      <c r="B391" s="66"/>
      <c r="E391" s="62"/>
      <c r="F391" s="38"/>
    </row>
    <row r="392">
      <c r="B392" s="66"/>
      <c r="E392" s="62"/>
      <c r="F392" s="38"/>
    </row>
    <row r="393">
      <c r="B393" s="66"/>
      <c r="E393" s="62"/>
      <c r="F393" s="38"/>
    </row>
    <row r="394">
      <c r="B394" s="66"/>
      <c r="E394" s="62"/>
      <c r="F394" s="38"/>
    </row>
    <row r="395">
      <c r="B395" s="66"/>
      <c r="E395" s="62"/>
      <c r="F395" s="38"/>
    </row>
    <row r="396">
      <c r="B396" s="66"/>
      <c r="E396" s="62"/>
      <c r="F396" s="38"/>
    </row>
    <row r="397">
      <c r="B397" s="66"/>
      <c r="E397" s="62"/>
      <c r="F397" s="38"/>
    </row>
    <row r="398">
      <c r="B398" s="66"/>
      <c r="E398" s="62"/>
      <c r="F398" s="38"/>
    </row>
    <row r="399">
      <c r="B399" s="66"/>
      <c r="E399" s="62"/>
      <c r="F399" s="38"/>
    </row>
    <row r="400">
      <c r="B400" s="66"/>
      <c r="E400" s="62"/>
      <c r="F400" s="38"/>
    </row>
    <row r="401">
      <c r="B401" s="66"/>
      <c r="E401" s="62"/>
      <c r="F401" s="38"/>
    </row>
    <row r="402">
      <c r="B402" s="66"/>
      <c r="E402" s="62"/>
      <c r="F402" s="38"/>
    </row>
    <row r="403">
      <c r="B403" s="66"/>
      <c r="E403" s="62"/>
      <c r="F403" s="38"/>
    </row>
    <row r="404">
      <c r="B404" s="66"/>
      <c r="E404" s="62"/>
      <c r="F404" s="38"/>
    </row>
    <row r="405">
      <c r="B405" s="66"/>
      <c r="E405" s="62"/>
      <c r="F405" s="38"/>
    </row>
    <row r="406">
      <c r="B406" s="66"/>
      <c r="E406" s="62"/>
      <c r="F406" s="38"/>
    </row>
    <row r="407">
      <c r="B407" s="66"/>
      <c r="E407" s="62"/>
      <c r="F407" s="38"/>
    </row>
    <row r="408">
      <c r="B408" s="66"/>
      <c r="E408" s="62"/>
      <c r="F408" s="38"/>
    </row>
    <row r="409">
      <c r="B409" s="66"/>
      <c r="E409" s="62"/>
      <c r="F409" s="38"/>
    </row>
    <row r="410">
      <c r="B410" s="66"/>
      <c r="E410" s="62"/>
      <c r="F410" s="38"/>
    </row>
    <row r="411">
      <c r="B411" s="66"/>
      <c r="E411" s="62"/>
      <c r="F411" s="38"/>
    </row>
    <row r="412">
      <c r="B412" s="66"/>
      <c r="E412" s="62"/>
      <c r="F412" s="38"/>
    </row>
    <row r="413">
      <c r="B413" s="66"/>
      <c r="E413" s="62"/>
      <c r="F413" s="38"/>
    </row>
    <row r="414">
      <c r="B414" s="66"/>
      <c r="E414" s="62"/>
      <c r="F414" s="38"/>
    </row>
    <row r="415">
      <c r="B415" s="66"/>
      <c r="E415" s="62"/>
      <c r="F415" s="38"/>
    </row>
    <row r="416">
      <c r="B416" s="66"/>
      <c r="E416" s="62"/>
      <c r="F416" s="38"/>
    </row>
    <row r="417">
      <c r="B417" s="66"/>
      <c r="E417" s="62"/>
      <c r="F417" s="38"/>
    </row>
    <row r="418">
      <c r="B418" s="66"/>
      <c r="E418" s="62"/>
      <c r="F418" s="38"/>
    </row>
    <row r="419">
      <c r="B419" s="66"/>
      <c r="E419" s="62"/>
      <c r="F419" s="38"/>
    </row>
    <row r="420">
      <c r="B420" s="66"/>
      <c r="E420" s="62"/>
      <c r="F420" s="38"/>
    </row>
    <row r="421">
      <c r="B421" s="66"/>
      <c r="E421" s="62"/>
      <c r="F421" s="38"/>
    </row>
    <row r="422">
      <c r="B422" s="66"/>
      <c r="E422" s="62"/>
      <c r="F422" s="38"/>
    </row>
    <row r="423">
      <c r="B423" s="66"/>
      <c r="E423" s="62"/>
      <c r="F423" s="38"/>
    </row>
    <row r="424">
      <c r="B424" s="66"/>
      <c r="E424" s="62"/>
      <c r="F424" s="38"/>
    </row>
    <row r="425">
      <c r="B425" s="66"/>
      <c r="E425" s="62"/>
      <c r="F425" s="38"/>
    </row>
    <row r="426">
      <c r="B426" s="66"/>
      <c r="E426" s="62"/>
      <c r="F426" s="38"/>
    </row>
    <row r="427">
      <c r="B427" s="66"/>
      <c r="E427" s="62"/>
      <c r="F427" s="38"/>
    </row>
    <row r="428">
      <c r="B428" s="66"/>
      <c r="E428" s="62"/>
      <c r="F428" s="38"/>
    </row>
    <row r="429">
      <c r="B429" s="66"/>
      <c r="E429" s="62"/>
      <c r="F429" s="38"/>
    </row>
    <row r="430">
      <c r="B430" s="66"/>
      <c r="E430" s="62"/>
      <c r="F430" s="38"/>
    </row>
    <row r="431">
      <c r="B431" s="66"/>
      <c r="E431" s="62"/>
      <c r="F431" s="38"/>
    </row>
    <row r="432">
      <c r="B432" s="66"/>
      <c r="E432" s="62"/>
      <c r="F432" s="38"/>
    </row>
    <row r="433">
      <c r="B433" s="66"/>
      <c r="E433" s="62"/>
      <c r="F433" s="38"/>
    </row>
    <row r="434">
      <c r="B434" s="66"/>
      <c r="E434" s="62"/>
      <c r="F434" s="38"/>
    </row>
    <row r="435">
      <c r="B435" s="66"/>
      <c r="E435" s="62"/>
      <c r="F435" s="38"/>
    </row>
    <row r="436">
      <c r="B436" s="66"/>
      <c r="E436" s="62"/>
      <c r="F436" s="38"/>
    </row>
    <row r="437">
      <c r="B437" s="66"/>
      <c r="E437" s="62"/>
      <c r="F437" s="38"/>
    </row>
    <row r="438">
      <c r="B438" s="66"/>
      <c r="E438" s="62"/>
      <c r="F438" s="38"/>
    </row>
    <row r="439">
      <c r="B439" s="66"/>
      <c r="E439" s="62"/>
      <c r="F439" s="38"/>
    </row>
    <row r="440">
      <c r="B440" s="66"/>
      <c r="E440" s="62"/>
      <c r="F440" s="38"/>
    </row>
    <row r="441">
      <c r="B441" s="66"/>
      <c r="E441" s="62"/>
      <c r="F441" s="38"/>
    </row>
    <row r="442">
      <c r="B442" s="66"/>
      <c r="E442" s="62"/>
      <c r="F442" s="38"/>
    </row>
    <row r="443">
      <c r="B443" s="66"/>
      <c r="E443" s="62"/>
      <c r="F443" s="38"/>
    </row>
    <row r="444">
      <c r="B444" s="66"/>
      <c r="E444" s="62"/>
      <c r="F444" s="38"/>
    </row>
    <row r="445">
      <c r="B445" s="66"/>
      <c r="E445" s="62"/>
      <c r="F445" s="38"/>
    </row>
    <row r="446">
      <c r="B446" s="66"/>
      <c r="E446" s="62"/>
      <c r="F446" s="38"/>
    </row>
    <row r="447">
      <c r="B447" s="66"/>
      <c r="E447" s="62"/>
      <c r="F447" s="38"/>
    </row>
    <row r="448">
      <c r="B448" s="66"/>
      <c r="E448" s="62"/>
      <c r="F448" s="38"/>
    </row>
    <row r="449">
      <c r="B449" s="66"/>
      <c r="E449" s="62"/>
      <c r="F449" s="38"/>
    </row>
    <row r="450">
      <c r="B450" s="66"/>
      <c r="E450" s="62"/>
      <c r="F450" s="38"/>
    </row>
    <row r="451">
      <c r="B451" s="66"/>
      <c r="E451" s="62"/>
      <c r="F451" s="38"/>
    </row>
    <row r="452">
      <c r="B452" s="66"/>
      <c r="E452" s="62"/>
      <c r="F452" s="38"/>
    </row>
    <row r="453">
      <c r="B453" s="66"/>
      <c r="E453" s="62"/>
      <c r="F453" s="38"/>
    </row>
    <row r="454">
      <c r="B454" s="66"/>
      <c r="E454" s="62"/>
      <c r="F454" s="38"/>
    </row>
    <row r="455">
      <c r="B455" s="66"/>
      <c r="E455" s="62"/>
      <c r="F455" s="38"/>
    </row>
    <row r="456">
      <c r="B456" s="66"/>
      <c r="E456" s="62"/>
      <c r="F456" s="38"/>
    </row>
    <row r="457">
      <c r="B457" s="66"/>
      <c r="E457" s="62"/>
      <c r="F457" s="38"/>
    </row>
    <row r="458">
      <c r="B458" s="66"/>
      <c r="E458" s="62"/>
      <c r="F458" s="38"/>
    </row>
    <row r="459">
      <c r="B459" s="66"/>
      <c r="E459" s="62"/>
      <c r="F459" s="38"/>
    </row>
    <row r="460">
      <c r="B460" s="66"/>
      <c r="E460" s="62"/>
      <c r="F460" s="38"/>
    </row>
    <row r="461">
      <c r="B461" s="66"/>
      <c r="E461" s="62"/>
      <c r="F461" s="38"/>
    </row>
    <row r="462">
      <c r="B462" s="66"/>
      <c r="E462" s="62"/>
      <c r="F462" s="38"/>
    </row>
    <row r="463">
      <c r="B463" s="66"/>
      <c r="E463" s="62"/>
      <c r="F463" s="38"/>
    </row>
    <row r="464">
      <c r="B464" s="66"/>
      <c r="E464" s="62"/>
      <c r="F464" s="38"/>
    </row>
    <row r="465">
      <c r="B465" s="66"/>
      <c r="E465" s="62"/>
      <c r="F465" s="38"/>
    </row>
    <row r="466">
      <c r="B466" s="66"/>
      <c r="E466" s="62"/>
      <c r="F466" s="38"/>
    </row>
    <row r="467">
      <c r="B467" s="66"/>
      <c r="E467" s="62"/>
      <c r="F467" s="38"/>
    </row>
    <row r="468">
      <c r="B468" s="66"/>
      <c r="E468" s="62"/>
      <c r="F468" s="38"/>
    </row>
    <row r="469">
      <c r="B469" s="66"/>
      <c r="E469" s="62"/>
      <c r="F469" s="38"/>
    </row>
    <row r="470">
      <c r="B470" s="66"/>
      <c r="E470" s="62"/>
      <c r="F470" s="38"/>
    </row>
    <row r="471">
      <c r="B471" s="66"/>
      <c r="E471" s="62"/>
      <c r="F471" s="38"/>
    </row>
    <row r="472">
      <c r="B472" s="66"/>
      <c r="E472" s="62"/>
      <c r="F472" s="38"/>
    </row>
    <row r="473">
      <c r="B473" s="66"/>
      <c r="E473" s="62"/>
      <c r="F473" s="38"/>
    </row>
    <row r="474">
      <c r="B474" s="66"/>
      <c r="E474" s="62"/>
      <c r="F474" s="38"/>
    </row>
    <row r="475">
      <c r="B475" s="66"/>
      <c r="E475" s="62"/>
      <c r="F475" s="38"/>
    </row>
    <row r="476">
      <c r="B476" s="66"/>
      <c r="E476" s="62"/>
      <c r="F476" s="38"/>
    </row>
    <row r="477">
      <c r="B477" s="66"/>
      <c r="E477" s="62"/>
      <c r="F477" s="38"/>
    </row>
    <row r="478">
      <c r="B478" s="66"/>
      <c r="E478" s="62"/>
      <c r="F478" s="38"/>
    </row>
    <row r="479">
      <c r="B479" s="66"/>
      <c r="E479" s="62"/>
      <c r="F479" s="38"/>
    </row>
    <row r="480">
      <c r="B480" s="66"/>
      <c r="E480" s="62"/>
      <c r="F480" s="38"/>
    </row>
    <row r="481">
      <c r="B481" s="66"/>
      <c r="E481" s="62"/>
      <c r="F481" s="38"/>
    </row>
    <row r="482">
      <c r="B482" s="66"/>
      <c r="E482" s="62"/>
      <c r="F482" s="38"/>
    </row>
    <row r="483">
      <c r="B483" s="66"/>
      <c r="E483" s="62"/>
      <c r="F483" s="38"/>
    </row>
    <row r="484">
      <c r="B484" s="66"/>
      <c r="E484" s="62"/>
      <c r="F484" s="38"/>
    </row>
    <row r="485">
      <c r="B485" s="66"/>
      <c r="E485" s="62"/>
      <c r="F485" s="38"/>
    </row>
    <row r="486">
      <c r="B486" s="66"/>
      <c r="E486" s="62"/>
      <c r="F486" s="38"/>
    </row>
    <row r="487">
      <c r="B487" s="66"/>
      <c r="E487" s="62"/>
      <c r="F487" s="38"/>
    </row>
    <row r="488">
      <c r="B488" s="66"/>
      <c r="E488" s="62"/>
      <c r="F488" s="38"/>
    </row>
    <row r="489">
      <c r="B489" s="66"/>
      <c r="E489" s="62"/>
      <c r="F489" s="38"/>
    </row>
    <row r="490">
      <c r="B490" s="66"/>
      <c r="E490" s="62"/>
      <c r="F490" s="38"/>
    </row>
    <row r="491">
      <c r="B491" s="66"/>
      <c r="E491" s="62"/>
      <c r="F491" s="38"/>
    </row>
    <row r="492">
      <c r="B492" s="66"/>
      <c r="E492" s="62"/>
      <c r="F492" s="38"/>
    </row>
    <row r="493">
      <c r="B493" s="66"/>
      <c r="E493" s="62"/>
      <c r="F493" s="38"/>
    </row>
    <row r="494">
      <c r="B494" s="66"/>
      <c r="E494" s="62"/>
      <c r="F494" s="38"/>
    </row>
    <row r="495">
      <c r="B495" s="66"/>
      <c r="E495" s="62"/>
      <c r="F495" s="38"/>
    </row>
    <row r="496">
      <c r="B496" s="66"/>
      <c r="E496" s="62"/>
      <c r="F496" s="38"/>
    </row>
    <row r="497">
      <c r="B497" s="66"/>
      <c r="E497" s="62"/>
      <c r="F497" s="38"/>
    </row>
    <row r="498">
      <c r="B498" s="66"/>
      <c r="E498" s="62"/>
      <c r="F498" s="38"/>
    </row>
    <row r="499">
      <c r="B499" s="66"/>
      <c r="E499" s="62"/>
      <c r="F499" s="38"/>
    </row>
    <row r="500">
      <c r="B500" s="66"/>
      <c r="E500" s="62"/>
      <c r="F500" s="38"/>
    </row>
    <row r="501">
      <c r="B501" s="66"/>
      <c r="E501" s="62"/>
      <c r="F501" s="38"/>
    </row>
    <row r="502">
      <c r="B502" s="66"/>
      <c r="E502" s="62"/>
      <c r="F502" s="38"/>
    </row>
    <row r="503">
      <c r="B503" s="66"/>
      <c r="E503" s="62"/>
      <c r="F503" s="38"/>
    </row>
    <row r="504">
      <c r="B504" s="66"/>
      <c r="E504" s="62"/>
      <c r="F504" s="38"/>
    </row>
    <row r="505">
      <c r="B505" s="66"/>
      <c r="E505" s="62"/>
      <c r="F505" s="38"/>
    </row>
    <row r="506">
      <c r="B506" s="66"/>
      <c r="E506" s="62"/>
      <c r="F506" s="38"/>
    </row>
    <row r="507">
      <c r="B507" s="66"/>
      <c r="E507" s="62"/>
      <c r="F507" s="38"/>
    </row>
    <row r="508">
      <c r="B508" s="66"/>
      <c r="E508" s="62"/>
      <c r="F508" s="38"/>
    </row>
    <row r="509">
      <c r="B509" s="66"/>
      <c r="E509" s="62"/>
      <c r="F509" s="38"/>
    </row>
    <row r="510">
      <c r="B510" s="66"/>
      <c r="E510" s="62"/>
      <c r="F510" s="38"/>
    </row>
    <row r="511">
      <c r="B511" s="66"/>
      <c r="E511" s="62"/>
      <c r="F511" s="38"/>
    </row>
    <row r="512">
      <c r="B512" s="66"/>
      <c r="E512" s="62"/>
      <c r="F512" s="38"/>
    </row>
    <row r="513">
      <c r="B513" s="66"/>
      <c r="E513" s="62"/>
      <c r="F513" s="38"/>
    </row>
    <row r="514">
      <c r="B514" s="66"/>
      <c r="E514" s="62"/>
      <c r="F514" s="38"/>
    </row>
    <row r="515">
      <c r="B515" s="66"/>
      <c r="E515" s="62"/>
      <c r="F515" s="38"/>
    </row>
    <row r="516">
      <c r="B516" s="66"/>
      <c r="E516" s="62"/>
      <c r="F516" s="38"/>
    </row>
    <row r="517">
      <c r="B517" s="66"/>
      <c r="E517" s="62"/>
      <c r="F517" s="38"/>
    </row>
    <row r="518">
      <c r="B518" s="66"/>
      <c r="E518" s="62"/>
      <c r="F518" s="38"/>
    </row>
    <row r="519">
      <c r="B519" s="66"/>
      <c r="E519" s="62"/>
      <c r="F519" s="38"/>
    </row>
    <row r="520">
      <c r="B520" s="66"/>
      <c r="E520" s="62"/>
      <c r="F520" s="38"/>
    </row>
    <row r="521">
      <c r="B521" s="66"/>
      <c r="E521" s="62"/>
      <c r="F521" s="38"/>
    </row>
    <row r="522">
      <c r="B522" s="66"/>
      <c r="E522" s="62"/>
      <c r="F522" s="38"/>
    </row>
    <row r="523">
      <c r="B523" s="66"/>
      <c r="E523" s="62"/>
      <c r="F523" s="38"/>
    </row>
    <row r="524">
      <c r="B524" s="66"/>
      <c r="E524" s="62"/>
      <c r="F524" s="38"/>
    </row>
    <row r="525">
      <c r="B525" s="66"/>
      <c r="E525" s="62"/>
      <c r="F525" s="38"/>
    </row>
    <row r="526">
      <c r="B526" s="66"/>
      <c r="E526" s="62"/>
      <c r="F526" s="38"/>
    </row>
    <row r="527">
      <c r="B527" s="66"/>
      <c r="E527" s="62"/>
      <c r="F527" s="38"/>
    </row>
    <row r="528">
      <c r="B528" s="66"/>
      <c r="E528" s="62"/>
      <c r="F528" s="38"/>
    </row>
    <row r="529">
      <c r="B529" s="66"/>
      <c r="E529" s="62"/>
      <c r="F529" s="38"/>
    </row>
    <row r="530">
      <c r="B530" s="66"/>
      <c r="E530" s="62"/>
      <c r="F530" s="38"/>
    </row>
    <row r="531">
      <c r="B531" s="66"/>
      <c r="E531" s="62"/>
      <c r="F531" s="38"/>
    </row>
    <row r="532">
      <c r="B532" s="66"/>
      <c r="E532" s="62"/>
      <c r="F532" s="38"/>
    </row>
    <row r="533">
      <c r="B533" s="66"/>
      <c r="E533" s="62"/>
      <c r="F533" s="38"/>
    </row>
    <row r="534">
      <c r="B534" s="66"/>
      <c r="E534" s="62"/>
      <c r="F534" s="38"/>
    </row>
    <row r="535">
      <c r="B535" s="66"/>
      <c r="E535" s="62"/>
      <c r="F535" s="38"/>
    </row>
    <row r="536">
      <c r="B536" s="66"/>
      <c r="E536" s="62"/>
      <c r="F536" s="38"/>
    </row>
    <row r="537">
      <c r="B537" s="66"/>
      <c r="E537" s="62"/>
      <c r="F537" s="38"/>
    </row>
    <row r="538">
      <c r="B538" s="66"/>
      <c r="E538" s="62"/>
      <c r="F538" s="38"/>
    </row>
    <row r="539">
      <c r="B539" s="66"/>
      <c r="E539" s="62"/>
      <c r="F539" s="38"/>
    </row>
    <row r="540">
      <c r="B540" s="66"/>
      <c r="E540" s="62"/>
      <c r="F540" s="38"/>
    </row>
    <row r="541">
      <c r="B541" s="66"/>
      <c r="E541" s="62"/>
      <c r="F541" s="38"/>
    </row>
    <row r="542">
      <c r="B542" s="66"/>
      <c r="E542" s="62"/>
      <c r="F542" s="38"/>
    </row>
    <row r="543">
      <c r="B543" s="66"/>
      <c r="E543" s="62"/>
      <c r="F543" s="38"/>
    </row>
    <row r="544">
      <c r="B544" s="66"/>
      <c r="E544" s="62"/>
      <c r="F544" s="38"/>
    </row>
    <row r="545">
      <c r="B545" s="66"/>
      <c r="E545" s="62"/>
      <c r="F545" s="38"/>
    </row>
    <row r="546">
      <c r="B546" s="66"/>
      <c r="E546" s="62"/>
      <c r="F546" s="38"/>
    </row>
    <row r="547">
      <c r="B547" s="66"/>
      <c r="E547" s="62"/>
      <c r="F547" s="38"/>
    </row>
    <row r="548">
      <c r="B548" s="66"/>
      <c r="E548" s="62"/>
      <c r="F548" s="38"/>
    </row>
    <row r="549">
      <c r="B549" s="66"/>
      <c r="E549" s="62"/>
      <c r="F549" s="38"/>
    </row>
    <row r="550">
      <c r="B550" s="66"/>
      <c r="E550" s="62"/>
      <c r="F550" s="38"/>
    </row>
    <row r="551">
      <c r="B551" s="66"/>
      <c r="E551" s="62"/>
      <c r="F551" s="38"/>
    </row>
    <row r="552">
      <c r="B552" s="66"/>
      <c r="E552" s="62"/>
      <c r="F552" s="38"/>
    </row>
    <row r="553">
      <c r="B553" s="66"/>
      <c r="E553" s="62"/>
      <c r="F553" s="38"/>
    </row>
    <row r="554">
      <c r="B554" s="66"/>
      <c r="E554" s="62"/>
      <c r="F554" s="38"/>
    </row>
    <row r="555">
      <c r="B555" s="66"/>
      <c r="E555" s="62"/>
      <c r="F555" s="38"/>
    </row>
    <row r="556">
      <c r="B556" s="66"/>
      <c r="E556" s="62"/>
      <c r="F556" s="38"/>
    </row>
    <row r="557">
      <c r="B557" s="66"/>
      <c r="E557" s="62"/>
      <c r="F557" s="38"/>
    </row>
    <row r="558">
      <c r="B558" s="66"/>
      <c r="E558" s="62"/>
      <c r="F558" s="38"/>
    </row>
    <row r="559">
      <c r="B559" s="66"/>
      <c r="E559" s="62"/>
      <c r="F559" s="38"/>
    </row>
    <row r="560">
      <c r="B560" s="66"/>
      <c r="E560" s="62"/>
      <c r="F560" s="38"/>
    </row>
    <row r="561">
      <c r="B561" s="66"/>
      <c r="E561" s="62"/>
      <c r="F561" s="38"/>
    </row>
    <row r="562">
      <c r="B562" s="66"/>
      <c r="E562" s="62"/>
      <c r="F562" s="38"/>
    </row>
    <row r="563">
      <c r="B563" s="66"/>
      <c r="E563" s="62"/>
      <c r="F563" s="38"/>
    </row>
    <row r="564">
      <c r="B564" s="66"/>
      <c r="E564" s="62"/>
      <c r="F564" s="38"/>
    </row>
    <row r="565">
      <c r="B565" s="66"/>
      <c r="E565" s="62"/>
      <c r="F565" s="38"/>
    </row>
    <row r="566">
      <c r="B566" s="66"/>
      <c r="E566" s="62"/>
      <c r="F566" s="38"/>
    </row>
    <row r="567">
      <c r="B567" s="66"/>
      <c r="E567" s="62"/>
      <c r="F567" s="38"/>
    </row>
    <row r="568">
      <c r="B568" s="66"/>
      <c r="E568" s="62"/>
      <c r="F568" s="38"/>
    </row>
    <row r="569">
      <c r="B569" s="66"/>
      <c r="E569" s="62"/>
      <c r="F569" s="38"/>
    </row>
    <row r="570">
      <c r="B570" s="66"/>
      <c r="E570" s="62"/>
      <c r="F570" s="38"/>
    </row>
    <row r="571">
      <c r="B571" s="66"/>
      <c r="E571" s="62"/>
      <c r="F571" s="38"/>
    </row>
    <row r="572">
      <c r="B572" s="66"/>
      <c r="E572" s="62"/>
      <c r="F572" s="38"/>
    </row>
    <row r="573">
      <c r="B573" s="66"/>
      <c r="E573" s="62"/>
      <c r="F573" s="38"/>
    </row>
    <row r="574">
      <c r="B574" s="66"/>
      <c r="E574" s="62"/>
      <c r="F574" s="38"/>
    </row>
    <row r="575">
      <c r="B575" s="66"/>
      <c r="E575" s="62"/>
      <c r="F575" s="38"/>
    </row>
    <row r="576">
      <c r="B576" s="66"/>
      <c r="E576" s="62"/>
      <c r="F576" s="38"/>
    </row>
    <row r="577">
      <c r="B577" s="66"/>
      <c r="E577" s="62"/>
      <c r="F577" s="38"/>
    </row>
    <row r="578">
      <c r="B578" s="66"/>
      <c r="E578" s="62"/>
      <c r="F578" s="38"/>
    </row>
    <row r="579">
      <c r="B579" s="66"/>
      <c r="E579" s="62"/>
      <c r="F579" s="38"/>
    </row>
    <row r="580">
      <c r="B580" s="66"/>
      <c r="E580" s="62"/>
      <c r="F580" s="38"/>
    </row>
    <row r="581">
      <c r="B581" s="66"/>
      <c r="E581" s="62"/>
      <c r="F581" s="38"/>
    </row>
    <row r="582">
      <c r="B582" s="66"/>
      <c r="E582" s="62"/>
      <c r="F582" s="38"/>
    </row>
    <row r="583">
      <c r="B583" s="66"/>
      <c r="E583" s="62"/>
      <c r="F583" s="38"/>
    </row>
    <row r="584">
      <c r="B584" s="66"/>
      <c r="E584" s="62"/>
      <c r="F584" s="38"/>
    </row>
    <row r="585">
      <c r="B585" s="66"/>
      <c r="E585" s="62"/>
      <c r="F585" s="38"/>
    </row>
    <row r="586">
      <c r="B586" s="66"/>
      <c r="E586" s="62"/>
      <c r="F586" s="38"/>
    </row>
    <row r="587">
      <c r="B587" s="66"/>
      <c r="E587" s="62"/>
      <c r="F587" s="38"/>
    </row>
    <row r="588">
      <c r="B588" s="66"/>
      <c r="E588" s="62"/>
      <c r="F588" s="38"/>
    </row>
    <row r="589">
      <c r="B589" s="66"/>
      <c r="E589" s="62"/>
      <c r="F589" s="38"/>
    </row>
    <row r="590">
      <c r="B590" s="66"/>
      <c r="E590" s="62"/>
      <c r="F590" s="38"/>
    </row>
    <row r="591">
      <c r="B591" s="66"/>
      <c r="E591" s="62"/>
      <c r="F591" s="38"/>
    </row>
    <row r="592">
      <c r="B592" s="66"/>
      <c r="E592" s="62"/>
      <c r="F592" s="38"/>
    </row>
    <row r="593">
      <c r="B593" s="66"/>
      <c r="E593" s="62"/>
      <c r="F593" s="38"/>
    </row>
    <row r="594">
      <c r="B594" s="66"/>
      <c r="E594" s="62"/>
      <c r="F594" s="38"/>
    </row>
    <row r="595">
      <c r="B595" s="66"/>
      <c r="E595" s="62"/>
      <c r="F595" s="38"/>
    </row>
    <row r="596">
      <c r="B596" s="66"/>
      <c r="E596" s="62"/>
      <c r="F596" s="38"/>
    </row>
    <row r="597">
      <c r="B597" s="66"/>
      <c r="E597" s="62"/>
      <c r="F597" s="38"/>
    </row>
    <row r="598">
      <c r="B598" s="66"/>
      <c r="E598" s="62"/>
      <c r="F598" s="38"/>
    </row>
    <row r="599">
      <c r="B599" s="66"/>
      <c r="E599" s="62"/>
      <c r="F599" s="38"/>
    </row>
    <row r="600">
      <c r="B600" s="66"/>
      <c r="E600" s="62"/>
      <c r="F600" s="38"/>
    </row>
    <row r="601">
      <c r="B601" s="66"/>
      <c r="E601" s="62"/>
      <c r="F601" s="38"/>
    </row>
    <row r="602">
      <c r="B602" s="66"/>
      <c r="E602" s="62"/>
      <c r="F602" s="38"/>
    </row>
    <row r="603">
      <c r="B603" s="66"/>
      <c r="E603" s="62"/>
      <c r="F603" s="38"/>
    </row>
    <row r="604">
      <c r="B604" s="66"/>
      <c r="E604" s="62"/>
      <c r="F604" s="38"/>
    </row>
    <row r="605">
      <c r="B605" s="66"/>
      <c r="E605" s="62"/>
      <c r="F605" s="38"/>
    </row>
    <row r="606">
      <c r="B606" s="66"/>
      <c r="E606" s="62"/>
      <c r="F606" s="38"/>
    </row>
    <row r="607">
      <c r="B607" s="66"/>
      <c r="E607" s="62"/>
      <c r="F607" s="38"/>
    </row>
    <row r="608">
      <c r="B608" s="66"/>
      <c r="E608" s="62"/>
      <c r="F608" s="38"/>
    </row>
    <row r="609">
      <c r="B609" s="66"/>
      <c r="E609" s="62"/>
      <c r="F609" s="38"/>
    </row>
    <row r="610">
      <c r="B610" s="66"/>
      <c r="E610" s="62"/>
      <c r="F610" s="38"/>
    </row>
    <row r="611">
      <c r="B611" s="66"/>
      <c r="E611" s="62"/>
      <c r="F611" s="38"/>
    </row>
    <row r="612">
      <c r="B612" s="66"/>
      <c r="E612" s="62"/>
      <c r="F612" s="38"/>
    </row>
    <row r="613">
      <c r="B613" s="66"/>
      <c r="E613" s="62"/>
      <c r="F613" s="38"/>
    </row>
    <row r="614">
      <c r="B614" s="66"/>
      <c r="E614" s="62"/>
      <c r="F614" s="38"/>
    </row>
    <row r="615">
      <c r="B615" s="66"/>
      <c r="E615" s="62"/>
      <c r="F615" s="38"/>
    </row>
    <row r="616">
      <c r="B616" s="66"/>
      <c r="E616" s="62"/>
      <c r="F616" s="38"/>
    </row>
    <row r="617">
      <c r="B617" s="66"/>
      <c r="E617" s="62"/>
      <c r="F617" s="38"/>
    </row>
    <row r="618">
      <c r="B618" s="66"/>
      <c r="E618" s="62"/>
      <c r="F618" s="38"/>
    </row>
    <row r="619">
      <c r="B619" s="66"/>
      <c r="E619" s="62"/>
      <c r="F619" s="38"/>
    </row>
    <row r="620">
      <c r="B620" s="66"/>
      <c r="E620" s="62"/>
      <c r="F620" s="38"/>
    </row>
    <row r="621">
      <c r="B621" s="66"/>
      <c r="E621" s="62"/>
      <c r="F621" s="38"/>
    </row>
    <row r="622">
      <c r="B622" s="66"/>
      <c r="E622" s="62"/>
      <c r="F622" s="38"/>
    </row>
    <row r="623">
      <c r="B623" s="66"/>
      <c r="E623" s="62"/>
      <c r="F623" s="38"/>
    </row>
    <row r="624">
      <c r="B624" s="66"/>
      <c r="E624" s="62"/>
      <c r="F624" s="38"/>
    </row>
    <row r="625">
      <c r="B625" s="66"/>
      <c r="E625" s="62"/>
      <c r="F625" s="38"/>
    </row>
    <row r="626">
      <c r="B626" s="66"/>
      <c r="E626" s="62"/>
      <c r="F626" s="38"/>
    </row>
    <row r="627">
      <c r="B627" s="66"/>
      <c r="E627" s="62"/>
      <c r="F627" s="38"/>
    </row>
    <row r="628">
      <c r="B628" s="66"/>
      <c r="E628" s="62"/>
      <c r="F628" s="38"/>
    </row>
    <row r="629">
      <c r="B629" s="66"/>
      <c r="E629" s="62"/>
      <c r="F629" s="38"/>
    </row>
    <row r="630">
      <c r="B630" s="66"/>
      <c r="E630" s="62"/>
      <c r="F630" s="38"/>
    </row>
    <row r="631">
      <c r="B631" s="66"/>
      <c r="E631" s="62"/>
      <c r="F631" s="38"/>
    </row>
    <row r="632">
      <c r="B632" s="66"/>
      <c r="E632" s="62"/>
      <c r="F632" s="38"/>
    </row>
    <row r="633">
      <c r="B633" s="66"/>
      <c r="E633" s="62"/>
      <c r="F633" s="38"/>
    </row>
    <row r="634">
      <c r="B634" s="66"/>
      <c r="E634" s="62"/>
      <c r="F634" s="38"/>
    </row>
    <row r="635">
      <c r="B635" s="66"/>
      <c r="E635" s="62"/>
      <c r="F635" s="38"/>
    </row>
    <row r="636">
      <c r="B636" s="66"/>
      <c r="E636" s="62"/>
      <c r="F636" s="38"/>
    </row>
    <row r="637">
      <c r="B637" s="66"/>
      <c r="E637" s="62"/>
      <c r="F637" s="38"/>
    </row>
    <row r="638">
      <c r="B638" s="66"/>
      <c r="E638" s="62"/>
      <c r="F638" s="38"/>
    </row>
    <row r="639">
      <c r="B639" s="66"/>
      <c r="E639" s="62"/>
      <c r="F639" s="38"/>
    </row>
    <row r="640">
      <c r="B640" s="66"/>
      <c r="E640" s="62"/>
      <c r="F640" s="38"/>
    </row>
    <row r="641">
      <c r="B641" s="66"/>
      <c r="E641" s="62"/>
      <c r="F641" s="38"/>
    </row>
    <row r="642">
      <c r="B642" s="66"/>
      <c r="E642" s="62"/>
      <c r="F642" s="38"/>
    </row>
    <row r="643">
      <c r="B643" s="66"/>
      <c r="E643" s="62"/>
      <c r="F643" s="38"/>
    </row>
    <row r="644">
      <c r="B644" s="66"/>
      <c r="E644" s="62"/>
      <c r="F644" s="38"/>
    </row>
    <row r="645">
      <c r="B645" s="66"/>
      <c r="E645" s="62"/>
      <c r="F645" s="38"/>
    </row>
    <row r="646">
      <c r="B646" s="66"/>
      <c r="E646" s="62"/>
      <c r="F646" s="38"/>
    </row>
    <row r="647">
      <c r="B647" s="66"/>
      <c r="E647" s="62"/>
      <c r="F647" s="38"/>
    </row>
    <row r="648">
      <c r="B648" s="66"/>
      <c r="E648" s="62"/>
      <c r="F648" s="38"/>
    </row>
    <row r="649">
      <c r="B649" s="66"/>
      <c r="E649" s="62"/>
      <c r="F649" s="38"/>
    </row>
    <row r="650">
      <c r="B650" s="66"/>
      <c r="E650" s="62"/>
      <c r="F650" s="38"/>
    </row>
    <row r="651">
      <c r="B651" s="66"/>
      <c r="E651" s="62"/>
      <c r="F651" s="38"/>
    </row>
    <row r="652">
      <c r="B652" s="66"/>
      <c r="E652" s="62"/>
      <c r="F652" s="38"/>
    </row>
    <row r="653">
      <c r="B653" s="66"/>
      <c r="E653" s="62"/>
      <c r="F653" s="38"/>
    </row>
    <row r="654">
      <c r="B654" s="66"/>
      <c r="E654" s="62"/>
      <c r="F654" s="38"/>
    </row>
    <row r="655">
      <c r="B655" s="66"/>
      <c r="E655" s="62"/>
      <c r="F655" s="38"/>
    </row>
    <row r="656">
      <c r="B656" s="66"/>
      <c r="E656" s="62"/>
      <c r="F656" s="38"/>
    </row>
    <row r="657">
      <c r="B657" s="66"/>
      <c r="E657" s="62"/>
      <c r="F657" s="38"/>
    </row>
    <row r="658">
      <c r="B658" s="66"/>
      <c r="E658" s="62"/>
      <c r="F658" s="38"/>
    </row>
    <row r="659">
      <c r="B659" s="66"/>
      <c r="E659" s="62"/>
      <c r="F659" s="38"/>
    </row>
    <row r="660">
      <c r="B660" s="66"/>
      <c r="E660" s="62"/>
      <c r="F660" s="38"/>
    </row>
    <row r="661">
      <c r="B661" s="66"/>
      <c r="E661" s="62"/>
      <c r="F661" s="38"/>
    </row>
    <row r="662">
      <c r="B662" s="66"/>
      <c r="E662" s="62"/>
      <c r="F662" s="38"/>
    </row>
    <row r="663">
      <c r="B663" s="66"/>
      <c r="E663" s="62"/>
      <c r="F663" s="38"/>
    </row>
    <row r="664">
      <c r="B664" s="66"/>
      <c r="E664" s="62"/>
      <c r="F664" s="38"/>
    </row>
    <row r="665">
      <c r="B665" s="66"/>
      <c r="E665" s="62"/>
      <c r="F665" s="38"/>
    </row>
    <row r="666">
      <c r="B666" s="66"/>
      <c r="E666" s="62"/>
      <c r="F666" s="38"/>
    </row>
    <row r="667">
      <c r="B667" s="66"/>
      <c r="E667" s="62"/>
      <c r="F667" s="38"/>
    </row>
    <row r="668">
      <c r="B668" s="66"/>
      <c r="E668" s="62"/>
      <c r="F668" s="38"/>
    </row>
    <row r="669">
      <c r="B669" s="66"/>
      <c r="E669" s="62"/>
      <c r="F669" s="38"/>
    </row>
    <row r="670">
      <c r="B670" s="66"/>
      <c r="E670" s="62"/>
      <c r="F670" s="38"/>
    </row>
    <row r="671">
      <c r="B671" s="66"/>
      <c r="E671" s="62"/>
      <c r="F671" s="38"/>
    </row>
    <row r="672">
      <c r="B672" s="66"/>
      <c r="E672" s="62"/>
      <c r="F672" s="38"/>
    </row>
    <row r="673">
      <c r="B673" s="66"/>
      <c r="E673" s="62"/>
      <c r="F673" s="38"/>
    </row>
    <row r="674">
      <c r="B674" s="66"/>
      <c r="E674" s="62"/>
      <c r="F674" s="38"/>
    </row>
    <row r="675">
      <c r="B675" s="66"/>
      <c r="E675" s="62"/>
      <c r="F675" s="38"/>
    </row>
    <row r="676">
      <c r="B676" s="66"/>
      <c r="E676" s="62"/>
      <c r="F676" s="38"/>
    </row>
    <row r="677">
      <c r="B677" s="66"/>
      <c r="E677" s="62"/>
      <c r="F677" s="38"/>
    </row>
    <row r="678">
      <c r="B678" s="66"/>
      <c r="E678" s="62"/>
      <c r="F678" s="38"/>
    </row>
    <row r="679">
      <c r="B679" s="66"/>
      <c r="E679" s="62"/>
      <c r="F679" s="38"/>
    </row>
    <row r="680">
      <c r="B680" s="66"/>
      <c r="E680" s="62"/>
      <c r="F680" s="38"/>
    </row>
    <row r="681">
      <c r="B681" s="66"/>
      <c r="E681" s="62"/>
      <c r="F681" s="38"/>
    </row>
    <row r="682">
      <c r="B682" s="66"/>
      <c r="E682" s="62"/>
      <c r="F682" s="38"/>
    </row>
    <row r="683">
      <c r="B683" s="66"/>
      <c r="E683" s="62"/>
      <c r="F683" s="38"/>
    </row>
    <row r="684">
      <c r="B684" s="66"/>
      <c r="E684" s="62"/>
      <c r="F684" s="38"/>
    </row>
    <row r="685">
      <c r="B685" s="66"/>
      <c r="E685" s="62"/>
      <c r="F685" s="38"/>
    </row>
    <row r="686">
      <c r="B686" s="66"/>
      <c r="E686" s="62"/>
      <c r="F686" s="38"/>
    </row>
    <row r="687">
      <c r="B687" s="66"/>
      <c r="E687" s="62"/>
      <c r="F687" s="38"/>
    </row>
    <row r="688">
      <c r="B688" s="66"/>
      <c r="E688" s="62"/>
      <c r="F688" s="38"/>
    </row>
    <row r="689">
      <c r="B689" s="66"/>
      <c r="E689" s="62"/>
      <c r="F689" s="38"/>
    </row>
    <row r="690">
      <c r="B690" s="66"/>
      <c r="E690" s="62"/>
      <c r="F690" s="38"/>
    </row>
    <row r="691">
      <c r="B691" s="66"/>
      <c r="E691" s="62"/>
      <c r="F691" s="38"/>
    </row>
    <row r="692">
      <c r="B692" s="66"/>
      <c r="E692" s="62"/>
      <c r="F692" s="38"/>
    </row>
    <row r="693">
      <c r="B693" s="66"/>
      <c r="E693" s="62"/>
      <c r="F693" s="38"/>
    </row>
    <row r="694">
      <c r="B694" s="66"/>
      <c r="E694" s="62"/>
      <c r="F694" s="38"/>
    </row>
    <row r="695">
      <c r="B695" s="66"/>
      <c r="E695" s="62"/>
      <c r="F695" s="38"/>
    </row>
    <row r="696">
      <c r="B696" s="66"/>
      <c r="E696" s="62"/>
      <c r="F696" s="38"/>
    </row>
    <row r="697">
      <c r="B697" s="66"/>
      <c r="E697" s="62"/>
      <c r="F697" s="38"/>
    </row>
    <row r="698">
      <c r="B698" s="66"/>
      <c r="E698" s="62"/>
      <c r="F698" s="38"/>
    </row>
    <row r="699">
      <c r="B699" s="66"/>
      <c r="E699" s="62"/>
      <c r="F699" s="38"/>
    </row>
    <row r="700">
      <c r="B700" s="66"/>
      <c r="E700" s="62"/>
      <c r="F700" s="38"/>
    </row>
    <row r="701">
      <c r="B701" s="66"/>
      <c r="E701" s="62"/>
      <c r="F701" s="38"/>
    </row>
    <row r="702">
      <c r="B702" s="66"/>
      <c r="E702" s="62"/>
      <c r="F702" s="38"/>
    </row>
    <row r="703">
      <c r="B703" s="66"/>
      <c r="E703" s="62"/>
      <c r="F703" s="38"/>
    </row>
    <row r="704">
      <c r="B704" s="66"/>
      <c r="E704" s="62"/>
      <c r="F704" s="38"/>
    </row>
    <row r="705">
      <c r="B705" s="66"/>
      <c r="E705" s="62"/>
      <c r="F705" s="38"/>
    </row>
    <row r="706">
      <c r="B706" s="66"/>
      <c r="E706" s="62"/>
      <c r="F706" s="38"/>
    </row>
    <row r="707">
      <c r="B707" s="66"/>
      <c r="E707" s="62"/>
      <c r="F707" s="38"/>
    </row>
    <row r="708">
      <c r="B708" s="66"/>
      <c r="E708" s="62"/>
      <c r="F708" s="38"/>
    </row>
    <row r="709">
      <c r="B709" s="66"/>
      <c r="E709" s="62"/>
      <c r="F709" s="38"/>
    </row>
    <row r="710">
      <c r="B710" s="66"/>
      <c r="E710" s="62"/>
      <c r="F710" s="38"/>
    </row>
    <row r="711">
      <c r="B711" s="66"/>
      <c r="E711" s="62"/>
      <c r="F711" s="38"/>
    </row>
    <row r="712">
      <c r="B712" s="66"/>
      <c r="E712" s="62"/>
      <c r="F712" s="38"/>
    </row>
    <row r="713">
      <c r="B713" s="66"/>
      <c r="E713" s="62"/>
      <c r="F713" s="38"/>
    </row>
    <row r="714">
      <c r="B714" s="66"/>
      <c r="E714" s="62"/>
      <c r="F714" s="38"/>
    </row>
    <row r="715">
      <c r="B715" s="66"/>
      <c r="E715" s="62"/>
      <c r="F715" s="38"/>
    </row>
    <row r="716">
      <c r="B716" s="66"/>
      <c r="E716" s="62"/>
      <c r="F716" s="38"/>
    </row>
    <row r="717">
      <c r="B717" s="66"/>
      <c r="E717" s="62"/>
      <c r="F717" s="38"/>
    </row>
    <row r="718">
      <c r="B718" s="66"/>
      <c r="E718" s="62"/>
      <c r="F718" s="38"/>
    </row>
    <row r="719">
      <c r="B719" s="66"/>
      <c r="E719" s="62"/>
      <c r="F719" s="38"/>
    </row>
    <row r="720">
      <c r="B720" s="66"/>
      <c r="E720" s="62"/>
      <c r="F720" s="38"/>
    </row>
    <row r="721">
      <c r="B721" s="66"/>
      <c r="E721" s="62"/>
      <c r="F721" s="38"/>
    </row>
    <row r="722">
      <c r="B722" s="66"/>
      <c r="E722" s="62"/>
      <c r="F722" s="38"/>
    </row>
    <row r="723">
      <c r="B723" s="66"/>
      <c r="E723" s="62"/>
      <c r="F723" s="38"/>
    </row>
    <row r="724">
      <c r="B724" s="66"/>
      <c r="E724" s="62"/>
      <c r="F724" s="38"/>
    </row>
    <row r="725">
      <c r="B725" s="66"/>
      <c r="E725" s="62"/>
      <c r="F725" s="38"/>
    </row>
    <row r="726">
      <c r="B726" s="66"/>
      <c r="E726" s="62"/>
      <c r="F726" s="38"/>
    </row>
    <row r="727">
      <c r="B727" s="66"/>
      <c r="E727" s="62"/>
      <c r="F727" s="38"/>
    </row>
    <row r="728">
      <c r="B728" s="66"/>
      <c r="E728" s="62"/>
      <c r="F728" s="38"/>
    </row>
    <row r="729">
      <c r="B729" s="66"/>
      <c r="E729" s="62"/>
      <c r="F729" s="38"/>
    </row>
    <row r="730">
      <c r="B730" s="66"/>
      <c r="E730" s="62"/>
      <c r="F730" s="38"/>
    </row>
    <row r="731">
      <c r="B731" s="66"/>
      <c r="E731" s="62"/>
      <c r="F731" s="38"/>
    </row>
    <row r="732">
      <c r="B732" s="66"/>
      <c r="E732" s="62"/>
      <c r="F732" s="38"/>
    </row>
    <row r="733">
      <c r="B733" s="66"/>
      <c r="E733" s="62"/>
      <c r="F733" s="38"/>
    </row>
    <row r="734">
      <c r="B734" s="66"/>
      <c r="E734" s="62"/>
      <c r="F734" s="38"/>
    </row>
    <row r="735">
      <c r="B735" s="66"/>
      <c r="E735" s="62"/>
      <c r="F735" s="38"/>
    </row>
    <row r="736">
      <c r="B736" s="66"/>
      <c r="E736" s="62"/>
      <c r="F736" s="38"/>
    </row>
    <row r="737">
      <c r="B737" s="66"/>
      <c r="E737" s="62"/>
      <c r="F737" s="38"/>
    </row>
    <row r="738">
      <c r="B738" s="66"/>
      <c r="E738" s="62"/>
      <c r="F738" s="38"/>
    </row>
    <row r="739">
      <c r="B739" s="66"/>
      <c r="E739" s="62"/>
      <c r="F739" s="38"/>
    </row>
    <row r="740">
      <c r="B740" s="66"/>
      <c r="E740" s="62"/>
      <c r="F740" s="38"/>
    </row>
    <row r="741">
      <c r="B741" s="66"/>
      <c r="E741" s="62"/>
      <c r="F741" s="38"/>
    </row>
    <row r="742">
      <c r="B742" s="66"/>
      <c r="E742" s="62"/>
      <c r="F742" s="38"/>
    </row>
    <row r="743">
      <c r="B743" s="66"/>
      <c r="E743" s="62"/>
      <c r="F743" s="38"/>
    </row>
    <row r="744">
      <c r="B744" s="66"/>
      <c r="E744" s="62"/>
      <c r="F744" s="38"/>
    </row>
    <row r="745">
      <c r="B745" s="66"/>
      <c r="E745" s="62"/>
      <c r="F745" s="38"/>
    </row>
    <row r="746">
      <c r="B746" s="66"/>
      <c r="E746" s="62"/>
      <c r="F746" s="38"/>
    </row>
    <row r="747">
      <c r="B747" s="66"/>
      <c r="E747" s="62"/>
      <c r="F747" s="38"/>
    </row>
    <row r="748">
      <c r="B748" s="66"/>
      <c r="E748" s="62"/>
      <c r="F748" s="38"/>
    </row>
    <row r="749">
      <c r="B749" s="66"/>
      <c r="E749" s="62"/>
      <c r="F749" s="38"/>
    </row>
    <row r="750">
      <c r="B750" s="66"/>
      <c r="E750" s="62"/>
      <c r="F750" s="38"/>
    </row>
    <row r="751">
      <c r="B751" s="66"/>
      <c r="E751" s="62"/>
      <c r="F751" s="38"/>
    </row>
    <row r="752">
      <c r="B752" s="66"/>
      <c r="E752" s="62"/>
      <c r="F752" s="38"/>
    </row>
    <row r="753">
      <c r="B753" s="66"/>
      <c r="E753" s="62"/>
      <c r="F753" s="38"/>
    </row>
    <row r="754">
      <c r="B754" s="66"/>
      <c r="E754" s="62"/>
      <c r="F754" s="38"/>
    </row>
    <row r="755">
      <c r="B755" s="66"/>
      <c r="E755" s="62"/>
      <c r="F755" s="38"/>
    </row>
    <row r="756">
      <c r="B756" s="66"/>
      <c r="E756" s="62"/>
      <c r="F756" s="38"/>
    </row>
    <row r="757">
      <c r="B757" s="66"/>
      <c r="E757" s="62"/>
      <c r="F757" s="38"/>
    </row>
    <row r="758">
      <c r="B758" s="66"/>
      <c r="E758" s="62"/>
      <c r="F758" s="38"/>
    </row>
    <row r="759">
      <c r="B759" s="66"/>
      <c r="E759" s="62"/>
      <c r="F759" s="38"/>
    </row>
    <row r="760">
      <c r="B760" s="66"/>
      <c r="E760" s="62"/>
      <c r="F760" s="38"/>
    </row>
    <row r="761">
      <c r="B761" s="66"/>
      <c r="E761" s="62"/>
      <c r="F761" s="38"/>
    </row>
    <row r="762">
      <c r="B762" s="66"/>
      <c r="E762" s="62"/>
      <c r="F762" s="38"/>
    </row>
    <row r="763">
      <c r="B763" s="66"/>
      <c r="E763" s="62"/>
      <c r="F763" s="38"/>
    </row>
    <row r="764">
      <c r="B764" s="66"/>
      <c r="E764" s="62"/>
      <c r="F764" s="38"/>
    </row>
    <row r="765">
      <c r="B765" s="66"/>
      <c r="E765" s="62"/>
      <c r="F765" s="38"/>
    </row>
    <row r="766">
      <c r="B766" s="66"/>
      <c r="E766" s="62"/>
      <c r="F766" s="38"/>
    </row>
    <row r="767">
      <c r="B767" s="66"/>
      <c r="E767" s="62"/>
      <c r="F767" s="38"/>
    </row>
    <row r="768">
      <c r="B768" s="66"/>
      <c r="E768" s="62"/>
      <c r="F768" s="38"/>
    </row>
    <row r="769">
      <c r="B769" s="66"/>
      <c r="E769" s="62"/>
      <c r="F769" s="38"/>
    </row>
    <row r="770">
      <c r="B770" s="66"/>
      <c r="E770" s="62"/>
      <c r="F770" s="38"/>
    </row>
    <row r="771">
      <c r="B771" s="66"/>
      <c r="E771" s="62"/>
      <c r="F771" s="38"/>
    </row>
    <row r="772">
      <c r="B772" s="66"/>
      <c r="E772" s="62"/>
      <c r="F772" s="38"/>
    </row>
    <row r="773">
      <c r="B773" s="66"/>
      <c r="E773" s="62"/>
      <c r="F773" s="38"/>
    </row>
    <row r="774">
      <c r="B774" s="66"/>
      <c r="E774" s="62"/>
      <c r="F774" s="38"/>
    </row>
    <row r="775">
      <c r="B775" s="66"/>
      <c r="E775" s="62"/>
      <c r="F775" s="38"/>
    </row>
    <row r="776">
      <c r="B776" s="66"/>
      <c r="E776" s="62"/>
      <c r="F776" s="38"/>
    </row>
    <row r="777">
      <c r="B777" s="66"/>
      <c r="E777" s="62"/>
      <c r="F777" s="38"/>
    </row>
    <row r="778">
      <c r="B778" s="66"/>
      <c r="E778" s="62"/>
      <c r="F778" s="38"/>
    </row>
    <row r="779">
      <c r="B779" s="66"/>
      <c r="E779" s="62"/>
      <c r="F779" s="38"/>
    </row>
    <row r="780">
      <c r="B780" s="66"/>
      <c r="E780" s="62"/>
      <c r="F780" s="38"/>
    </row>
    <row r="781">
      <c r="B781" s="66"/>
      <c r="E781" s="62"/>
      <c r="F781" s="38"/>
    </row>
    <row r="782">
      <c r="B782" s="66"/>
      <c r="E782" s="62"/>
      <c r="F782" s="38"/>
    </row>
    <row r="783">
      <c r="B783" s="66"/>
      <c r="E783" s="62"/>
      <c r="F783" s="38"/>
    </row>
    <row r="784">
      <c r="B784" s="66"/>
      <c r="E784" s="62"/>
      <c r="F784" s="38"/>
    </row>
    <row r="785">
      <c r="B785" s="66"/>
      <c r="E785" s="62"/>
      <c r="F785" s="38"/>
    </row>
    <row r="786">
      <c r="B786" s="66"/>
      <c r="E786" s="62"/>
      <c r="F786" s="38"/>
    </row>
    <row r="787">
      <c r="B787" s="66"/>
      <c r="E787" s="62"/>
      <c r="F787" s="38"/>
    </row>
    <row r="788">
      <c r="B788" s="66"/>
      <c r="E788" s="62"/>
      <c r="F788" s="38"/>
    </row>
    <row r="789">
      <c r="B789" s="66"/>
      <c r="E789" s="62"/>
      <c r="F789" s="38"/>
    </row>
    <row r="790">
      <c r="B790" s="66"/>
      <c r="E790" s="62"/>
      <c r="F790" s="38"/>
    </row>
    <row r="791">
      <c r="B791" s="66"/>
      <c r="E791" s="62"/>
      <c r="F791" s="38"/>
    </row>
    <row r="792">
      <c r="B792" s="66"/>
      <c r="E792" s="62"/>
      <c r="F792" s="38"/>
    </row>
    <row r="793">
      <c r="B793" s="66"/>
      <c r="E793" s="62"/>
      <c r="F793" s="38"/>
    </row>
    <row r="794">
      <c r="B794" s="66"/>
      <c r="E794" s="62"/>
      <c r="F794" s="38"/>
    </row>
    <row r="795">
      <c r="B795" s="66"/>
      <c r="E795" s="62"/>
      <c r="F795" s="38"/>
    </row>
    <row r="796">
      <c r="B796" s="66"/>
      <c r="E796" s="62"/>
      <c r="F796" s="38"/>
    </row>
    <row r="797">
      <c r="B797" s="66"/>
      <c r="E797" s="62"/>
      <c r="F797" s="38"/>
    </row>
    <row r="798">
      <c r="B798" s="66"/>
      <c r="E798" s="62"/>
      <c r="F798" s="38"/>
    </row>
    <row r="799">
      <c r="B799" s="66"/>
      <c r="E799" s="62"/>
      <c r="F799" s="38"/>
    </row>
    <row r="800">
      <c r="B800" s="66"/>
      <c r="E800" s="62"/>
      <c r="F800" s="38"/>
    </row>
    <row r="801">
      <c r="B801" s="66"/>
      <c r="E801" s="62"/>
      <c r="F801" s="38"/>
    </row>
    <row r="802">
      <c r="B802" s="66"/>
      <c r="E802" s="62"/>
      <c r="F802" s="38"/>
    </row>
    <row r="803">
      <c r="B803" s="66"/>
      <c r="E803" s="62"/>
      <c r="F803" s="38"/>
    </row>
    <row r="804">
      <c r="B804" s="66"/>
      <c r="E804" s="62"/>
      <c r="F804" s="38"/>
    </row>
    <row r="805">
      <c r="B805" s="66"/>
      <c r="E805" s="62"/>
      <c r="F805" s="38"/>
    </row>
    <row r="806">
      <c r="B806" s="66"/>
      <c r="E806" s="62"/>
      <c r="F806" s="38"/>
    </row>
    <row r="807">
      <c r="B807" s="66"/>
      <c r="E807" s="62"/>
      <c r="F807" s="38"/>
    </row>
    <row r="808">
      <c r="B808" s="66"/>
      <c r="E808" s="62"/>
      <c r="F808" s="38"/>
    </row>
    <row r="809">
      <c r="B809" s="66"/>
      <c r="E809" s="62"/>
      <c r="F809" s="38"/>
    </row>
    <row r="810">
      <c r="B810" s="66"/>
      <c r="E810" s="62"/>
      <c r="F810" s="38"/>
    </row>
    <row r="811">
      <c r="B811" s="66"/>
      <c r="E811" s="62"/>
      <c r="F811" s="38"/>
    </row>
    <row r="812">
      <c r="B812" s="66"/>
      <c r="E812" s="62"/>
      <c r="F812" s="38"/>
    </row>
    <row r="813">
      <c r="B813" s="66"/>
      <c r="E813" s="62"/>
      <c r="F813" s="38"/>
    </row>
    <row r="814">
      <c r="B814" s="66"/>
      <c r="E814" s="62"/>
      <c r="F814" s="38"/>
    </row>
    <row r="815">
      <c r="B815" s="66"/>
      <c r="E815" s="62"/>
      <c r="F815" s="38"/>
    </row>
    <row r="816">
      <c r="B816" s="66"/>
      <c r="E816" s="62"/>
      <c r="F816" s="38"/>
    </row>
    <row r="817">
      <c r="B817" s="66"/>
      <c r="E817" s="62"/>
      <c r="F817" s="38"/>
    </row>
    <row r="818">
      <c r="B818" s="66"/>
      <c r="E818" s="62"/>
      <c r="F818" s="38"/>
    </row>
    <row r="819">
      <c r="B819" s="66"/>
      <c r="E819" s="62"/>
      <c r="F819" s="38"/>
    </row>
    <row r="820">
      <c r="B820" s="66"/>
      <c r="E820" s="62"/>
      <c r="F820" s="38"/>
    </row>
    <row r="821">
      <c r="B821" s="66"/>
      <c r="E821" s="62"/>
      <c r="F821" s="38"/>
    </row>
    <row r="822">
      <c r="B822" s="66"/>
      <c r="E822" s="62"/>
      <c r="F822" s="38"/>
    </row>
    <row r="823">
      <c r="B823" s="66"/>
      <c r="E823" s="62"/>
      <c r="F823" s="38"/>
    </row>
    <row r="824">
      <c r="B824" s="66"/>
      <c r="E824" s="62"/>
      <c r="F824" s="38"/>
    </row>
    <row r="825">
      <c r="B825" s="66"/>
      <c r="E825" s="62"/>
      <c r="F825" s="38"/>
    </row>
    <row r="826">
      <c r="B826" s="66"/>
      <c r="E826" s="62"/>
      <c r="F826" s="38"/>
    </row>
    <row r="827">
      <c r="B827" s="66"/>
      <c r="E827" s="62"/>
      <c r="F827" s="38"/>
    </row>
    <row r="828">
      <c r="B828" s="66"/>
      <c r="E828" s="62"/>
      <c r="F828" s="38"/>
    </row>
    <row r="829">
      <c r="B829" s="66"/>
      <c r="E829" s="62"/>
      <c r="F829" s="38"/>
    </row>
    <row r="830">
      <c r="B830" s="66"/>
      <c r="E830" s="62"/>
      <c r="F830" s="38"/>
    </row>
    <row r="831">
      <c r="B831" s="66"/>
      <c r="E831" s="62"/>
      <c r="F831" s="38"/>
    </row>
    <row r="832">
      <c r="B832" s="66"/>
      <c r="E832" s="62"/>
      <c r="F832" s="38"/>
    </row>
    <row r="833">
      <c r="B833" s="66"/>
      <c r="E833" s="62"/>
      <c r="F833" s="38"/>
    </row>
    <row r="834">
      <c r="B834" s="66"/>
      <c r="E834" s="62"/>
      <c r="F834" s="38"/>
    </row>
    <row r="835">
      <c r="B835" s="66"/>
      <c r="E835" s="62"/>
      <c r="F835" s="38"/>
    </row>
    <row r="836">
      <c r="B836" s="66"/>
      <c r="E836" s="62"/>
      <c r="F836" s="38"/>
    </row>
    <row r="837">
      <c r="B837" s="66"/>
      <c r="E837" s="62"/>
      <c r="F837" s="38"/>
    </row>
    <row r="838">
      <c r="B838" s="66"/>
      <c r="E838" s="62"/>
      <c r="F838" s="38"/>
    </row>
    <row r="839">
      <c r="B839" s="66"/>
      <c r="E839" s="62"/>
      <c r="F839" s="38"/>
    </row>
    <row r="840">
      <c r="B840" s="66"/>
      <c r="E840" s="62"/>
      <c r="F840" s="38"/>
    </row>
    <row r="841">
      <c r="B841" s="66"/>
      <c r="E841" s="62"/>
      <c r="F841" s="38"/>
    </row>
    <row r="842">
      <c r="B842" s="66"/>
      <c r="E842" s="62"/>
      <c r="F842" s="38"/>
    </row>
    <row r="843">
      <c r="B843" s="66"/>
      <c r="E843" s="62"/>
      <c r="F843" s="38"/>
    </row>
    <row r="844">
      <c r="B844" s="66"/>
      <c r="E844" s="62"/>
      <c r="F844" s="38"/>
    </row>
    <row r="845">
      <c r="B845" s="66"/>
      <c r="E845" s="62"/>
      <c r="F845" s="38"/>
    </row>
    <row r="846">
      <c r="B846" s="66"/>
      <c r="E846" s="62"/>
      <c r="F846" s="38"/>
    </row>
    <row r="847">
      <c r="B847" s="66"/>
      <c r="E847" s="62"/>
      <c r="F847" s="38"/>
    </row>
    <row r="848">
      <c r="B848" s="66"/>
      <c r="E848" s="62"/>
      <c r="F848" s="38"/>
    </row>
    <row r="849">
      <c r="B849" s="66"/>
      <c r="E849" s="62"/>
      <c r="F849" s="38"/>
    </row>
    <row r="850">
      <c r="B850" s="66"/>
      <c r="E850" s="62"/>
      <c r="F850" s="38"/>
    </row>
    <row r="851">
      <c r="B851" s="66"/>
      <c r="E851" s="62"/>
      <c r="F851" s="38"/>
    </row>
    <row r="852">
      <c r="B852" s="66"/>
      <c r="E852" s="62"/>
      <c r="F852" s="38"/>
    </row>
    <row r="853">
      <c r="B853" s="66"/>
      <c r="E853" s="62"/>
      <c r="F853" s="38"/>
    </row>
    <row r="854">
      <c r="B854" s="66"/>
      <c r="E854" s="62"/>
      <c r="F854" s="38"/>
    </row>
    <row r="855">
      <c r="B855" s="66"/>
      <c r="E855" s="62"/>
      <c r="F855" s="38"/>
    </row>
    <row r="856">
      <c r="B856" s="66"/>
      <c r="E856" s="62"/>
      <c r="F856" s="38"/>
    </row>
    <row r="857">
      <c r="B857" s="66"/>
      <c r="E857" s="62"/>
      <c r="F857" s="38"/>
    </row>
    <row r="858">
      <c r="B858" s="66"/>
      <c r="E858" s="62"/>
      <c r="F858" s="38"/>
    </row>
    <row r="859">
      <c r="B859" s="66"/>
      <c r="E859" s="62"/>
      <c r="F859" s="38"/>
    </row>
    <row r="860">
      <c r="B860" s="66"/>
      <c r="E860" s="62"/>
      <c r="F860" s="38"/>
    </row>
    <row r="861">
      <c r="B861" s="66"/>
      <c r="E861" s="62"/>
      <c r="F861" s="38"/>
    </row>
    <row r="862">
      <c r="B862" s="66"/>
      <c r="E862" s="62"/>
      <c r="F862" s="38"/>
    </row>
    <row r="863">
      <c r="B863" s="66"/>
      <c r="E863" s="62"/>
      <c r="F863" s="38"/>
    </row>
    <row r="864">
      <c r="B864" s="66"/>
      <c r="E864" s="62"/>
      <c r="F864" s="38"/>
    </row>
    <row r="865">
      <c r="B865" s="66"/>
      <c r="E865" s="62"/>
      <c r="F865" s="38"/>
    </row>
    <row r="866">
      <c r="B866" s="66"/>
      <c r="E866" s="62"/>
      <c r="F866" s="38"/>
    </row>
    <row r="867">
      <c r="B867" s="66"/>
      <c r="E867" s="62"/>
      <c r="F867" s="38"/>
    </row>
    <row r="868">
      <c r="B868" s="66"/>
      <c r="E868" s="62"/>
      <c r="F868" s="38"/>
    </row>
    <row r="869">
      <c r="B869" s="66"/>
      <c r="E869" s="62"/>
      <c r="F869" s="38"/>
    </row>
    <row r="870">
      <c r="B870" s="66"/>
      <c r="E870" s="62"/>
      <c r="F870" s="38"/>
    </row>
    <row r="871">
      <c r="B871" s="66"/>
      <c r="E871" s="62"/>
      <c r="F871" s="38"/>
    </row>
    <row r="872">
      <c r="B872" s="66"/>
      <c r="E872" s="62"/>
      <c r="F872" s="38"/>
    </row>
    <row r="873">
      <c r="B873" s="66"/>
      <c r="E873" s="62"/>
      <c r="F873" s="38"/>
    </row>
    <row r="874">
      <c r="B874" s="66"/>
      <c r="E874" s="62"/>
      <c r="F874" s="38"/>
    </row>
    <row r="875">
      <c r="B875" s="66"/>
      <c r="E875" s="62"/>
      <c r="F875" s="38"/>
    </row>
    <row r="876">
      <c r="B876" s="66"/>
      <c r="E876" s="62"/>
      <c r="F876" s="38"/>
    </row>
    <row r="877">
      <c r="B877" s="66"/>
      <c r="E877" s="62"/>
      <c r="F877" s="38"/>
    </row>
    <row r="878">
      <c r="B878" s="66"/>
      <c r="E878" s="62"/>
      <c r="F878" s="38"/>
    </row>
    <row r="879">
      <c r="B879" s="66"/>
      <c r="E879" s="62"/>
      <c r="F879" s="38"/>
    </row>
    <row r="880">
      <c r="B880" s="66"/>
      <c r="E880" s="62"/>
      <c r="F880" s="38"/>
    </row>
    <row r="881">
      <c r="B881" s="66"/>
      <c r="E881" s="62"/>
      <c r="F881" s="38"/>
    </row>
    <row r="882">
      <c r="B882" s="66"/>
      <c r="E882" s="62"/>
      <c r="F882" s="38"/>
    </row>
    <row r="883">
      <c r="B883" s="66"/>
      <c r="E883" s="62"/>
      <c r="F883" s="38"/>
    </row>
    <row r="884">
      <c r="B884" s="66"/>
      <c r="E884" s="62"/>
      <c r="F884" s="38"/>
    </row>
    <row r="885">
      <c r="B885" s="66"/>
      <c r="E885" s="62"/>
      <c r="F885" s="38"/>
    </row>
    <row r="886">
      <c r="B886" s="66"/>
      <c r="E886" s="62"/>
      <c r="F886" s="38"/>
    </row>
    <row r="887">
      <c r="B887" s="66"/>
      <c r="E887" s="62"/>
      <c r="F887" s="38"/>
    </row>
    <row r="888">
      <c r="B888" s="66"/>
      <c r="E888" s="62"/>
      <c r="F888" s="38"/>
    </row>
    <row r="889">
      <c r="B889" s="66"/>
      <c r="E889" s="62"/>
      <c r="F889" s="38"/>
    </row>
    <row r="890">
      <c r="B890" s="66"/>
      <c r="E890" s="62"/>
      <c r="F890" s="38"/>
    </row>
    <row r="891">
      <c r="B891" s="66"/>
      <c r="E891" s="62"/>
      <c r="F891" s="38"/>
    </row>
    <row r="892">
      <c r="B892" s="66"/>
      <c r="E892" s="62"/>
      <c r="F892" s="38"/>
    </row>
    <row r="893">
      <c r="B893" s="66"/>
      <c r="E893" s="62"/>
      <c r="F893" s="38"/>
    </row>
    <row r="894">
      <c r="B894" s="66"/>
      <c r="E894" s="62"/>
      <c r="F894" s="38"/>
    </row>
    <row r="895">
      <c r="B895" s="66"/>
      <c r="E895" s="62"/>
      <c r="F895" s="38"/>
    </row>
    <row r="896">
      <c r="B896" s="66"/>
      <c r="E896" s="62"/>
      <c r="F896" s="38"/>
    </row>
    <row r="897">
      <c r="B897" s="66"/>
      <c r="E897" s="62"/>
      <c r="F897" s="38"/>
    </row>
    <row r="898">
      <c r="B898" s="66"/>
      <c r="E898" s="62"/>
      <c r="F898" s="38"/>
    </row>
    <row r="899">
      <c r="B899" s="66"/>
      <c r="E899" s="62"/>
      <c r="F899" s="38"/>
    </row>
    <row r="900">
      <c r="B900" s="66"/>
      <c r="E900" s="62"/>
      <c r="F900" s="38"/>
    </row>
    <row r="901">
      <c r="B901" s="66"/>
      <c r="E901" s="62"/>
      <c r="F901" s="38"/>
    </row>
    <row r="902">
      <c r="B902" s="66"/>
      <c r="E902" s="62"/>
      <c r="F902" s="38"/>
    </row>
    <row r="903">
      <c r="B903" s="66"/>
      <c r="E903" s="62"/>
      <c r="F903" s="38"/>
    </row>
    <row r="904">
      <c r="B904" s="66"/>
      <c r="E904" s="62"/>
      <c r="F904" s="38"/>
    </row>
    <row r="905">
      <c r="B905" s="66"/>
      <c r="E905" s="62"/>
      <c r="F905" s="38"/>
    </row>
    <row r="906">
      <c r="B906" s="66"/>
      <c r="E906" s="62"/>
      <c r="F906" s="38"/>
    </row>
    <row r="907">
      <c r="B907" s="66"/>
      <c r="E907" s="62"/>
      <c r="F907" s="38"/>
    </row>
    <row r="908">
      <c r="B908" s="66"/>
      <c r="E908" s="62"/>
      <c r="F908" s="38"/>
    </row>
    <row r="909">
      <c r="B909" s="66"/>
      <c r="E909" s="62"/>
      <c r="F909" s="38"/>
    </row>
    <row r="910">
      <c r="B910" s="66"/>
      <c r="E910" s="62"/>
      <c r="F910" s="38"/>
    </row>
    <row r="911">
      <c r="B911" s="66"/>
      <c r="E911" s="62"/>
      <c r="F911" s="38"/>
    </row>
    <row r="912">
      <c r="B912" s="66"/>
      <c r="E912" s="62"/>
      <c r="F912" s="38"/>
    </row>
    <row r="913">
      <c r="B913" s="66"/>
      <c r="E913" s="62"/>
      <c r="F913" s="38"/>
    </row>
    <row r="914">
      <c r="B914" s="66"/>
      <c r="E914" s="62"/>
      <c r="F914" s="38"/>
    </row>
    <row r="915">
      <c r="B915" s="66"/>
      <c r="E915" s="62"/>
      <c r="F915" s="38"/>
    </row>
    <row r="916">
      <c r="B916" s="66"/>
      <c r="E916" s="62"/>
      <c r="F916" s="38"/>
    </row>
    <row r="917">
      <c r="B917" s="66"/>
      <c r="E917" s="62"/>
      <c r="F917" s="38"/>
    </row>
    <row r="918">
      <c r="B918" s="66"/>
      <c r="E918" s="62"/>
      <c r="F918" s="38"/>
    </row>
    <row r="919">
      <c r="B919" s="66"/>
      <c r="E919" s="62"/>
      <c r="F919" s="38"/>
    </row>
    <row r="920">
      <c r="B920" s="66"/>
      <c r="E920" s="62"/>
      <c r="F920" s="38"/>
    </row>
    <row r="921">
      <c r="B921" s="66"/>
      <c r="E921" s="62"/>
      <c r="F921" s="38"/>
    </row>
    <row r="922">
      <c r="B922" s="66"/>
      <c r="E922" s="62"/>
      <c r="F922" s="38"/>
    </row>
    <row r="923">
      <c r="B923" s="66"/>
      <c r="E923" s="62"/>
      <c r="F923" s="38"/>
    </row>
    <row r="924">
      <c r="B924" s="66"/>
      <c r="E924" s="62"/>
      <c r="F924" s="38"/>
    </row>
    <row r="925">
      <c r="B925" s="66"/>
      <c r="E925" s="62"/>
      <c r="F925" s="38"/>
    </row>
    <row r="926">
      <c r="B926" s="66"/>
      <c r="E926" s="62"/>
      <c r="F926" s="38"/>
    </row>
    <row r="927">
      <c r="B927" s="66"/>
      <c r="E927" s="62"/>
      <c r="F927" s="38"/>
    </row>
    <row r="928">
      <c r="B928" s="66"/>
      <c r="E928" s="62"/>
      <c r="F928" s="38"/>
    </row>
    <row r="929">
      <c r="B929" s="66"/>
      <c r="E929" s="62"/>
      <c r="F929" s="38"/>
    </row>
    <row r="930">
      <c r="B930" s="66"/>
      <c r="E930" s="62"/>
      <c r="F930" s="38"/>
    </row>
    <row r="931">
      <c r="B931" s="66"/>
      <c r="E931" s="62"/>
      <c r="F931" s="38"/>
    </row>
    <row r="932">
      <c r="B932" s="66"/>
      <c r="E932" s="62"/>
      <c r="F932" s="38"/>
    </row>
    <row r="933">
      <c r="B933" s="66"/>
      <c r="E933" s="62"/>
      <c r="F933" s="38"/>
    </row>
    <row r="934">
      <c r="B934" s="66"/>
      <c r="E934" s="62"/>
      <c r="F934" s="38"/>
    </row>
    <row r="935">
      <c r="B935" s="66"/>
      <c r="E935" s="62"/>
      <c r="F935" s="38"/>
    </row>
    <row r="936">
      <c r="B936" s="66"/>
      <c r="E936" s="62"/>
      <c r="F936" s="38"/>
    </row>
    <row r="937">
      <c r="B937" s="66"/>
      <c r="E937" s="62"/>
      <c r="F937" s="38"/>
    </row>
    <row r="938">
      <c r="B938" s="66"/>
      <c r="E938" s="62"/>
      <c r="F938" s="38"/>
    </row>
    <row r="939">
      <c r="B939" s="66"/>
      <c r="E939" s="62"/>
      <c r="F939" s="38"/>
    </row>
    <row r="940">
      <c r="B940" s="66"/>
      <c r="E940" s="62"/>
      <c r="F940" s="38"/>
    </row>
    <row r="941">
      <c r="B941" s="66"/>
      <c r="E941" s="62"/>
      <c r="F941" s="38"/>
    </row>
    <row r="942">
      <c r="B942" s="66"/>
      <c r="E942" s="62"/>
      <c r="F942" s="38"/>
    </row>
    <row r="943">
      <c r="B943" s="66"/>
      <c r="E943" s="62"/>
      <c r="F943" s="38"/>
    </row>
    <row r="944">
      <c r="B944" s="66"/>
      <c r="E944" s="62"/>
      <c r="F944" s="38"/>
    </row>
    <row r="945">
      <c r="B945" s="66"/>
      <c r="E945" s="62"/>
      <c r="F945" s="38"/>
    </row>
    <row r="946">
      <c r="B946" s="66"/>
      <c r="E946" s="62"/>
      <c r="F946" s="38"/>
    </row>
    <row r="947">
      <c r="B947" s="66"/>
      <c r="E947" s="62"/>
      <c r="F947" s="38"/>
    </row>
    <row r="948">
      <c r="B948" s="66"/>
      <c r="E948" s="62"/>
      <c r="F948" s="38"/>
    </row>
    <row r="949">
      <c r="B949" s="66"/>
      <c r="E949" s="62"/>
      <c r="F949" s="38"/>
    </row>
    <row r="950">
      <c r="B950" s="66"/>
      <c r="E950" s="62"/>
      <c r="F950" s="38"/>
    </row>
    <row r="951">
      <c r="B951" s="66"/>
      <c r="E951" s="62"/>
      <c r="F951" s="38"/>
    </row>
    <row r="952">
      <c r="B952" s="66"/>
      <c r="E952" s="62"/>
      <c r="F952" s="38"/>
    </row>
    <row r="953">
      <c r="B953" s="66"/>
      <c r="E953" s="62"/>
      <c r="F953" s="38"/>
    </row>
    <row r="954">
      <c r="B954" s="66"/>
      <c r="E954" s="62"/>
      <c r="F954" s="38"/>
    </row>
    <row r="955">
      <c r="B955" s="66"/>
      <c r="E955" s="62"/>
      <c r="F955" s="38"/>
    </row>
    <row r="956">
      <c r="B956" s="66"/>
      <c r="E956" s="62"/>
      <c r="F956" s="38"/>
    </row>
    <row r="957">
      <c r="B957" s="66"/>
      <c r="E957" s="62"/>
      <c r="F957" s="38"/>
    </row>
    <row r="958">
      <c r="B958" s="66"/>
      <c r="E958" s="62"/>
      <c r="F958" s="38"/>
    </row>
    <row r="959">
      <c r="B959" s="66"/>
      <c r="E959" s="62"/>
      <c r="F959" s="38"/>
    </row>
    <row r="960">
      <c r="B960" s="66"/>
      <c r="E960" s="62"/>
      <c r="F960" s="38"/>
    </row>
    <row r="961">
      <c r="B961" s="66"/>
      <c r="E961" s="62"/>
      <c r="F961" s="38"/>
    </row>
    <row r="962">
      <c r="B962" s="66"/>
      <c r="E962" s="62"/>
      <c r="F962" s="38"/>
    </row>
    <row r="963">
      <c r="B963" s="66"/>
      <c r="E963" s="62"/>
      <c r="F963" s="38"/>
    </row>
    <row r="964">
      <c r="B964" s="66"/>
      <c r="E964" s="62"/>
      <c r="F964" s="38"/>
    </row>
    <row r="965">
      <c r="B965" s="66"/>
      <c r="E965" s="62"/>
      <c r="F965" s="38"/>
    </row>
    <row r="966">
      <c r="B966" s="66"/>
      <c r="E966" s="62"/>
      <c r="F966" s="38"/>
    </row>
    <row r="967">
      <c r="B967" s="66"/>
      <c r="E967" s="62"/>
      <c r="F967" s="38"/>
    </row>
    <row r="968">
      <c r="B968" s="66"/>
      <c r="E968" s="62"/>
      <c r="F968" s="38"/>
    </row>
    <row r="969">
      <c r="B969" s="66"/>
      <c r="E969" s="62"/>
      <c r="F969" s="38"/>
    </row>
    <row r="970">
      <c r="B970" s="66"/>
      <c r="E970" s="62"/>
      <c r="F970" s="38"/>
    </row>
    <row r="971">
      <c r="B971" s="66"/>
      <c r="E971" s="62"/>
      <c r="F971" s="38"/>
    </row>
    <row r="972">
      <c r="B972" s="66"/>
      <c r="E972" s="62"/>
      <c r="F972" s="38"/>
    </row>
    <row r="973">
      <c r="B973" s="66"/>
      <c r="E973" s="62"/>
      <c r="F973" s="38"/>
    </row>
    <row r="974">
      <c r="B974" s="66"/>
      <c r="E974" s="62"/>
      <c r="F974" s="38"/>
    </row>
    <row r="975">
      <c r="B975" s="66"/>
      <c r="E975" s="62"/>
      <c r="F975" s="38"/>
    </row>
    <row r="976">
      <c r="B976" s="66"/>
      <c r="E976" s="62"/>
      <c r="F976" s="38"/>
    </row>
    <row r="977">
      <c r="B977" s="66"/>
      <c r="E977" s="62"/>
      <c r="F977" s="38"/>
    </row>
    <row r="978">
      <c r="B978" s="66"/>
      <c r="E978" s="62"/>
      <c r="F978" s="38"/>
    </row>
    <row r="979">
      <c r="B979" s="66"/>
      <c r="E979" s="62"/>
      <c r="F979" s="38"/>
    </row>
    <row r="980">
      <c r="B980" s="66"/>
      <c r="E980" s="62"/>
      <c r="F980" s="38"/>
    </row>
    <row r="981">
      <c r="B981" s="66"/>
      <c r="E981" s="62"/>
      <c r="F981" s="38"/>
    </row>
    <row r="982">
      <c r="B982" s="66"/>
      <c r="E982" s="62"/>
      <c r="F982" s="38"/>
    </row>
    <row r="983">
      <c r="B983" s="66"/>
      <c r="E983" s="62"/>
      <c r="F983" s="38"/>
    </row>
    <row r="984">
      <c r="B984" s="66"/>
      <c r="E984" s="62"/>
      <c r="F984" s="38"/>
    </row>
    <row r="985">
      <c r="B985" s="66"/>
      <c r="E985" s="62"/>
      <c r="F985" s="38"/>
    </row>
    <row r="986">
      <c r="B986" s="66"/>
      <c r="E986" s="62"/>
      <c r="F986" s="38"/>
    </row>
    <row r="987">
      <c r="B987" s="66"/>
      <c r="E987" s="62"/>
      <c r="F987" s="38"/>
    </row>
    <row r="988">
      <c r="B988" s="66"/>
      <c r="E988" s="62"/>
      <c r="F988" s="38"/>
    </row>
    <row r="989">
      <c r="B989" s="66"/>
      <c r="E989" s="62"/>
      <c r="F989" s="38"/>
    </row>
    <row r="990">
      <c r="B990" s="66"/>
      <c r="E990" s="62"/>
      <c r="F990" s="38"/>
    </row>
    <row r="991">
      <c r="B991" s="66"/>
      <c r="E991" s="62"/>
      <c r="F991" s="38"/>
    </row>
    <row r="992">
      <c r="B992" s="66"/>
      <c r="E992" s="62"/>
      <c r="F992" s="38"/>
    </row>
    <row r="993">
      <c r="B993" s="66"/>
      <c r="E993" s="62"/>
      <c r="F993" s="38"/>
    </row>
    <row r="994">
      <c r="B994" s="66"/>
      <c r="E994" s="62"/>
      <c r="F994" s="38"/>
    </row>
    <row r="995">
      <c r="B995" s="66"/>
      <c r="E995" s="62"/>
      <c r="F995" s="38"/>
    </row>
    <row r="996">
      <c r="B996" s="66"/>
      <c r="E996" s="62"/>
      <c r="F996" s="38"/>
    </row>
    <row r="997">
      <c r="B997" s="66"/>
      <c r="E997" s="62"/>
      <c r="F997" s="38"/>
    </row>
    <row r="998">
      <c r="B998" s="66"/>
      <c r="E998" s="62"/>
      <c r="F998" s="38"/>
    </row>
    <row r="999">
      <c r="B999" s="66"/>
      <c r="E999" s="62"/>
      <c r="F999" s="38"/>
    </row>
    <row r="1000">
      <c r="B1000" s="66"/>
      <c r="E1000" s="62"/>
      <c r="F1000" s="38"/>
    </row>
    <row r="1001">
      <c r="B1001" s="66"/>
      <c r="E1001" s="62"/>
      <c r="F1001" s="38"/>
    </row>
    <row r="1002">
      <c r="B1002" s="66"/>
      <c r="E1002" s="62"/>
      <c r="F1002" s="38"/>
    </row>
    <row r="1003">
      <c r="B1003" s="66"/>
      <c r="E1003" s="62"/>
      <c r="F1003" s="38"/>
    </row>
    <row r="1004">
      <c r="B1004" s="66"/>
      <c r="E1004" s="62"/>
      <c r="F1004" s="38"/>
    </row>
    <row r="1005">
      <c r="B1005" s="66"/>
      <c r="E1005" s="62"/>
      <c r="F1005" s="38"/>
    </row>
    <row r="1006">
      <c r="B1006" s="66"/>
      <c r="E1006" s="62"/>
      <c r="F1006" s="38"/>
    </row>
    <row r="1007">
      <c r="B1007" s="66"/>
      <c r="E1007" s="62"/>
      <c r="F1007" s="38"/>
    </row>
    <row r="1008">
      <c r="B1008" s="66"/>
      <c r="E1008" s="62"/>
      <c r="F1008" s="38"/>
    </row>
    <row r="1009">
      <c r="B1009" s="66"/>
      <c r="E1009" s="62"/>
      <c r="F1009" s="38"/>
    </row>
    <row r="1010">
      <c r="B1010" s="66"/>
      <c r="E1010" s="62"/>
      <c r="F1010" s="38"/>
    </row>
    <row r="1011">
      <c r="B1011" s="66"/>
      <c r="E1011" s="62"/>
      <c r="F1011" s="38"/>
    </row>
    <row r="1012">
      <c r="B1012" s="66"/>
      <c r="E1012" s="62"/>
      <c r="F1012" s="38"/>
    </row>
    <row r="1013">
      <c r="B1013" s="66"/>
      <c r="E1013" s="62"/>
      <c r="F1013" s="38"/>
    </row>
    <row r="1014">
      <c r="B1014" s="66"/>
      <c r="E1014" s="62"/>
      <c r="F1014" s="38"/>
    </row>
    <row r="1015">
      <c r="B1015" s="66"/>
      <c r="E1015" s="62"/>
      <c r="F1015" s="38"/>
    </row>
    <row r="1016">
      <c r="B1016" s="66"/>
      <c r="E1016" s="62"/>
      <c r="F1016" s="38"/>
    </row>
    <row r="1017">
      <c r="B1017" s="66"/>
      <c r="E1017" s="62"/>
      <c r="F1017" s="38"/>
    </row>
    <row r="1018">
      <c r="B1018" s="66"/>
      <c r="E1018" s="62"/>
      <c r="F1018" s="38"/>
    </row>
  </sheetData>
  <drawing r:id="rId2"/>
  <legacyDrawing r:id="rId3"/>
</worksheet>
</file>