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 xmlns:mc="http://schemas.openxmlformats.org/markup-compatibility/2006">
    <mc:Choice Requires="x15">
      <x15ac:absPath xmlns:x15ac="http://schemas.microsoft.com/office/spreadsheetml/2010/11/ac" url="/Users/tianyiwang/Desktop/"/>
    </mc:Choice>
  </mc:AlternateContent>
  <bookViews>
    <workbookView xWindow="0" yWindow="460" windowWidth="27320" windowHeight="13600" tabRatio="500"/>
  </bookViews>
  <sheets>
    <sheet name="TMS_10EE" sheetId="1" r:id="rId1"/>
    <sheet name="TMS_10HE" sheetId="2" r:id="rId2"/>
    <sheet name="GDP" sheetId="3" r:id="rId3"/>
    <sheet name="Population " sheetId="4" r:id="rId4"/>
    <sheet name="TEE" sheetId="5" r:id="rId5"/>
    <sheet name="THE" sheetId="6" r:id="rId6"/>
    <sheet name="EEpercapita" sheetId="7" r:id="rId7"/>
    <sheet name="HEpercapita" sheetId="8" r:id="rId8"/>
    <sheet name="GDPpercapita" sheetId="9" r:id="rId9"/>
    <sheet name="sharedofGDP_EE" sheetId="10" r:id="rId10"/>
    <sheet name="sharedofGDP_HE" sheetId="11" r:id="rId11"/>
    <sheet name="sharedGDP_calculate" sheetId="12" r:id="rId1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9" i="12" l="1"/>
  <c r="Y29" i="12"/>
  <c r="X29" i="12"/>
  <c r="W29" i="12"/>
  <c r="V29" i="12"/>
  <c r="Z28" i="12"/>
  <c r="Y28" i="12"/>
  <c r="X28" i="12"/>
  <c r="W28" i="12"/>
  <c r="V28" i="12"/>
  <c r="Z27" i="12"/>
  <c r="Y27" i="12"/>
  <c r="X27" i="12"/>
  <c r="W27" i="12"/>
  <c r="V27" i="12"/>
  <c r="Z26" i="12"/>
  <c r="Y26" i="12"/>
  <c r="X26" i="12"/>
  <c r="W26" i="12"/>
  <c r="V26" i="12"/>
  <c r="Z25" i="12"/>
  <c r="Y25" i="12"/>
  <c r="X25" i="12"/>
  <c r="W25" i="12"/>
  <c r="V25" i="12"/>
  <c r="Z24" i="12"/>
  <c r="Y24" i="12"/>
  <c r="X24" i="12"/>
  <c r="W24" i="12"/>
  <c r="V24" i="12"/>
  <c r="Z23" i="12"/>
  <c r="Y23" i="12"/>
  <c r="X23" i="12"/>
  <c r="W23" i="12"/>
  <c r="V23" i="12"/>
  <c r="Z22" i="12"/>
  <c r="Y22" i="12"/>
  <c r="X22" i="12"/>
  <c r="W22" i="12"/>
  <c r="V22" i="12"/>
  <c r="Z21" i="12"/>
  <c r="Y21" i="12"/>
  <c r="X21" i="12"/>
  <c r="W21" i="12"/>
  <c r="V21" i="12"/>
  <c r="Z20" i="12"/>
  <c r="Y20" i="12"/>
  <c r="X20" i="12"/>
  <c r="W20" i="12"/>
  <c r="V20" i="12"/>
  <c r="Z11" i="12"/>
  <c r="Y11" i="12"/>
  <c r="X11" i="12"/>
  <c r="W11" i="12"/>
  <c r="V11" i="12"/>
  <c r="Z10" i="12"/>
  <c r="Y10" i="12"/>
  <c r="X10" i="12"/>
  <c r="W10" i="12"/>
  <c r="V10" i="12"/>
  <c r="Z9" i="12"/>
  <c r="Y9" i="12"/>
  <c r="X9" i="12"/>
  <c r="W9" i="12"/>
  <c r="V9" i="12"/>
  <c r="Z8" i="12"/>
  <c r="Y8" i="12"/>
  <c r="X8" i="12"/>
  <c r="W8" i="12"/>
  <c r="V8" i="12"/>
  <c r="Z7" i="12"/>
  <c r="Y7" i="12"/>
  <c r="X7" i="12"/>
  <c r="W7" i="12"/>
  <c r="V7" i="12"/>
  <c r="Z6" i="12"/>
  <c r="Y6" i="12"/>
  <c r="X6" i="12"/>
  <c r="W6" i="12"/>
  <c r="V6" i="12"/>
  <c r="Z5" i="12"/>
  <c r="Y5" i="12"/>
  <c r="X5" i="12"/>
  <c r="W5" i="12"/>
  <c r="V5" i="12"/>
  <c r="Z4" i="12"/>
  <c r="Y4" i="12"/>
  <c r="X4" i="12"/>
  <c r="W4" i="12"/>
  <c r="V4" i="12"/>
  <c r="Z3" i="12"/>
  <c r="F3" i="12"/>
  <c r="Y3" i="12"/>
  <c r="X3" i="12"/>
  <c r="W3" i="12"/>
  <c r="V3" i="12"/>
  <c r="Z2" i="12"/>
  <c r="Y2" i="12"/>
  <c r="X2" i="12"/>
  <c r="W2" i="12"/>
  <c r="V2" i="12"/>
  <c r="H11" i="11"/>
  <c r="H10" i="11"/>
  <c r="H9" i="11"/>
  <c r="H8" i="11"/>
  <c r="H7" i="11"/>
  <c r="H6" i="11"/>
  <c r="H5" i="11"/>
  <c r="H4" i="11"/>
  <c r="H3" i="11"/>
  <c r="H2" i="11"/>
  <c r="H11" i="10"/>
  <c r="H10" i="10"/>
  <c r="H9" i="10"/>
  <c r="H8" i="10"/>
  <c r="H7" i="10"/>
  <c r="H6" i="10"/>
  <c r="H5" i="10"/>
  <c r="H4" i="10"/>
  <c r="H3" i="10"/>
  <c r="H2" i="10"/>
  <c r="AC11" i="6"/>
  <c r="M11" i="6"/>
  <c r="N11" i="6"/>
  <c r="O11" i="6"/>
  <c r="P11" i="6"/>
  <c r="Q11" i="6"/>
  <c r="T11" i="6"/>
  <c r="S11" i="6"/>
  <c r="H11" i="6"/>
  <c r="R11" i="6"/>
  <c r="I11" i="6"/>
  <c r="AC10" i="6"/>
  <c r="M10" i="6"/>
  <c r="N10" i="6"/>
  <c r="O10" i="6"/>
  <c r="P10" i="6"/>
  <c r="Q10" i="6"/>
  <c r="T10" i="6"/>
  <c r="S10" i="6"/>
  <c r="H10" i="6"/>
  <c r="R10" i="6"/>
  <c r="I10" i="6"/>
  <c r="AC9" i="6"/>
  <c r="M9" i="6"/>
  <c r="N9" i="6"/>
  <c r="O9" i="6"/>
  <c r="P9" i="6"/>
  <c r="Q9" i="6"/>
  <c r="T9" i="6"/>
  <c r="S9" i="6"/>
  <c r="H9" i="6"/>
  <c r="R9" i="6"/>
  <c r="I9" i="6"/>
  <c r="AC8" i="6"/>
  <c r="M8" i="6"/>
  <c r="N8" i="6"/>
  <c r="O8" i="6"/>
  <c r="P8" i="6"/>
  <c r="Q8" i="6"/>
  <c r="T8" i="6"/>
  <c r="S8" i="6"/>
  <c r="H8" i="6"/>
  <c r="R8" i="6"/>
  <c r="I8" i="6"/>
  <c r="AC7" i="6"/>
  <c r="M7" i="6"/>
  <c r="N7" i="6"/>
  <c r="O7" i="6"/>
  <c r="P7" i="6"/>
  <c r="Q7" i="6"/>
  <c r="T7" i="6"/>
  <c r="S7" i="6"/>
  <c r="H7" i="6"/>
  <c r="R7" i="6"/>
  <c r="I7" i="6"/>
  <c r="AC6" i="6"/>
  <c r="M6" i="6"/>
  <c r="N6" i="6"/>
  <c r="O6" i="6"/>
  <c r="P6" i="6"/>
  <c r="Q6" i="6"/>
  <c r="T6" i="6"/>
  <c r="S6" i="6"/>
  <c r="H6" i="6"/>
  <c r="R6" i="6"/>
  <c r="I6" i="6"/>
  <c r="AC5" i="6"/>
  <c r="M5" i="6"/>
  <c r="N5" i="6"/>
  <c r="O5" i="6"/>
  <c r="P5" i="6"/>
  <c r="Q5" i="6"/>
  <c r="T5" i="6"/>
  <c r="S5" i="6"/>
  <c r="H5" i="6"/>
  <c r="R5" i="6"/>
  <c r="I5" i="6"/>
  <c r="AC4" i="6"/>
  <c r="M4" i="6"/>
  <c r="N4" i="6"/>
  <c r="O4" i="6"/>
  <c r="P4" i="6"/>
  <c r="Q4" i="6"/>
  <c r="T4" i="6"/>
  <c r="S4" i="6"/>
  <c r="H4" i="6"/>
  <c r="R4" i="6"/>
  <c r="I4" i="6"/>
  <c r="AC3" i="6"/>
  <c r="M3" i="6"/>
  <c r="N3" i="6"/>
  <c r="O3" i="6"/>
  <c r="P3" i="6"/>
  <c r="Q3" i="6"/>
  <c r="T3" i="6"/>
  <c r="S3" i="6"/>
  <c r="H3" i="6"/>
  <c r="R3" i="6"/>
  <c r="I3" i="6"/>
  <c r="AC2" i="6"/>
  <c r="M2" i="6"/>
  <c r="N2" i="6"/>
  <c r="O2" i="6"/>
  <c r="P2" i="6"/>
  <c r="Q2" i="6"/>
  <c r="T2" i="6"/>
  <c r="S2" i="6"/>
  <c r="H2" i="6"/>
  <c r="R2" i="6"/>
  <c r="I2" i="6"/>
  <c r="AD11" i="5"/>
  <c r="M11" i="5"/>
  <c r="N11" i="5"/>
  <c r="O11" i="5"/>
  <c r="P11" i="5"/>
  <c r="Q11" i="5"/>
  <c r="T11" i="5"/>
  <c r="S11" i="5"/>
  <c r="H11" i="5"/>
  <c r="R11" i="5"/>
  <c r="I11" i="5"/>
  <c r="AD10" i="5"/>
  <c r="M10" i="5"/>
  <c r="N10" i="5"/>
  <c r="O10" i="5"/>
  <c r="P10" i="5"/>
  <c r="Q10" i="5"/>
  <c r="T10" i="5"/>
  <c r="S10" i="5"/>
  <c r="H10" i="5"/>
  <c r="R10" i="5"/>
  <c r="I10" i="5"/>
  <c r="AD9" i="5"/>
  <c r="M9" i="5"/>
  <c r="N9" i="5"/>
  <c r="O9" i="5"/>
  <c r="P9" i="5"/>
  <c r="Q9" i="5"/>
  <c r="T9" i="5"/>
  <c r="S9" i="5"/>
  <c r="H9" i="5"/>
  <c r="R9" i="5"/>
  <c r="I9" i="5"/>
  <c r="AD8" i="5"/>
  <c r="M8" i="5"/>
  <c r="N8" i="5"/>
  <c r="O8" i="5"/>
  <c r="P8" i="5"/>
  <c r="Q8" i="5"/>
  <c r="T8" i="5"/>
  <c r="S8" i="5"/>
  <c r="H8" i="5"/>
  <c r="R8" i="5"/>
  <c r="I8" i="5"/>
  <c r="AD7" i="5"/>
  <c r="M7" i="5"/>
  <c r="N7" i="5"/>
  <c r="O7" i="5"/>
  <c r="P7" i="5"/>
  <c r="Q7" i="5"/>
  <c r="T7" i="5"/>
  <c r="S7" i="5"/>
  <c r="H7" i="5"/>
  <c r="R7" i="5"/>
  <c r="I7" i="5"/>
  <c r="AD6" i="5"/>
  <c r="M6" i="5"/>
  <c r="N6" i="5"/>
  <c r="O6" i="5"/>
  <c r="P6" i="5"/>
  <c r="Q6" i="5"/>
  <c r="T6" i="5"/>
  <c r="S6" i="5"/>
  <c r="H6" i="5"/>
  <c r="R6" i="5"/>
  <c r="I6" i="5"/>
  <c r="AD5" i="5"/>
  <c r="M5" i="5"/>
  <c r="N5" i="5"/>
  <c r="O5" i="5"/>
  <c r="P5" i="5"/>
  <c r="Q5" i="5"/>
  <c r="T5" i="5"/>
  <c r="S5" i="5"/>
  <c r="H5" i="5"/>
  <c r="R5" i="5"/>
  <c r="I5" i="5"/>
  <c r="AD4" i="5"/>
  <c r="M4" i="5"/>
  <c r="N4" i="5"/>
  <c r="O4" i="5"/>
  <c r="P4" i="5"/>
  <c r="Q4" i="5"/>
  <c r="T4" i="5"/>
  <c r="S4" i="5"/>
  <c r="H4" i="5"/>
  <c r="R4" i="5"/>
  <c r="I4" i="5"/>
  <c r="AD3" i="5"/>
  <c r="M3" i="5"/>
  <c r="N3" i="5"/>
  <c r="O3" i="5"/>
  <c r="F3" i="5"/>
  <c r="P3" i="5"/>
  <c r="Q3" i="5"/>
  <c r="T3" i="5"/>
  <c r="S3" i="5"/>
  <c r="H3" i="5"/>
  <c r="R3" i="5"/>
  <c r="I3" i="5"/>
  <c r="AD2" i="5"/>
  <c r="M2" i="5"/>
  <c r="N2" i="5"/>
  <c r="O2" i="5"/>
  <c r="P2" i="5"/>
  <c r="Q2" i="5"/>
  <c r="T2" i="5"/>
  <c r="S2" i="5"/>
  <c r="H2" i="5"/>
  <c r="R2" i="5"/>
  <c r="I2" i="5"/>
  <c r="Q11" i="2"/>
  <c r="P11" i="2"/>
  <c r="O11" i="2"/>
  <c r="N11" i="2"/>
  <c r="M11" i="2"/>
  <c r="R11" i="2"/>
  <c r="Q10" i="2"/>
  <c r="P10" i="2"/>
  <c r="O10" i="2"/>
  <c r="N10" i="2"/>
  <c r="M10" i="2"/>
  <c r="R10" i="2"/>
  <c r="Q9" i="2"/>
  <c r="P9" i="2"/>
  <c r="O9" i="2"/>
  <c r="N9" i="2"/>
  <c r="M9" i="2"/>
  <c r="R9" i="2"/>
  <c r="Q8" i="2"/>
  <c r="P8" i="2"/>
  <c r="O8" i="2"/>
  <c r="N8" i="2"/>
  <c r="M8" i="2"/>
  <c r="R8" i="2"/>
  <c r="Q7" i="2"/>
  <c r="P7" i="2"/>
  <c r="O7" i="2"/>
  <c r="N7" i="2"/>
  <c r="M7" i="2"/>
  <c r="R7" i="2"/>
  <c r="Q6" i="2"/>
  <c r="P6" i="2"/>
  <c r="O6" i="2"/>
  <c r="N6" i="2"/>
  <c r="M6" i="2"/>
  <c r="R6" i="2"/>
  <c r="Q5" i="2"/>
  <c r="P5" i="2"/>
  <c r="O5" i="2"/>
  <c r="N5" i="2"/>
  <c r="M5" i="2"/>
  <c r="R5" i="2"/>
  <c r="Q4" i="2"/>
  <c r="P4" i="2"/>
  <c r="O4" i="2"/>
  <c r="N4" i="2"/>
  <c r="M4" i="2"/>
  <c r="R4" i="2"/>
  <c r="Q3" i="2"/>
  <c r="P3" i="2"/>
  <c r="O3" i="2"/>
  <c r="N3" i="2"/>
  <c r="M3" i="2"/>
  <c r="R3" i="2"/>
  <c r="Q2" i="2"/>
  <c r="P2" i="2"/>
  <c r="O2" i="2"/>
  <c r="N2" i="2"/>
  <c r="M2" i="2"/>
  <c r="R2" i="2"/>
  <c r="M11" i="1"/>
  <c r="N11" i="1"/>
  <c r="O11" i="1"/>
  <c r="P11" i="1"/>
  <c r="Q11" i="1"/>
  <c r="R11" i="1"/>
  <c r="M10" i="1"/>
  <c r="N10" i="1"/>
  <c r="O10" i="1"/>
  <c r="P10" i="1"/>
  <c r="Q10" i="1"/>
  <c r="R10" i="1"/>
  <c r="M9" i="1"/>
  <c r="N9" i="1"/>
  <c r="O9" i="1"/>
  <c r="P9" i="1"/>
  <c r="Q9" i="1"/>
  <c r="R9" i="1"/>
  <c r="M8" i="1"/>
  <c r="N8" i="1"/>
  <c r="O8" i="1"/>
  <c r="P8" i="1"/>
  <c r="Q8" i="1"/>
  <c r="R8" i="1"/>
  <c r="M7" i="1"/>
  <c r="N7" i="1"/>
  <c r="O7" i="1"/>
  <c r="P7" i="1"/>
  <c r="Q7" i="1"/>
  <c r="R7" i="1"/>
  <c r="M6" i="1"/>
  <c r="N6" i="1"/>
  <c r="O6" i="1"/>
  <c r="P6" i="1"/>
  <c r="Q6" i="1"/>
  <c r="R6" i="1"/>
  <c r="M5" i="1"/>
  <c r="N5" i="1"/>
  <c r="O5" i="1"/>
  <c r="P5" i="1"/>
  <c r="Q5" i="1"/>
  <c r="R5" i="1"/>
  <c r="M4" i="1"/>
  <c r="N4" i="1"/>
  <c r="O4" i="1"/>
  <c r="P4" i="1"/>
  <c r="Q4" i="1"/>
  <c r="R4" i="1"/>
  <c r="M3" i="1"/>
  <c r="N3" i="1"/>
  <c r="O3" i="1"/>
  <c r="P3" i="1"/>
  <c r="Q3" i="1"/>
  <c r="R3" i="1"/>
  <c r="M2" i="1"/>
  <c r="N2" i="1"/>
  <c r="O2" i="1"/>
  <c r="P2" i="1"/>
  <c r="Q2" i="1"/>
  <c r="R2" i="1"/>
</calcChain>
</file>

<file path=xl/sharedStrings.xml><?xml version="1.0" encoding="utf-8"?>
<sst xmlns="http://schemas.openxmlformats.org/spreadsheetml/2006/main" count="488" uniqueCount="41">
  <si>
    <t>Country Name</t>
  </si>
  <si>
    <t>2006</t>
  </si>
  <si>
    <t>2007</t>
  </si>
  <si>
    <t>2008</t>
  </si>
  <si>
    <t>2009</t>
  </si>
  <si>
    <t>2010</t>
  </si>
  <si>
    <t>$ in bilion</t>
  </si>
  <si>
    <t>overall</t>
  </si>
  <si>
    <t>United States</t>
  </si>
  <si>
    <t>Japan</t>
  </si>
  <si>
    <t>Germany</t>
  </si>
  <si>
    <t>France</t>
  </si>
  <si>
    <t>China</t>
  </si>
  <si>
    <t>United Kingdom</t>
  </si>
  <si>
    <t>10_EE</t>
  </si>
  <si>
    <t>10_HE</t>
  </si>
  <si>
    <t>Italy</t>
  </si>
  <si>
    <t>Brazil</t>
  </si>
  <si>
    <t>Canada</t>
  </si>
  <si>
    <t>Australia</t>
  </si>
  <si>
    <t>Mexico</t>
  </si>
  <si>
    <t>South Africa</t>
  </si>
  <si>
    <t>Top 10 EE</t>
  </si>
  <si>
    <t>HE</t>
  </si>
  <si>
    <t>10EE_GDPpercapita</t>
  </si>
  <si>
    <t>fixed value</t>
  </si>
  <si>
    <t>percentage</t>
  </si>
  <si>
    <t>average</t>
  </si>
  <si>
    <t>EE_overall</t>
  </si>
  <si>
    <t>TMS $ in bilion</t>
  </si>
  <si>
    <t>MS_overall</t>
  </si>
  <si>
    <t>fixd value</t>
  </si>
  <si>
    <t>HE_overall</t>
  </si>
  <si>
    <t>10HE_GDPpercapita</t>
  </si>
  <si>
    <t>share_GDP(EE)</t>
  </si>
  <si>
    <t>increase by precentage</t>
  </si>
  <si>
    <t>share_GDP(HE)</t>
  </si>
  <si>
    <t>increase by percentage</t>
  </si>
  <si>
    <t>TEE</t>
  </si>
  <si>
    <t>10_ES</t>
  </si>
  <si>
    <t>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</si>
</sst>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 applyAlignment="1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workbookViewId="0">
      <selection activeCell="E15" sqref="E15"/>
    </sheetView>
  </sheetViews>
  <sheetFormatPr baseColWidth="10" defaultColWidth="14.5" defaultRowHeight="15" customHeight="1" x14ac:dyDescent="0.2"/>
  <cols>
    <col min="1" max="1" width="2.1640625" customWidth="1"/>
    <col min="2" max="2" width="13.1640625" customWidth="1"/>
    <col min="3" max="9" width="12.1640625" customWidth="1"/>
    <col min="10" max="26" width="8.83203125" customWidth="1"/>
  </cols>
  <sheetData>
    <row r="1" spans="1:1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/>
      <c r="I1" s="2"/>
      <c r="K1" t="s">
        <v>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3" t="s">
        <v>7</v>
      </c>
      <c r="S1" s="2"/>
    </row>
    <row r="2" spans="1:19" x14ac:dyDescent="0.2">
      <c r="A2" s="1">
        <v>0</v>
      </c>
      <c r="B2" t="s">
        <v>8</v>
      </c>
      <c r="C2">
        <v>527660000000</v>
      </c>
      <c r="D2">
        <v>556961000000</v>
      </c>
      <c r="E2">
        <v>621131000000</v>
      </c>
      <c r="F2">
        <v>668566999999.99988</v>
      </c>
      <c r="G2">
        <v>698179999999.99988</v>
      </c>
      <c r="L2" t="s">
        <v>8</v>
      </c>
      <c r="M2">
        <f t="shared" ref="M2:Q2" si="0">C2/1000000000</f>
        <v>527.66</v>
      </c>
      <c r="N2">
        <f t="shared" si="0"/>
        <v>556.96100000000001</v>
      </c>
      <c r="O2">
        <f t="shared" si="0"/>
        <v>621.13099999999997</v>
      </c>
      <c r="P2">
        <f t="shared" si="0"/>
        <v>668.56699999999989</v>
      </c>
      <c r="Q2">
        <f t="shared" si="0"/>
        <v>698.17999999999984</v>
      </c>
      <c r="R2" s="4">
        <f t="shared" ref="R2:R11" si="1">M2+N2+O2+P2+Q2</f>
        <v>3072.4989999999998</v>
      </c>
    </row>
    <row r="3" spans="1:19" x14ac:dyDescent="0.2">
      <c r="A3" s="1">
        <v>1</v>
      </c>
      <c r="B3" t="s">
        <v>9</v>
      </c>
      <c r="C3">
        <v>41552485698.53817</v>
      </c>
      <c r="D3">
        <v>40530217785.458603</v>
      </c>
      <c r="E3">
        <v>46361244007.565819</v>
      </c>
      <c r="F3">
        <v>51465158207.589813</v>
      </c>
      <c r="G3">
        <v>54655466301.358948</v>
      </c>
      <c r="L3" t="s">
        <v>9</v>
      </c>
      <c r="M3">
        <f t="shared" ref="M3:Q3" si="2">C3/1000000000</f>
        <v>41.55248569853817</v>
      </c>
      <c r="N3">
        <f t="shared" si="2"/>
        <v>40.530217785458603</v>
      </c>
      <c r="O3">
        <f t="shared" si="2"/>
        <v>46.361244007565816</v>
      </c>
      <c r="P3">
        <f t="shared" si="2"/>
        <v>51.465158207589816</v>
      </c>
      <c r="Q3">
        <f t="shared" si="2"/>
        <v>54.655466301358949</v>
      </c>
      <c r="R3" s="4">
        <f t="shared" si="1"/>
        <v>234.56457200051136</v>
      </c>
    </row>
    <row r="4" spans="1:19" x14ac:dyDescent="0.2">
      <c r="A4" s="1">
        <v>2</v>
      </c>
      <c r="B4" t="s">
        <v>10</v>
      </c>
      <c r="C4">
        <v>38094341989.71273</v>
      </c>
      <c r="D4">
        <v>42554065151.929901</v>
      </c>
      <c r="E4">
        <v>48079683609.198776</v>
      </c>
      <c r="F4">
        <v>47472909141.428177</v>
      </c>
      <c r="G4">
        <v>46255524135.297012</v>
      </c>
      <c r="L4" t="s">
        <v>10</v>
      </c>
      <c r="M4">
        <f t="shared" ref="M4:Q4" si="3">C4/1000000000</f>
        <v>38.094341989712731</v>
      </c>
      <c r="N4">
        <f t="shared" si="3"/>
        <v>42.554065151929898</v>
      </c>
      <c r="O4">
        <f t="shared" si="3"/>
        <v>48.079683609198774</v>
      </c>
      <c r="P4">
        <f t="shared" si="3"/>
        <v>47.472909141428175</v>
      </c>
      <c r="Q4">
        <f t="shared" si="3"/>
        <v>46.255524135297016</v>
      </c>
      <c r="R4" s="4">
        <f t="shared" si="1"/>
        <v>222.45652402756659</v>
      </c>
    </row>
    <row r="5" spans="1:19" x14ac:dyDescent="0.2">
      <c r="A5" s="1">
        <v>3</v>
      </c>
      <c r="B5" t="s">
        <v>11</v>
      </c>
      <c r="C5">
        <v>54518880943.419907</v>
      </c>
      <c r="D5">
        <v>60598138516.287987</v>
      </c>
      <c r="E5">
        <v>66007030906.694023</v>
      </c>
      <c r="F5">
        <v>66888024451.236473</v>
      </c>
      <c r="G5">
        <v>61781752036.172829</v>
      </c>
      <c r="L5" t="s">
        <v>11</v>
      </c>
      <c r="M5">
        <f t="shared" ref="M5:Q5" si="4">C5/1000000000</f>
        <v>54.518880943419909</v>
      </c>
      <c r="N5">
        <f t="shared" si="4"/>
        <v>60.598138516287989</v>
      </c>
      <c r="O5">
        <f t="shared" si="4"/>
        <v>66.007030906694027</v>
      </c>
      <c r="P5">
        <f t="shared" si="4"/>
        <v>66.888024451236475</v>
      </c>
      <c r="Q5">
        <f t="shared" si="4"/>
        <v>61.781752036172826</v>
      </c>
      <c r="R5" s="4">
        <f t="shared" si="1"/>
        <v>309.79382685381125</v>
      </c>
    </row>
    <row r="6" spans="1:19" x14ac:dyDescent="0.2">
      <c r="A6" s="1">
        <v>4</v>
      </c>
      <c r="B6" t="s">
        <v>13</v>
      </c>
      <c r="C6">
        <v>57481600735.970573</v>
      </c>
      <c r="D6">
        <v>65982392957.182877</v>
      </c>
      <c r="E6">
        <v>65615349264.705872</v>
      </c>
      <c r="F6">
        <v>57916342109.362801</v>
      </c>
      <c r="G6">
        <v>58082817781.312286</v>
      </c>
      <c r="L6" t="s">
        <v>13</v>
      </c>
      <c r="M6">
        <f t="shared" ref="M6:Q6" si="5">C6/1000000000</f>
        <v>57.481600735970574</v>
      </c>
      <c r="N6">
        <f t="shared" si="5"/>
        <v>65.982392957182881</v>
      </c>
      <c r="O6">
        <f t="shared" si="5"/>
        <v>65.61534926470587</v>
      </c>
      <c r="P6">
        <f t="shared" si="5"/>
        <v>57.916342109362802</v>
      </c>
      <c r="Q6">
        <f t="shared" si="5"/>
        <v>58.082817781312286</v>
      </c>
      <c r="R6" s="4">
        <f t="shared" si="1"/>
        <v>305.07850284853441</v>
      </c>
    </row>
    <row r="7" spans="1:19" x14ac:dyDescent="0.2">
      <c r="A7" s="1">
        <v>5</v>
      </c>
      <c r="B7" t="s">
        <v>17</v>
      </c>
      <c r="C7">
        <v>16405093550.314899</v>
      </c>
      <c r="D7">
        <v>20485337168.096142</v>
      </c>
      <c r="E7">
        <v>24452502999.236549</v>
      </c>
      <c r="F7">
        <v>25649194758.427521</v>
      </c>
      <c r="G7">
        <v>34003524329.240551</v>
      </c>
      <c r="L7" t="s">
        <v>17</v>
      </c>
      <c r="M7">
        <f t="shared" ref="M7:Q7" si="6">C7/1000000000</f>
        <v>16.405093550314898</v>
      </c>
      <c r="N7">
        <f t="shared" si="6"/>
        <v>20.485337168096141</v>
      </c>
      <c r="O7">
        <f t="shared" si="6"/>
        <v>24.45250299923655</v>
      </c>
      <c r="P7">
        <f t="shared" si="6"/>
        <v>25.64919475842752</v>
      </c>
      <c r="Q7">
        <f t="shared" si="6"/>
        <v>34.003524329240548</v>
      </c>
      <c r="R7" s="4">
        <f t="shared" si="1"/>
        <v>120.99565280531566</v>
      </c>
    </row>
    <row r="8" spans="1:19" x14ac:dyDescent="0.2">
      <c r="A8" s="1">
        <v>6</v>
      </c>
      <c r="B8" t="s">
        <v>16</v>
      </c>
      <c r="C8">
        <v>33409860745.201351</v>
      </c>
      <c r="D8">
        <v>35963591568.573776</v>
      </c>
      <c r="E8">
        <v>41242126849.274933</v>
      </c>
      <c r="F8">
        <v>38303695470.964149</v>
      </c>
      <c r="G8">
        <v>36032291757.334053</v>
      </c>
      <c r="L8" t="s">
        <v>16</v>
      </c>
      <c r="M8">
        <f t="shared" ref="M8:Q8" si="7">C8/1000000000</f>
        <v>33.40986074520135</v>
      </c>
      <c r="N8">
        <f t="shared" si="7"/>
        <v>35.963591568573776</v>
      </c>
      <c r="O8">
        <f t="shared" si="7"/>
        <v>41.242126849274932</v>
      </c>
      <c r="P8">
        <f t="shared" si="7"/>
        <v>38.303695470964151</v>
      </c>
      <c r="Q8">
        <f t="shared" si="7"/>
        <v>36.03229175733405</v>
      </c>
      <c r="R8" s="4">
        <f t="shared" si="1"/>
        <v>184.95156639134825</v>
      </c>
    </row>
    <row r="9" spans="1:19" x14ac:dyDescent="0.2">
      <c r="A9" s="1">
        <v>7</v>
      </c>
      <c r="B9" t="s">
        <v>19</v>
      </c>
      <c r="C9">
        <v>14158430667.86463</v>
      </c>
      <c r="D9">
        <v>16125461254.612539</v>
      </c>
      <c r="E9">
        <v>19887197851.387642</v>
      </c>
      <c r="F9">
        <v>17899057576.2038</v>
      </c>
      <c r="G9">
        <v>22294547696.644058</v>
      </c>
      <c r="L9" t="s">
        <v>19</v>
      </c>
      <c r="M9">
        <f t="shared" ref="M9:Q9" si="8">C9/1000000000</f>
        <v>14.15843066786463</v>
      </c>
      <c r="N9">
        <f t="shared" si="8"/>
        <v>16.125461254612539</v>
      </c>
      <c r="O9">
        <f t="shared" si="8"/>
        <v>19.887197851387644</v>
      </c>
      <c r="P9">
        <f t="shared" si="8"/>
        <v>17.899057576203798</v>
      </c>
      <c r="Q9">
        <f t="shared" si="8"/>
        <v>22.294547696644059</v>
      </c>
      <c r="R9" s="4">
        <f t="shared" si="1"/>
        <v>90.364695046712669</v>
      </c>
    </row>
    <row r="10" spans="1:19" x14ac:dyDescent="0.2">
      <c r="A10" s="1">
        <v>8</v>
      </c>
      <c r="B10" t="s">
        <v>20</v>
      </c>
      <c r="C10">
        <v>4082501467.9976511</v>
      </c>
      <c r="D10">
        <v>4779835654.5451193</v>
      </c>
      <c r="E10">
        <v>4939665938.8842468</v>
      </c>
      <c r="F10">
        <v>4855514855.5148554</v>
      </c>
      <c r="G10">
        <v>5897198480.5318127</v>
      </c>
      <c r="L10" t="s">
        <v>20</v>
      </c>
      <c r="M10">
        <f t="shared" ref="M10:Q10" si="9">C10/1000000000</f>
        <v>4.082501467997651</v>
      </c>
      <c r="N10">
        <f t="shared" si="9"/>
        <v>4.7798356545451197</v>
      </c>
      <c r="O10">
        <f t="shared" si="9"/>
        <v>4.9396659388842465</v>
      </c>
      <c r="P10">
        <f t="shared" si="9"/>
        <v>4.8555148555148557</v>
      </c>
      <c r="Q10">
        <f t="shared" si="9"/>
        <v>5.8971984805318129</v>
      </c>
      <c r="R10" s="4">
        <f t="shared" si="1"/>
        <v>24.554716397473687</v>
      </c>
    </row>
    <row r="11" spans="1:19" x14ac:dyDescent="0.2">
      <c r="A11" s="1">
        <v>9</v>
      </c>
      <c r="B11" t="s">
        <v>21</v>
      </c>
      <c r="C11">
        <v>3508393427.1190448</v>
      </c>
      <c r="D11">
        <v>3521171183.941936</v>
      </c>
      <c r="E11">
        <v>3289716058.5091538</v>
      </c>
      <c r="F11">
        <v>3608217181.0553279</v>
      </c>
      <c r="G11">
        <v>4187607549.6435518</v>
      </c>
      <c r="L11" t="s">
        <v>21</v>
      </c>
      <c r="M11">
        <f t="shared" ref="M11:Q11" si="10">C11/1000000000</f>
        <v>3.5083934271190449</v>
      </c>
      <c r="N11">
        <f t="shared" si="10"/>
        <v>3.5211711839419362</v>
      </c>
      <c r="O11">
        <f t="shared" si="10"/>
        <v>3.2897160585091538</v>
      </c>
      <c r="P11">
        <f t="shared" si="10"/>
        <v>3.6082171810553278</v>
      </c>
      <c r="Q11">
        <f t="shared" si="10"/>
        <v>4.1876075496435519</v>
      </c>
      <c r="R11" s="4">
        <f t="shared" si="1"/>
        <v>18.115105400269016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/>
  </sheetViews>
  <sheetFormatPr baseColWidth="10" defaultColWidth="14.5" defaultRowHeight="15" customHeight="1" x14ac:dyDescent="0.2"/>
  <cols>
    <col min="1" max="1" width="13.6640625" customWidth="1"/>
    <col min="2" max="2" width="13.5" customWidth="1"/>
    <col min="3" max="7" width="12.1640625" customWidth="1"/>
    <col min="8" max="8" width="10.6640625" customWidth="1"/>
    <col min="9" max="9" width="12.5" customWidth="1"/>
    <col min="10" max="10" width="13.1640625" customWidth="1"/>
    <col min="11" max="15" width="12.1640625" customWidth="1"/>
    <col min="16" max="26" width="10.6640625" customWidth="1"/>
  </cols>
  <sheetData>
    <row r="1" spans="1:8" x14ac:dyDescent="0.2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4" t="s">
        <v>35</v>
      </c>
    </row>
    <row r="2" spans="1:8" x14ac:dyDescent="0.2">
      <c r="B2" t="s">
        <v>8</v>
      </c>
      <c r="C2">
        <v>5.38622999191284</v>
      </c>
      <c r="D2">
        <v>5.2298398017883301</v>
      </c>
      <c r="E2">
        <v>5.2953600883483904</v>
      </c>
      <c r="F2">
        <v>5.2562198638915998</v>
      </c>
      <c r="G2">
        <v>5.4270701408386195</v>
      </c>
      <c r="H2">
        <f t="shared" ref="H2:H11" si="0">G2-C2</f>
        <v>4.0840148925779474E-2</v>
      </c>
    </row>
    <row r="3" spans="1:8" x14ac:dyDescent="0.2">
      <c r="B3" t="s">
        <v>9</v>
      </c>
      <c r="C3">
        <v>3.3299300670623797</v>
      </c>
      <c r="D3">
        <v>3.3301799297332799</v>
      </c>
      <c r="E3">
        <v>3.3172099590301505</v>
      </c>
      <c r="F3">
        <v>3.5780422242750562</v>
      </c>
      <c r="G3">
        <v>3.6357998847961399</v>
      </c>
      <c r="H3">
        <f t="shared" si="0"/>
        <v>0.30586981773376021</v>
      </c>
    </row>
    <row r="4" spans="1:8" x14ac:dyDescent="0.2">
      <c r="B4" t="s">
        <v>10</v>
      </c>
      <c r="C4">
        <v>4.285120010375981</v>
      </c>
      <c r="D4">
        <v>4.3486199378967312</v>
      </c>
      <c r="E4">
        <v>4.4125399589538601</v>
      </c>
      <c r="F4">
        <v>4.8810400962829608</v>
      </c>
      <c r="G4">
        <v>4.9137902259826687</v>
      </c>
      <c r="H4">
        <f t="shared" si="0"/>
        <v>0.62867021560668768</v>
      </c>
    </row>
    <row r="5" spans="1:8" x14ac:dyDescent="0.2">
      <c r="B5" t="s">
        <v>11</v>
      </c>
      <c r="C5">
        <v>5.4517202377319309</v>
      </c>
      <c r="D5">
        <v>5.4331002235412615</v>
      </c>
      <c r="E5">
        <v>5.4327402114868208</v>
      </c>
      <c r="F5">
        <v>5.7355799674987811</v>
      </c>
      <c r="G5">
        <v>5.6791000366210893</v>
      </c>
      <c r="H5">
        <f t="shared" si="0"/>
        <v>0.22737979888915838</v>
      </c>
    </row>
    <row r="6" spans="1:8" x14ac:dyDescent="0.2">
      <c r="B6" t="s">
        <v>13</v>
      </c>
      <c r="C6">
        <v>5.0440998077392605</v>
      </c>
      <c r="D6">
        <v>4.9650602340698216</v>
      </c>
      <c r="E6">
        <v>4.9567098617553711</v>
      </c>
      <c r="F6">
        <v>5.1716699600219691</v>
      </c>
      <c r="G6">
        <v>5.8066601753234908</v>
      </c>
      <c r="H6">
        <f t="shared" si="0"/>
        <v>0.76256036758423029</v>
      </c>
    </row>
    <row r="7" spans="1:8" x14ac:dyDescent="0.2">
      <c r="B7" t="s">
        <v>17</v>
      </c>
      <c r="C7">
        <v>4.8694901466369602</v>
      </c>
      <c r="D7">
        <v>4.9747400283813494</v>
      </c>
      <c r="E7">
        <v>5.2685098648071307</v>
      </c>
      <c r="F7">
        <v>5.4685301780700701</v>
      </c>
      <c r="G7">
        <v>5.6427698135375985</v>
      </c>
      <c r="H7">
        <f t="shared" si="0"/>
        <v>0.77327966690063832</v>
      </c>
    </row>
    <row r="8" spans="1:8" x14ac:dyDescent="0.2">
      <c r="B8" t="s">
        <v>16</v>
      </c>
      <c r="C8">
        <v>4.5332999229431197</v>
      </c>
      <c r="D8">
        <v>4.1173701286315891</v>
      </c>
      <c r="E8">
        <v>4.4086799621581996</v>
      </c>
      <c r="F8">
        <v>4.5446300506591788</v>
      </c>
      <c r="G8">
        <v>4.3646697998046902</v>
      </c>
      <c r="H8">
        <f t="shared" si="0"/>
        <v>-0.16863012313842951</v>
      </c>
    </row>
    <row r="9" spans="1:8" x14ac:dyDescent="0.2">
      <c r="B9" t="s">
        <v>19</v>
      </c>
      <c r="C9">
        <v>4.7427301406860405</v>
      </c>
      <c r="D9">
        <v>4.6463198661804208</v>
      </c>
      <c r="E9">
        <v>4.6271901130676296</v>
      </c>
      <c r="F9">
        <v>5.0864100456237793</v>
      </c>
      <c r="G9">
        <v>5.5552301406860405</v>
      </c>
      <c r="H9">
        <f t="shared" si="0"/>
        <v>0.8125</v>
      </c>
    </row>
    <row r="10" spans="1:8" x14ac:dyDescent="0.2">
      <c r="B10" t="s">
        <v>20</v>
      </c>
      <c r="C10">
        <v>4.758530139923101</v>
      </c>
      <c r="D10">
        <v>4.7333397865295401</v>
      </c>
      <c r="E10">
        <v>4.8411698341369593</v>
      </c>
      <c r="F10">
        <v>5.2148499488830602</v>
      </c>
      <c r="G10">
        <v>5.1849699020385689</v>
      </c>
      <c r="H10">
        <f t="shared" si="0"/>
        <v>0.42643976211546786</v>
      </c>
    </row>
    <row r="11" spans="1:8" x14ac:dyDescent="0.2">
      <c r="B11" t="s">
        <v>21</v>
      </c>
      <c r="C11">
        <v>5.0702600479126012</v>
      </c>
      <c r="D11">
        <v>4.9725198745727504</v>
      </c>
      <c r="E11">
        <v>4.8648600578308105</v>
      </c>
      <c r="F11">
        <v>5.2466101646423313</v>
      </c>
      <c r="G11">
        <v>5.7164402008056596</v>
      </c>
      <c r="H11">
        <f t="shared" si="0"/>
        <v>0.64618015289305841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/>
  </sheetViews>
  <sheetFormatPr baseColWidth="10" defaultColWidth="14.5" defaultRowHeight="15" customHeight="1" x14ac:dyDescent="0.2"/>
  <cols>
    <col min="1" max="26" width="10.6640625" customWidth="1"/>
  </cols>
  <sheetData>
    <row r="1" spans="1:8" x14ac:dyDescent="0.2">
      <c r="A1" t="s">
        <v>36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4" t="s">
        <v>37</v>
      </c>
    </row>
    <row r="2" spans="1:8" x14ac:dyDescent="0.2">
      <c r="A2">
        <v>0</v>
      </c>
      <c r="B2" t="s">
        <v>8</v>
      </c>
      <c r="C2">
        <v>15.337675016033877</v>
      </c>
      <c r="D2">
        <v>15.629884839230277</v>
      </c>
      <c r="E2">
        <v>16.086740266732956</v>
      </c>
      <c r="F2">
        <v>17.069643684960152</v>
      </c>
      <c r="G2">
        <v>17.094691151388524</v>
      </c>
      <c r="H2">
        <f t="shared" ref="H2:H11" si="0">G2-C2</f>
        <v>1.7570161353546467</v>
      </c>
    </row>
    <row r="3" spans="1:8" x14ac:dyDescent="0.2">
      <c r="A3">
        <v>1</v>
      </c>
      <c r="B3" t="s">
        <v>9</v>
      </c>
      <c r="C3">
        <v>7.8772490941283912</v>
      </c>
      <c r="D3">
        <v>7.9562194849243077</v>
      </c>
      <c r="E3">
        <v>8.2755837634714133</v>
      </c>
      <c r="F3">
        <v>9.1581789278187387</v>
      </c>
      <c r="G3">
        <v>9.2354048566566096</v>
      </c>
      <c r="H3">
        <f t="shared" si="0"/>
        <v>1.3581557625282183</v>
      </c>
    </row>
    <row r="4" spans="1:8" x14ac:dyDescent="0.2">
      <c r="A4">
        <v>2</v>
      </c>
      <c r="B4" t="s">
        <v>10</v>
      </c>
      <c r="C4">
        <v>10.332873643016645</v>
      </c>
      <c r="D4">
        <v>10.173985186662762</v>
      </c>
      <c r="E4">
        <v>10.379334853981476</v>
      </c>
      <c r="F4">
        <v>11.388711662961532</v>
      </c>
      <c r="G4">
        <v>11.248111041013576</v>
      </c>
      <c r="H4">
        <f t="shared" si="0"/>
        <v>0.91523739799693082</v>
      </c>
    </row>
    <row r="5" spans="1:8" x14ac:dyDescent="0.2">
      <c r="A5">
        <v>3</v>
      </c>
      <c r="B5" t="s">
        <v>11</v>
      </c>
      <c r="C5">
        <v>10.59401563149668</v>
      </c>
      <c r="D5">
        <v>10.509388099904344</v>
      </c>
      <c r="E5">
        <v>10.63102785629512</v>
      </c>
      <c r="F5">
        <v>11.342506605277872</v>
      </c>
      <c r="G5">
        <v>11.261209258717573</v>
      </c>
      <c r="H5">
        <f t="shared" si="0"/>
        <v>0.66719362722089315</v>
      </c>
    </row>
    <row r="6" spans="1:8" x14ac:dyDescent="0.2">
      <c r="A6">
        <v>4</v>
      </c>
      <c r="B6" t="s">
        <v>12</v>
      </c>
      <c r="C6">
        <v>4.4802706816904312</v>
      </c>
      <c r="D6">
        <v>4.2773048497319932</v>
      </c>
      <c r="E6">
        <v>4.5424050264617133</v>
      </c>
      <c r="F6">
        <v>5.0155556155437191</v>
      </c>
      <c r="G6">
        <v>4.8257601183945456</v>
      </c>
      <c r="H6">
        <f t="shared" si="0"/>
        <v>0.34548943670411436</v>
      </c>
    </row>
    <row r="7" spans="1:8" x14ac:dyDescent="0.2">
      <c r="A7">
        <v>5</v>
      </c>
      <c r="B7" t="s">
        <v>13</v>
      </c>
      <c r="C7">
        <v>7.7410872604892402</v>
      </c>
      <c r="D7">
        <v>7.8532793520127582</v>
      </c>
      <c r="E7">
        <v>8.2615678752567803</v>
      </c>
      <c r="F7">
        <v>9.1245436659311192</v>
      </c>
      <c r="G7">
        <v>8.9764691262063891</v>
      </c>
      <c r="H7">
        <f t="shared" si="0"/>
        <v>1.2353818657171489</v>
      </c>
    </row>
    <row r="8" spans="1:8" x14ac:dyDescent="0.2">
      <c r="A8">
        <v>6</v>
      </c>
      <c r="B8" t="s">
        <v>16</v>
      </c>
      <c r="C8">
        <v>8.8342581560476763</v>
      </c>
      <c r="D8">
        <v>8.516596326785157</v>
      </c>
      <c r="E8">
        <v>8.916921092180452</v>
      </c>
      <c r="F8">
        <v>9.4342084626881046</v>
      </c>
      <c r="G8">
        <v>9.4407608694660929</v>
      </c>
      <c r="H8">
        <f t="shared" si="0"/>
        <v>0.60650271341841666</v>
      </c>
    </row>
    <row r="9" spans="1:8" x14ac:dyDescent="0.2">
      <c r="A9">
        <v>7</v>
      </c>
      <c r="B9" t="s">
        <v>18</v>
      </c>
      <c r="C9">
        <v>9.7691992754218049</v>
      </c>
      <c r="D9">
        <v>9.8383148612104332</v>
      </c>
      <c r="E9">
        <v>10.048089813817377</v>
      </c>
      <c r="F9">
        <v>11.23790075631748</v>
      </c>
      <c r="G9">
        <v>11.27076721057448</v>
      </c>
      <c r="H9">
        <f t="shared" si="0"/>
        <v>1.5015679351526749</v>
      </c>
    </row>
    <row r="10" spans="1:8" x14ac:dyDescent="0.2">
      <c r="A10">
        <v>8</v>
      </c>
      <c r="B10" t="s">
        <v>17</v>
      </c>
      <c r="C10">
        <v>8.282948961033231</v>
      </c>
      <c r="D10">
        <v>8.1985274088419633</v>
      </c>
      <c r="E10">
        <v>8.1564337136528167</v>
      </c>
      <c r="F10">
        <v>8.557087566265837</v>
      </c>
      <c r="G10">
        <v>8.1936555384446095</v>
      </c>
      <c r="H10">
        <f t="shared" si="0"/>
        <v>-8.9293422588621496E-2</v>
      </c>
    </row>
    <row r="11" spans="1:8" x14ac:dyDescent="0.2">
      <c r="A11">
        <v>9</v>
      </c>
      <c r="B11" t="s">
        <v>19</v>
      </c>
      <c r="C11">
        <v>9.4741710026103938</v>
      </c>
      <c r="D11">
        <v>9.9479265014307607</v>
      </c>
      <c r="E11">
        <v>8.8804302264306827</v>
      </c>
      <c r="F11">
        <v>9.9586855066140458</v>
      </c>
      <c r="G11">
        <v>10.264311897727065</v>
      </c>
      <c r="H11">
        <f t="shared" si="0"/>
        <v>0.79014089511667152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topLeftCell="R1" workbookViewId="0"/>
  </sheetViews>
  <sheetFormatPr baseColWidth="10" defaultColWidth="14.5" defaultRowHeight="15" customHeight="1" x14ac:dyDescent="0.2"/>
  <cols>
    <col min="1" max="1" width="12.6640625" customWidth="1"/>
    <col min="2" max="26" width="10.6640625" customWidth="1"/>
  </cols>
  <sheetData>
    <row r="1" spans="1:26" x14ac:dyDescent="0.2">
      <c r="A1" t="s">
        <v>38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t="s">
        <v>39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T1" s="5" t="s">
        <v>34</v>
      </c>
      <c r="U1" s="1" t="s">
        <v>0</v>
      </c>
      <c r="V1" s="1" t="s">
        <v>1</v>
      </c>
      <c r="W1" s="1" t="s">
        <v>2</v>
      </c>
      <c r="X1" s="1" t="s">
        <v>3</v>
      </c>
      <c r="Y1" s="1" t="s">
        <v>4</v>
      </c>
      <c r="Z1" s="1" t="s">
        <v>5</v>
      </c>
    </row>
    <row r="2" spans="1:26" x14ac:dyDescent="0.2">
      <c r="A2" s="1">
        <v>19</v>
      </c>
      <c r="B2" t="s">
        <v>8</v>
      </c>
      <c r="C2">
        <v>746309995101.85217</v>
      </c>
      <c r="D2">
        <v>757157117587.63794</v>
      </c>
      <c r="E2">
        <v>779401916798.8302</v>
      </c>
      <c r="F2">
        <v>757880623440.68506</v>
      </c>
      <c r="G2">
        <v>812126964576.01501</v>
      </c>
      <c r="K2" s="1">
        <v>0</v>
      </c>
      <c r="L2" t="s">
        <v>8</v>
      </c>
      <c r="M2">
        <v>13855888000000</v>
      </c>
      <c r="N2">
        <v>14477635000000</v>
      </c>
      <c r="O2">
        <v>14718582000000</v>
      </c>
      <c r="P2">
        <v>14418739000000</v>
      </c>
      <c r="Q2">
        <v>14964372000000</v>
      </c>
      <c r="U2" t="s">
        <v>8</v>
      </c>
      <c r="V2">
        <f t="shared" ref="V2:Z2" si="0">C2/M2*100</f>
        <v>5.38622999191284</v>
      </c>
      <c r="W2">
        <f t="shared" si="0"/>
        <v>5.2298398017883301</v>
      </c>
      <c r="X2">
        <f t="shared" si="0"/>
        <v>5.2953600883483904</v>
      </c>
      <c r="Y2">
        <f t="shared" si="0"/>
        <v>5.2562198638915998</v>
      </c>
      <c r="Z2">
        <f t="shared" si="0"/>
        <v>5.4270701408386195</v>
      </c>
    </row>
    <row r="3" spans="1:26" x14ac:dyDescent="0.2">
      <c r="A3" s="1">
        <v>11</v>
      </c>
      <c r="B3" t="s">
        <v>9</v>
      </c>
      <c r="C3">
        <v>150858393365.63559</v>
      </c>
      <c r="D3">
        <v>150366432633.93561</v>
      </c>
      <c r="E3">
        <v>167118001331.60049</v>
      </c>
      <c r="F3">
        <f>(E3+G3)/2</f>
        <v>187181081010.37234</v>
      </c>
      <c r="G3">
        <v>207244160689.1442</v>
      </c>
      <c r="K3" s="1">
        <v>1</v>
      </c>
      <c r="L3" t="s">
        <v>9</v>
      </c>
      <c r="M3">
        <v>4530377224970.3994</v>
      </c>
      <c r="N3">
        <v>4515264514430.5684</v>
      </c>
      <c r="O3">
        <v>5037908465114.4785</v>
      </c>
      <c r="P3">
        <v>5231382674593.7002</v>
      </c>
      <c r="Q3">
        <v>5700098114744.4102</v>
      </c>
      <c r="U3" t="s">
        <v>9</v>
      </c>
      <c r="V3">
        <f t="shared" ref="V3:Z3" si="1">C3/M3*100</f>
        <v>3.3299300670623797</v>
      </c>
      <c r="W3">
        <f t="shared" si="1"/>
        <v>3.3301799297332799</v>
      </c>
      <c r="X3">
        <f t="shared" si="1"/>
        <v>3.3172099590301505</v>
      </c>
      <c r="Y3">
        <f t="shared" si="1"/>
        <v>3.5780422242750562</v>
      </c>
      <c r="Z3">
        <f t="shared" si="1"/>
        <v>3.6357998847961399</v>
      </c>
    </row>
    <row r="4" spans="1:26" x14ac:dyDescent="0.2">
      <c r="A4" s="1">
        <v>7</v>
      </c>
      <c r="B4" t="s">
        <v>10</v>
      </c>
      <c r="C4">
        <v>128658430119.58749</v>
      </c>
      <c r="D4">
        <v>149590502142.3515</v>
      </c>
      <c r="E4">
        <v>165574631821.45099</v>
      </c>
      <c r="F4">
        <v>166834194610.76749</v>
      </c>
      <c r="G4">
        <v>167908858632.02911</v>
      </c>
      <c r="K4" s="1">
        <v>2</v>
      </c>
      <c r="L4" t="s">
        <v>10</v>
      </c>
      <c r="M4">
        <v>3002446368084.3062</v>
      </c>
      <c r="N4">
        <v>3439953462907.1992</v>
      </c>
      <c r="O4">
        <v>3752365607148.0879</v>
      </c>
      <c r="P4">
        <v>3418005001389.2749</v>
      </c>
      <c r="Q4">
        <v>3417094562648.9458</v>
      </c>
      <c r="U4" t="s">
        <v>10</v>
      </c>
      <c r="V4">
        <f t="shared" ref="V4:Z4" si="2">C4/M4*100</f>
        <v>4.285120010375981</v>
      </c>
      <c r="W4">
        <f t="shared" si="2"/>
        <v>4.3486199378967312</v>
      </c>
      <c r="X4">
        <f t="shared" si="2"/>
        <v>4.4125399589538601</v>
      </c>
      <c r="Y4">
        <f t="shared" si="2"/>
        <v>4.8810400962829608</v>
      </c>
      <c r="Z4">
        <f t="shared" si="2"/>
        <v>4.9137902259826687</v>
      </c>
    </row>
    <row r="5" spans="1:26" x14ac:dyDescent="0.2">
      <c r="A5" s="1">
        <v>6</v>
      </c>
      <c r="B5" t="s">
        <v>11</v>
      </c>
      <c r="C5">
        <v>126753145274.37891</v>
      </c>
      <c r="D5">
        <v>144689571748.39209</v>
      </c>
      <c r="E5">
        <v>158824293995.8396</v>
      </c>
      <c r="F5">
        <v>154506627699.91089</v>
      </c>
      <c r="G5">
        <v>150316527385.2377</v>
      </c>
      <c r="K5" s="1">
        <v>3</v>
      </c>
      <c r="L5" t="s">
        <v>11</v>
      </c>
      <c r="M5">
        <v>2325011918203.4878</v>
      </c>
      <c r="N5">
        <v>2663112510265.5352</v>
      </c>
      <c r="O5">
        <v>2923465651091.2549</v>
      </c>
      <c r="P5">
        <v>2693827452070.02</v>
      </c>
      <c r="Q5">
        <v>2646837111794.7759</v>
      </c>
      <c r="U5" t="s">
        <v>11</v>
      </c>
      <c r="V5">
        <f t="shared" ref="V5:Z5" si="3">C5/M5*100</f>
        <v>5.4517202377319309</v>
      </c>
      <c r="W5">
        <f t="shared" si="3"/>
        <v>5.4331002235412615</v>
      </c>
      <c r="X5">
        <f t="shared" si="3"/>
        <v>5.4327402114868208</v>
      </c>
      <c r="Y5">
        <f t="shared" si="3"/>
        <v>5.7355799674987811</v>
      </c>
      <c r="Z5">
        <f t="shared" si="3"/>
        <v>5.6791000366210893</v>
      </c>
    </row>
    <row r="6" spans="1:26" x14ac:dyDescent="0.2">
      <c r="A6" s="1">
        <v>18</v>
      </c>
      <c r="B6" t="s">
        <v>13</v>
      </c>
      <c r="C6">
        <v>135818071796.48399</v>
      </c>
      <c r="D6">
        <v>152643813096.50851</v>
      </c>
      <c r="E6">
        <v>143276887613.69269</v>
      </c>
      <c r="F6">
        <v>123231895684.2524</v>
      </c>
      <c r="G6">
        <v>141750643322.35721</v>
      </c>
      <c r="K6" s="1">
        <v>4</v>
      </c>
      <c r="L6" t="s">
        <v>13</v>
      </c>
      <c r="M6">
        <v>2692612695492.1802</v>
      </c>
      <c r="N6">
        <v>3074359743897.5591</v>
      </c>
      <c r="O6">
        <v>2890564338235.2939</v>
      </c>
      <c r="P6">
        <v>2382825985355.9741</v>
      </c>
      <c r="Q6">
        <v>2441173394729.6172</v>
      </c>
      <c r="U6" t="s">
        <v>13</v>
      </c>
      <c r="V6">
        <f t="shared" ref="V6:Z6" si="4">C6/M6*100</f>
        <v>5.0440998077392605</v>
      </c>
      <c r="W6">
        <f t="shared" si="4"/>
        <v>4.9650602340698216</v>
      </c>
      <c r="X6">
        <f t="shared" si="4"/>
        <v>4.9567098617553711</v>
      </c>
      <c r="Y6">
        <f t="shared" si="4"/>
        <v>5.1716699600219691</v>
      </c>
      <c r="Z6">
        <f t="shared" si="4"/>
        <v>5.8066601753234908</v>
      </c>
    </row>
    <row r="7" spans="1:26" x14ac:dyDescent="0.2">
      <c r="A7" s="1">
        <v>3</v>
      </c>
      <c r="B7" t="s">
        <v>17</v>
      </c>
      <c r="C7">
        <v>53936436509.053596</v>
      </c>
      <c r="D7">
        <v>69501315976.707596</v>
      </c>
      <c r="E7">
        <v>89344681988.803619</v>
      </c>
      <c r="F7">
        <v>91161470221.988998</v>
      </c>
      <c r="G7">
        <v>124641542471.72369</v>
      </c>
      <c r="K7" s="1">
        <v>5</v>
      </c>
      <c r="L7" t="s">
        <v>17</v>
      </c>
      <c r="M7">
        <v>1107640325472.3491</v>
      </c>
      <c r="N7">
        <v>1397084381901.2891</v>
      </c>
      <c r="O7">
        <v>1695824517395.572</v>
      </c>
      <c r="P7">
        <v>1667019605881.7639</v>
      </c>
      <c r="Q7">
        <v>2208871646202.8188</v>
      </c>
      <c r="U7" t="s">
        <v>17</v>
      </c>
      <c r="V7">
        <f t="shared" ref="V7:Z7" si="5">C7/M7*100</f>
        <v>4.8694901466369602</v>
      </c>
      <c r="W7">
        <f t="shared" si="5"/>
        <v>4.9747400283813494</v>
      </c>
      <c r="X7">
        <f t="shared" si="5"/>
        <v>5.2685098648071307</v>
      </c>
      <c r="Y7">
        <f t="shared" si="5"/>
        <v>5.4685301780700701</v>
      </c>
      <c r="Z7">
        <f t="shared" si="5"/>
        <v>5.6427698135375985</v>
      </c>
    </row>
    <row r="8" spans="1:26" x14ac:dyDescent="0.2">
      <c r="A8" s="1">
        <v>10</v>
      </c>
      <c r="B8" t="s">
        <v>16</v>
      </c>
      <c r="C8">
        <v>88065416445.859604</v>
      </c>
      <c r="D8">
        <v>90707861818.164215</v>
      </c>
      <c r="E8">
        <v>105399597585.76939</v>
      </c>
      <c r="F8">
        <v>99307446349.120895</v>
      </c>
      <c r="G8">
        <v>92751775414.730606</v>
      </c>
      <c r="K8" s="1">
        <v>6</v>
      </c>
      <c r="L8" t="s">
        <v>16</v>
      </c>
      <c r="M8">
        <v>1942633797515.9951</v>
      </c>
      <c r="N8">
        <v>2203053380782.918</v>
      </c>
      <c r="O8">
        <v>2390729163615.0581</v>
      </c>
      <c r="P8">
        <v>2185160183384.2729</v>
      </c>
      <c r="Q8">
        <v>2125058244242.9221</v>
      </c>
      <c r="U8" t="s">
        <v>16</v>
      </c>
      <c r="V8">
        <f t="shared" ref="V8:Z8" si="6">C8/M8*100</f>
        <v>4.5332999229431197</v>
      </c>
      <c r="W8">
        <f t="shared" si="6"/>
        <v>4.1173701286315891</v>
      </c>
      <c r="X8">
        <f t="shared" si="6"/>
        <v>4.4086799621581996</v>
      </c>
      <c r="Y8">
        <f t="shared" si="6"/>
        <v>4.5446300506591788</v>
      </c>
      <c r="Z8">
        <f t="shared" si="6"/>
        <v>4.3646697998046902</v>
      </c>
    </row>
    <row r="9" spans="1:26" x14ac:dyDescent="0.2">
      <c r="A9" s="1">
        <v>2</v>
      </c>
      <c r="B9" t="s">
        <v>19</v>
      </c>
      <c r="C9">
        <v>35455352282.188553</v>
      </c>
      <c r="D9">
        <v>39668635277.374863</v>
      </c>
      <c r="E9">
        <v>48832348701.836517</v>
      </c>
      <c r="F9">
        <v>47159582110.536827</v>
      </c>
      <c r="G9">
        <v>63489434945.664253</v>
      </c>
      <c r="K9" s="1">
        <v>7</v>
      </c>
      <c r="L9" t="s">
        <v>19</v>
      </c>
      <c r="M9">
        <v>747572626534.89075</v>
      </c>
      <c r="N9">
        <v>853764622752.61047</v>
      </c>
      <c r="O9">
        <v>1055334825425.246</v>
      </c>
      <c r="P9">
        <v>927168310999.85266</v>
      </c>
      <c r="Q9">
        <v>1142876772659.209</v>
      </c>
      <c r="U9" t="s">
        <v>19</v>
      </c>
      <c r="V9">
        <f t="shared" ref="V9:Z9" si="7">C9/M9*100</f>
        <v>4.7427301406860405</v>
      </c>
      <c r="W9">
        <f t="shared" si="7"/>
        <v>4.6463198661804208</v>
      </c>
      <c r="X9">
        <f t="shared" si="7"/>
        <v>4.6271901130676296</v>
      </c>
      <c r="Y9">
        <f t="shared" si="7"/>
        <v>5.0864100456237793</v>
      </c>
      <c r="Z9">
        <f t="shared" si="7"/>
        <v>5.5552301406860405</v>
      </c>
    </row>
    <row r="10" spans="1:26" x14ac:dyDescent="0.2">
      <c r="A10" s="1">
        <v>13</v>
      </c>
      <c r="B10" t="s">
        <v>20</v>
      </c>
      <c r="C10">
        <v>45933196426.437973</v>
      </c>
      <c r="D10">
        <v>49391043205.921738</v>
      </c>
      <c r="E10">
        <v>53314606581.721062</v>
      </c>
      <c r="F10">
        <v>46670234350.383362</v>
      </c>
      <c r="G10">
        <v>54500701723.907303</v>
      </c>
      <c r="K10" s="1">
        <v>8</v>
      </c>
      <c r="L10" t="s">
        <v>20</v>
      </c>
      <c r="M10">
        <v>965281191371.84375</v>
      </c>
      <c r="N10">
        <v>1043471321169.085</v>
      </c>
      <c r="O10">
        <v>1101275278668.7871</v>
      </c>
      <c r="P10">
        <v>894948748436.74841</v>
      </c>
      <c r="Q10">
        <v>1051128603513.77</v>
      </c>
      <c r="U10" t="s">
        <v>20</v>
      </c>
      <c r="V10">
        <f t="shared" ref="V10:Z10" si="8">C10/M10*100</f>
        <v>4.758530139923101</v>
      </c>
      <c r="W10">
        <f t="shared" si="8"/>
        <v>4.7333397865295401</v>
      </c>
      <c r="X10">
        <f t="shared" si="8"/>
        <v>4.8411698341369593</v>
      </c>
      <c r="Y10">
        <f t="shared" si="8"/>
        <v>5.2148499488830602</v>
      </c>
      <c r="Z10">
        <f t="shared" si="8"/>
        <v>5.1849699020385689</v>
      </c>
    </row>
    <row r="11" spans="1:26" x14ac:dyDescent="0.2">
      <c r="A11" s="1">
        <v>16</v>
      </c>
      <c r="B11" t="s">
        <v>21</v>
      </c>
      <c r="C11">
        <v>13781529040.26841</v>
      </c>
      <c r="D11">
        <v>14869500766.118971</v>
      </c>
      <c r="E11">
        <v>13967012813.34129</v>
      </c>
      <c r="F11">
        <v>15593803202.29435</v>
      </c>
      <c r="G11">
        <v>21453693430.028622</v>
      </c>
      <c r="K11" s="1">
        <v>9</v>
      </c>
      <c r="L11" t="s">
        <v>21</v>
      </c>
      <c r="M11">
        <v>271811088781.17981</v>
      </c>
      <c r="N11">
        <v>299033511000.22681</v>
      </c>
      <c r="O11">
        <v>287099991516.89948</v>
      </c>
      <c r="P11">
        <v>297216730668.94232</v>
      </c>
      <c r="Q11">
        <v>375298134440.46869</v>
      </c>
      <c r="U11" t="s">
        <v>21</v>
      </c>
      <c r="V11">
        <f t="shared" ref="V11:Z11" si="9">C11/M11*100</f>
        <v>5.0702600479126012</v>
      </c>
      <c r="W11">
        <f t="shared" si="9"/>
        <v>4.9725198745727504</v>
      </c>
      <c r="X11">
        <f t="shared" si="9"/>
        <v>4.8648600578308105</v>
      </c>
      <c r="Y11">
        <f t="shared" si="9"/>
        <v>5.2466101646423313</v>
      </c>
      <c r="Z11">
        <f t="shared" si="9"/>
        <v>5.7164402008056596</v>
      </c>
    </row>
    <row r="19" spans="1:26" x14ac:dyDescent="0.2">
      <c r="A19" t="s">
        <v>40</v>
      </c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K19" t="s">
        <v>15</v>
      </c>
      <c r="L19" s="1" t="s">
        <v>0</v>
      </c>
      <c r="M19" s="1" t="s">
        <v>1</v>
      </c>
      <c r="N19" s="1" t="s">
        <v>2</v>
      </c>
      <c r="O19" s="1" t="s">
        <v>3</v>
      </c>
      <c r="P19" s="1" t="s">
        <v>4</v>
      </c>
      <c r="Q19" s="1" t="s">
        <v>5</v>
      </c>
      <c r="T19" s="5" t="s">
        <v>36</v>
      </c>
      <c r="U19" s="1" t="s">
        <v>0</v>
      </c>
      <c r="V19" s="1" t="s">
        <v>1</v>
      </c>
      <c r="W19" s="1" t="s">
        <v>2</v>
      </c>
      <c r="X19" s="1" t="s">
        <v>3</v>
      </c>
      <c r="Y19" s="1" t="s">
        <v>4</v>
      </c>
      <c r="Z19" s="1" t="s">
        <v>5</v>
      </c>
    </row>
    <row r="20" spans="1:26" x14ac:dyDescent="0.2">
      <c r="A20" s="1">
        <v>19</v>
      </c>
      <c r="B20" t="s">
        <v>8</v>
      </c>
      <c r="C20">
        <v>2125171072025.636</v>
      </c>
      <c r="D20">
        <v>2262837677944.0962</v>
      </c>
      <c r="E20">
        <v>2367740057286.1089</v>
      </c>
      <c r="F20">
        <v>2461227371164.3862</v>
      </c>
      <c r="G20">
        <v>2558113176144.8618</v>
      </c>
      <c r="K20" s="1">
        <v>0</v>
      </c>
      <c r="L20" t="s">
        <v>8</v>
      </c>
      <c r="M20">
        <v>13855888000000</v>
      </c>
      <c r="N20">
        <v>14477635000000</v>
      </c>
      <c r="O20">
        <v>14718582000000</v>
      </c>
      <c r="P20">
        <v>14418739000000</v>
      </c>
      <c r="Q20">
        <v>14964372000000</v>
      </c>
      <c r="T20" s="1">
        <v>0</v>
      </c>
      <c r="U20" t="s">
        <v>8</v>
      </c>
      <c r="V20">
        <f t="shared" ref="V20:Z20" si="10">C20/M20*100</f>
        <v>15.337675016033877</v>
      </c>
      <c r="W20">
        <f t="shared" si="10"/>
        <v>15.629884839230277</v>
      </c>
      <c r="X20">
        <f t="shared" si="10"/>
        <v>16.086740266732956</v>
      </c>
      <c r="Y20">
        <f t="shared" si="10"/>
        <v>17.069643684960152</v>
      </c>
      <c r="Z20">
        <f t="shared" si="10"/>
        <v>17.094691151388524</v>
      </c>
    </row>
    <row r="21" spans="1:26" x14ac:dyDescent="0.2">
      <c r="A21" s="1">
        <v>11</v>
      </c>
      <c r="B21" t="s">
        <v>9</v>
      </c>
      <c r="C21">
        <v>356869098914.57971</v>
      </c>
      <c r="D21">
        <v>359244355092.9978</v>
      </c>
      <c r="E21">
        <v>416916334957.56567</v>
      </c>
      <c r="F21">
        <v>479099385738.20062</v>
      </c>
      <c r="G21">
        <v>526427138123.29712</v>
      </c>
      <c r="K21" s="1">
        <v>1</v>
      </c>
      <c r="L21" t="s">
        <v>9</v>
      </c>
      <c r="M21">
        <v>4530377224970.3994</v>
      </c>
      <c r="N21">
        <v>4515264514430.5684</v>
      </c>
      <c r="O21">
        <v>5037908465114.4785</v>
      </c>
      <c r="P21">
        <v>5231382674593.7002</v>
      </c>
      <c r="Q21">
        <v>5700098114744.4102</v>
      </c>
      <c r="T21" s="1">
        <v>1</v>
      </c>
      <c r="U21" t="s">
        <v>9</v>
      </c>
      <c r="V21">
        <f t="shared" ref="V21:Z21" si="11">C21/M21*100</f>
        <v>7.8772490941283912</v>
      </c>
      <c r="W21">
        <f t="shared" si="11"/>
        <v>7.9562194849243077</v>
      </c>
      <c r="X21">
        <f t="shared" si="11"/>
        <v>8.2755837634714133</v>
      </c>
      <c r="Y21">
        <f t="shared" si="11"/>
        <v>9.1581789278187387</v>
      </c>
      <c r="Z21">
        <f t="shared" si="11"/>
        <v>9.2354048566566096</v>
      </c>
    </row>
    <row r="22" spans="1:26" x14ac:dyDescent="0.2">
      <c r="A22" s="1">
        <v>7</v>
      </c>
      <c r="B22" t="s">
        <v>10</v>
      </c>
      <c r="C22">
        <v>310238989413.49377</v>
      </c>
      <c r="D22">
        <v>349980355744.27112</v>
      </c>
      <c r="E22">
        <v>389470591311.5351</v>
      </c>
      <c r="F22">
        <v>389266734233.8288</v>
      </c>
      <c r="G22">
        <v>384358590783.19067</v>
      </c>
      <c r="K22" s="1">
        <v>2</v>
      </c>
      <c r="L22" t="s">
        <v>10</v>
      </c>
      <c r="M22">
        <v>3002446368084.3062</v>
      </c>
      <c r="N22">
        <v>3439953462907.1992</v>
      </c>
      <c r="O22">
        <v>3752365607148.0879</v>
      </c>
      <c r="P22">
        <v>3418005001389.2749</v>
      </c>
      <c r="Q22">
        <v>3417094562648.9458</v>
      </c>
      <c r="T22" s="1">
        <v>2</v>
      </c>
      <c r="U22" t="s">
        <v>10</v>
      </c>
      <c r="V22">
        <f t="shared" ref="V22:Z22" si="12">C22/M22*100</f>
        <v>10.332873643016645</v>
      </c>
      <c r="W22">
        <f t="shared" si="12"/>
        <v>10.173985186662762</v>
      </c>
      <c r="X22">
        <f t="shared" si="12"/>
        <v>10.379334853981476</v>
      </c>
      <c r="Y22">
        <f t="shared" si="12"/>
        <v>11.388711662961532</v>
      </c>
      <c r="Z22">
        <f t="shared" si="12"/>
        <v>11.248111041013576</v>
      </c>
    </row>
    <row r="23" spans="1:26" x14ac:dyDescent="0.2">
      <c r="A23" s="1">
        <v>6</v>
      </c>
      <c r="B23" t="s">
        <v>11</v>
      </c>
      <c r="C23">
        <v>246312126048.63831</v>
      </c>
      <c r="D23">
        <v>279876829240.90997</v>
      </c>
      <c r="E23">
        <v>310794447736.73077</v>
      </c>
      <c r="F23">
        <v>305547556685.83063</v>
      </c>
      <c r="G23">
        <v>298065865896.60608</v>
      </c>
      <c r="K23" s="1">
        <v>3</v>
      </c>
      <c r="L23" t="s">
        <v>11</v>
      </c>
      <c r="M23">
        <v>2325011918203.4878</v>
      </c>
      <c r="N23">
        <v>2663112510265.5352</v>
      </c>
      <c r="O23">
        <v>2923465651091.2549</v>
      </c>
      <c r="P23">
        <v>2693827452070.02</v>
      </c>
      <c r="Q23">
        <v>2646837111794.7759</v>
      </c>
      <c r="T23" s="1">
        <v>3</v>
      </c>
      <c r="U23" t="s">
        <v>11</v>
      </c>
      <c r="V23">
        <f t="shared" ref="V23:Z23" si="13">C23/M23*100</f>
        <v>10.59401563149668</v>
      </c>
      <c r="W23">
        <f t="shared" si="13"/>
        <v>10.509388099904344</v>
      </c>
      <c r="X23">
        <f t="shared" si="13"/>
        <v>10.63102785629512</v>
      </c>
      <c r="Y23">
        <f t="shared" si="13"/>
        <v>11.342506605277872</v>
      </c>
      <c r="Z23">
        <f t="shared" si="13"/>
        <v>11.261209258717573</v>
      </c>
    </row>
    <row r="24" spans="1:26" x14ac:dyDescent="0.2">
      <c r="A24" s="1">
        <v>5</v>
      </c>
      <c r="B24" t="s">
        <v>12</v>
      </c>
      <c r="C24">
        <v>123302952963.118</v>
      </c>
      <c r="D24">
        <v>151937666287.65469</v>
      </c>
      <c r="E24">
        <v>208869144622.09549</v>
      </c>
      <c r="F24">
        <v>256292565200.78119</v>
      </c>
      <c r="G24">
        <v>294401310526.37677</v>
      </c>
      <c r="K24" s="1">
        <v>4</v>
      </c>
      <c r="L24" t="s">
        <v>12</v>
      </c>
      <c r="M24">
        <v>2752131773355.1558</v>
      </c>
      <c r="N24">
        <v>3552182311652.9741</v>
      </c>
      <c r="O24">
        <v>4598206091384</v>
      </c>
      <c r="P24">
        <v>5109953609257.2539</v>
      </c>
      <c r="Q24">
        <v>6100620488867.5537</v>
      </c>
      <c r="T24" s="1">
        <v>4</v>
      </c>
      <c r="U24" t="s">
        <v>12</v>
      </c>
      <c r="V24">
        <f t="shared" ref="V24:Z24" si="14">C24/M24*100</f>
        <v>4.4802706816904312</v>
      </c>
      <c r="W24">
        <f t="shared" si="14"/>
        <v>4.2773048497319932</v>
      </c>
      <c r="X24">
        <f t="shared" si="14"/>
        <v>4.5424050264617133</v>
      </c>
      <c r="Y24">
        <f t="shared" si="14"/>
        <v>5.0155556155437191</v>
      </c>
      <c r="Z24">
        <f t="shared" si="14"/>
        <v>4.8257601183945456</v>
      </c>
    </row>
    <row r="25" spans="1:26" x14ac:dyDescent="0.2">
      <c r="A25" s="1">
        <v>18</v>
      </c>
      <c r="B25" t="s">
        <v>13</v>
      </c>
      <c r="C25">
        <v>208437498345.0611</v>
      </c>
      <c r="D25">
        <v>241438058974.0993</v>
      </c>
      <c r="E25">
        <v>238805934781.27579</v>
      </c>
      <c r="F25">
        <v>217421997516.95929</v>
      </c>
      <c r="G25">
        <v>219131176095.06851</v>
      </c>
      <c r="K25" s="1">
        <v>5</v>
      </c>
      <c r="L25" t="s">
        <v>13</v>
      </c>
      <c r="M25">
        <v>2692612695492.1802</v>
      </c>
      <c r="N25">
        <v>3074359743897.5591</v>
      </c>
      <c r="O25">
        <v>2890564338235.2939</v>
      </c>
      <c r="P25">
        <v>2382825985355.9741</v>
      </c>
      <c r="Q25">
        <v>2441173394729.6172</v>
      </c>
      <c r="T25" s="1">
        <v>5</v>
      </c>
      <c r="U25" t="s">
        <v>13</v>
      </c>
      <c r="V25">
        <f t="shared" ref="V25:Z25" si="15">C25/M25*100</f>
        <v>7.7410872604892402</v>
      </c>
      <c r="W25">
        <f t="shared" si="15"/>
        <v>7.8532793520127582</v>
      </c>
      <c r="X25">
        <f t="shared" si="15"/>
        <v>8.2615678752567803</v>
      </c>
      <c r="Y25">
        <f t="shared" si="15"/>
        <v>9.1245436659311192</v>
      </c>
      <c r="Z25">
        <f t="shared" si="15"/>
        <v>8.9764691262063891</v>
      </c>
    </row>
    <row r="26" spans="1:26" x14ac:dyDescent="0.2">
      <c r="A26" s="1">
        <v>10</v>
      </c>
      <c r="B26" t="s">
        <v>16</v>
      </c>
      <c r="C26">
        <v>171617284699.1955</v>
      </c>
      <c r="D26">
        <v>187625163304.87421</v>
      </c>
      <c r="E26">
        <v>213179433047.30042</v>
      </c>
      <c r="F26">
        <v>206152566944.13</v>
      </c>
      <c r="G26">
        <v>200621667175.849</v>
      </c>
      <c r="K26" s="1">
        <v>6</v>
      </c>
      <c r="L26" t="s">
        <v>16</v>
      </c>
      <c r="M26">
        <v>1942633797515.9951</v>
      </c>
      <c r="N26">
        <v>2203053380782.918</v>
      </c>
      <c r="O26">
        <v>2390729163615.0581</v>
      </c>
      <c r="P26">
        <v>2185160183384.2729</v>
      </c>
      <c r="Q26">
        <v>2125058244242.9221</v>
      </c>
      <c r="T26" s="1">
        <v>6</v>
      </c>
      <c r="U26" t="s">
        <v>16</v>
      </c>
      <c r="V26">
        <f t="shared" ref="V26:Z26" si="16">C26/M26*100</f>
        <v>8.8342581560476763</v>
      </c>
      <c r="W26">
        <f t="shared" si="16"/>
        <v>8.516596326785157</v>
      </c>
      <c r="X26">
        <f t="shared" si="16"/>
        <v>8.916921092180452</v>
      </c>
      <c r="Y26">
        <f t="shared" si="16"/>
        <v>9.4342084626881046</v>
      </c>
      <c r="Z26">
        <f t="shared" si="16"/>
        <v>9.4407608694660929</v>
      </c>
    </row>
    <row r="27" spans="1:26" x14ac:dyDescent="0.2">
      <c r="A27" s="1">
        <v>4</v>
      </c>
      <c r="B27" t="s">
        <v>18</v>
      </c>
      <c r="C27">
        <v>128505531939.1691</v>
      </c>
      <c r="D27">
        <v>144129068617.35571</v>
      </c>
      <c r="E27">
        <v>155658095213.91241</v>
      </c>
      <c r="F27">
        <v>154088813917.64099</v>
      </c>
      <c r="G27">
        <v>181849819120.48209</v>
      </c>
      <c r="K27" s="1">
        <v>7</v>
      </c>
      <c r="L27" t="s">
        <v>18</v>
      </c>
      <c r="M27">
        <v>1315415197461.2129</v>
      </c>
      <c r="N27">
        <v>1464977190205.7539</v>
      </c>
      <c r="O27">
        <v>1549131208997.188</v>
      </c>
      <c r="P27">
        <v>1371153004986.4399</v>
      </c>
      <c r="Q27">
        <v>1613464422811.134</v>
      </c>
      <c r="T27" s="1">
        <v>7</v>
      </c>
      <c r="U27" t="s">
        <v>18</v>
      </c>
      <c r="V27">
        <f t="shared" ref="V27:Z27" si="17">C27/M27*100</f>
        <v>9.7691992754218049</v>
      </c>
      <c r="W27">
        <f t="shared" si="17"/>
        <v>9.8383148612104332</v>
      </c>
      <c r="X27">
        <f t="shared" si="17"/>
        <v>10.048089813817377</v>
      </c>
      <c r="Y27">
        <f t="shared" si="17"/>
        <v>11.23790075631748</v>
      </c>
      <c r="Z27">
        <f t="shared" si="17"/>
        <v>11.27076721057448</v>
      </c>
    </row>
    <row r="28" spans="1:26" x14ac:dyDescent="0.2">
      <c r="A28" s="1">
        <v>3</v>
      </c>
      <c r="B28" t="s">
        <v>17</v>
      </c>
      <c r="C28">
        <v>91745282830.697037</v>
      </c>
      <c r="D28">
        <v>114540345974.8275</v>
      </c>
      <c r="E28">
        <v>138318802661.24261</v>
      </c>
      <c r="F28">
        <v>142648327422.12219</v>
      </c>
      <c r="G28">
        <v>180987333976.22989</v>
      </c>
      <c r="K28" s="1">
        <v>8</v>
      </c>
      <c r="L28" t="s">
        <v>17</v>
      </c>
      <c r="M28">
        <v>1107640325472.3491</v>
      </c>
      <c r="N28">
        <v>1397084381901.2891</v>
      </c>
      <c r="O28">
        <v>1695824517395.572</v>
      </c>
      <c r="P28">
        <v>1667019605881.7639</v>
      </c>
      <c r="Q28">
        <v>2208871646202.8188</v>
      </c>
      <c r="T28" s="1">
        <v>8</v>
      </c>
      <c r="U28" t="s">
        <v>17</v>
      </c>
      <c r="V28">
        <f t="shared" ref="V28:Z28" si="18">C28/M28*100</f>
        <v>8.282948961033231</v>
      </c>
      <c r="W28">
        <f t="shared" si="18"/>
        <v>8.1985274088419633</v>
      </c>
      <c r="X28">
        <f t="shared" si="18"/>
        <v>8.1564337136528167</v>
      </c>
      <c r="Y28">
        <f t="shared" si="18"/>
        <v>8.557087566265837</v>
      </c>
      <c r="Z28">
        <f t="shared" si="18"/>
        <v>8.1936555384446095</v>
      </c>
    </row>
    <row r="29" spans="1:26" x14ac:dyDescent="0.2">
      <c r="A29" s="1">
        <v>2</v>
      </c>
      <c r="B29" t="s">
        <v>19</v>
      </c>
      <c r="C29">
        <v>70826309006.621506</v>
      </c>
      <c r="D29">
        <v>84931877166.647293</v>
      </c>
      <c r="E29">
        <v>93718272827.113022</v>
      </c>
      <c r="F29">
        <v>92333776209.460571</v>
      </c>
      <c r="G29">
        <v>117308436552.4183</v>
      </c>
      <c r="K29" s="1">
        <v>9</v>
      </c>
      <c r="L29" t="s">
        <v>19</v>
      </c>
      <c r="M29">
        <v>747572626534.89075</v>
      </c>
      <c r="N29">
        <v>853764622752.61047</v>
      </c>
      <c r="O29">
        <v>1055334825425.246</v>
      </c>
      <c r="P29">
        <v>927168310999.85266</v>
      </c>
      <c r="Q29">
        <v>1142876772659.209</v>
      </c>
      <c r="T29" s="1">
        <v>9</v>
      </c>
      <c r="U29" t="s">
        <v>19</v>
      </c>
      <c r="V29">
        <f t="shared" ref="V29:Z29" si="19">C29/M29*100</f>
        <v>9.4741710026103938</v>
      </c>
      <c r="W29">
        <f t="shared" si="19"/>
        <v>9.9479265014307607</v>
      </c>
      <c r="X29">
        <f t="shared" si="19"/>
        <v>8.8804302264306827</v>
      </c>
      <c r="Y29">
        <f t="shared" si="19"/>
        <v>9.9586855066140458</v>
      </c>
      <c r="Z29">
        <f t="shared" si="19"/>
        <v>10.264311897727065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/>
  </sheetViews>
  <sheetFormatPr baseColWidth="10" defaultColWidth="14.5" defaultRowHeight="15" customHeight="1" x14ac:dyDescent="0.2"/>
  <cols>
    <col min="1" max="1" width="2.1640625" customWidth="1"/>
    <col min="2" max="2" width="13.1640625" customWidth="1"/>
    <col min="3" max="9" width="12.1640625" customWidth="1"/>
    <col min="10" max="26" width="10.6640625" customWidth="1"/>
  </cols>
  <sheetData>
    <row r="1" spans="1:1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/>
      <c r="I1" s="2"/>
      <c r="K1" t="s">
        <v>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3" t="s">
        <v>7</v>
      </c>
      <c r="S1" s="2"/>
    </row>
    <row r="2" spans="1:19" x14ac:dyDescent="0.2">
      <c r="A2" s="1">
        <v>0</v>
      </c>
      <c r="B2" t="s">
        <v>8</v>
      </c>
      <c r="C2">
        <v>527660000000</v>
      </c>
      <c r="D2">
        <v>556961000000</v>
      </c>
      <c r="E2">
        <v>621131000000</v>
      </c>
      <c r="F2">
        <v>668566999999.99988</v>
      </c>
      <c r="G2">
        <v>698179999999.99988</v>
      </c>
      <c r="L2" t="s">
        <v>8</v>
      </c>
      <c r="M2">
        <f t="shared" ref="M2:Q2" si="0">C2/1000000000</f>
        <v>527.66</v>
      </c>
      <c r="N2">
        <f t="shared" si="0"/>
        <v>556.96100000000001</v>
      </c>
      <c r="O2">
        <f t="shared" si="0"/>
        <v>621.13099999999997</v>
      </c>
      <c r="P2">
        <f t="shared" si="0"/>
        <v>668.56699999999989</v>
      </c>
      <c r="Q2">
        <f t="shared" si="0"/>
        <v>698.17999999999984</v>
      </c>
      <c r="R2">
        <f t="shared" ref="R2:R11" si="1">Q2+P2+O2+N2+M2</f>
        <v>3072.4989999999998</v>
      </c>
    </row>
    <row r="3" spans="1:19" x14ac:dyDescent="0.2">
      <c r="A3" s="1">
        <v>1</v>
      </c>
      <c r="B3" t="s">
        <v>9</v>
      </c>
      <c r="C3">
        <v>41552485698.53817</v>
      </c>
      <c r="D3">
        <v>40530217785.458603</v>
      </c>
      <c r="E3">
        <v>46361244007.565819</v>
      </c>
      <c r="F3">
        <v>51465158207.589813</v>
      </c>
      <c r="G3">
        <v>54655466301.358948</v>
      </c>
      <c r="L3" t="s">
        <v>9</v>
      </c>
      <c r="M3">
        <f t="shared" ref="M3:Q3" si="2">C3/1000000000</f>
        <v>41.55248569853817</v>
      </c>
      <c r="N3">
        <f t="shared" si="2"/>
        <v>40.530217785458603</v>
      </c>
      <c r="O3">
        <f t="shared" si="2"/>
        <v>46.361244007565816</v>
      </c>
      <c r="P3">
        <f t="shared" si="2"/>
        <v>51.465158207589816</v>
      </c>
      <c r="Q3">
        <f t="shared" si="2"/>
        <v>54.655466301358949</v>
      </c>
      <c r="R3">
        <f t="shared" si="1"/>
        <v>234.56457200051133</v>
      </c>
    </row>
    <row r="4" spans="1:19" x14ac:dyDescent="0.2">
      <c r="A4" s="1">
        <v>2</v>
      </c>
      <c r="B4" t="s">
        <v>10</v>
      </c>
      <c r="C4">
        <v>38094341989.71273</v>
      </c>
      <c r="D4">
        <v>42554065151.929901</v>
      </c>
      <c r="E4">
        <v>48079683609.198776</v>
      </c>
      <c r="F4">
        <v>47472909141.428177</v>
      </c>
      <c r="G4">
        <v>46255524135.297012</v>
      </c>
      <c r="L4" t="s">
        <v>10</v>
      </c>
      <c r="M4">
        <f t="shared" ref="M4:Q4" si="3">C4/1000000000</f>
        <v>38.094341989712731</v>
      </c>
      <c r="N4">
        <f t="shared" si="3"/>
        <v>42.554065151929898</v>
      </c>
      <c r="O4">
        <f t="shared" si="3"/>
        <v>48.079683609198774</v>
      </c>
      <c r="P4">
        <f t="shared" si="3"/>
        <v>47.472909141428175</v>
      </c>
      <c r="Q4">
        <f t="shared" si="3"/>
        <v>46.255524135297016</v>
      </c>
      <c r="R4">
        <f t="shared" si="1"/>
        <v>222.45652402756662</v>
      </c>
    </row>
    <row r="5" spans="1:19" x14ac:dyDescent="0.2">
      <c r="A5" s="1">
        <v>3</v>
      </c>
      <c r="B5" t="s">
        <v>11</v>
      </c>
      <c r="C5">
        <v>54518880943.419907</v>
      </c>
      <c r="D5">
        <v>60598138516.287987</v>
      </c>
      <c r="E5">
        <v>66007030906.694023</v>
      </c>
      <c r="F5">
        <v>66888024451.236473</v>
      </c>
      <c r="G5">
        <v>61781752036.172829</v>
      </c>
      <c r="L5" t="s">
        <v>11</v>
      </c>
      <c r="M5">
        <f t="shared" ref="M5:Q5" si="4">C5/1000000000</f>
        <v>54.518880943419909</v>
      </c>
      <c r="N5">
        <f t="shared" si="4"/>
        <v>60.598138516287989</v>
      </c>
      <c r="O5">
        <f t="shared" si="4"/>
        <v>66.007030906694027</v>
      </c>
      <c r="P5">
        <f t="shared" si="4"/>
        <v>66.888024451236475</v>
      </c>
      <c r="Q5">
        <f t="shared" si="4"/>
        <v>61.781752036172826</v>
      </c>
      <c r="R5">
        <f t="shared" si="1"/>
        <v>309.7938268538112</v>
      </c>
    </row>
    <row r="6" spans="1:19" x14ac:dyDescent="0.2">
      <c r="A6" s="1">
        <v>4</v>
      </c>
      <c r="B6" t="s">
        <v>12</v>
      </c>
      <c r="C6">
        <v>55337765279.634644</v>
      </c>
      <c r="D6">
        <v>68011830430.496223</v>
      </c>
      <c r="E6">
        <v>86361477686.473724</v>
      </c>
      <c r="F6">
        <v>105644523816.4944</v>
      </c>
      <c r="G6">
        <v>115711268333.75191</v>
      </c>
      <c r="L6" t="s">
        <v>12</v>
      </c>
      <c r="M6">
        <f t="shared" ref="M6:Q6" si="5">C6/1000000000</f>
        <v>55.337765279634645</v>
      </c>
      <c r="N6">
        <f t="shared" si="5"/>
        <v>68.011830430496218</v>
      </c>
      <c r="O6">
        <f t="shared" si="5"/>
        <v>86.361477686473719</v>
      </c>
      <c r="P6">
        <f t="shared" si="5"/>
        <v>105.6445238164944</v>
      </c>
      <c r="Q6">
        <f t="shared" si="5"/>
        <v>115.7112683337519</v>
      </c>
      <c r="R6">
        <f t="shared" si="1"/>
        <v>431.06686554685092</v>
      </c>
    </row>
    <row r="7" spans="1:19" x14ac:dyDescent="0.2">
      <c r="A7" s="1">
        <v>5</v>
      </c>
      <c r="B7" t="s">
        <v>13</v>
      </c>
      <c r="C7">
        <v>57481600735.970573</v>
      </c>
      <c r="D7">
        <v>65982392957.182877</v>
      </c>
      <c r="E7">
        <v>65615349264.705872</v>
      </c>
      <c r="F7">
        <v>57916342109.362801</v>
      </c>
      <c r="G7">
        <v>58082817781.312286</v>
      </c>
      <c r="L7" t="s">
        <v>13</v>
      </c>
      <c r="M7">
        <f t="shared" ref="M7:Q7" si="6">C7/1000000000</f>
        <v>57.481600735970574</v>
      </c>
      <c r="N7">
        <f t="shared" si="6"/>
        <v>65.982392957182881</v>
      </c>
      <c r="O7">
        <f t="shared" si="6"/>
        <v>65.61534926470587</v>
      </c>
      <c r="P7">
        <f t="shared" si="6"/>
        <v>57.916342109362802</v>
      </c>
      <c r="Q7">
        <f t="shared" si="6"/>
        <v>58.082817781312286</v>
      </c>
      <c r="R7">
        <f t="shared" si="1"/>
        <v>305.07850284853441</v>
      </c>
    </row>
    <row r="8" spans="1:19" x14ac:dyDescent="0.2">
      <c r="A8" s="1">
        <v>6</v>
      </c>
      <c r="B8" t="s">
        <v>16</v>
      </c>
      <c r="C8">
        <v>33409860745.201351</v>
      </c>
      <c r="D8">
        <v>35963591568.573776</v>
      </c>
      <c r="E8">
        <v>41242126849.274933</v>
      </c>
      <c r="F8">
        <v>38303695470.964149</v>
      </c>
      <c r="G8">
        <v>36032291757.334053</v>
      </c>
      <c r="L8" t="s">
        <v>16</v>
      </c>
      <c r="M8">
        <f t="shared" ref="M8:Q8" si="7">C8/1000000000</f>
        <v>33.40986074520135</v>
      </c>
      <c r="N8">
        <f t="shared" si="7"/>
        <v>35.963591568573776</v>
      </c>
      <c r="O8">
        <f t="shared" si="7"/>
        <v>41.242126849274932</v>
      </c>
      <c r="P8">
        <f t="shared" si="7"/>
        <v>38.303695470964151</v>
      </c>
      <c r="Q8">
        <f t="shared" si="7"/>
        <v>36.03229175733405</v>
      </c>
      <c r="R8">
        <f t="shared" si="1"/>
        <v>184.95156639134825</v>
      </c>
    </row>
    <row r="9" spans="1:19" x14ac:dyDescent="0.2">
      <c r="A9" s="1">
        <v>7</v>
      </c>
      <c r="B9" t="s">
        <v>18</v>
      </c>
      <c r="C9">
        <v>14809370592.38364</v>
      </c>
      <c r="D9">
        <v>17417139931.10511</v>
      </c>
      <c r="E9">
        <v>19342783505.154629</v>
      </c>
      <c r="F9">
        <v>18936226051.963951</v>
      </c>
      <c r="G9">
        <v>19315636644.28474</v>
      </c>
      <c r="L9" t="s">
        <v>18</v>
      </c>
      <c r="M9">
        <f t="shared" ref="M9:Q9" si="8">C9/1000000000</f>
        <v>14.80937059238364</v>
      </c>
      <c r="N9">
        <f t="shared" si="8"/>
        <v>17.417139931105112</v>
      </c>
      <c r="O9">
        <f t="shared" si="8"/>
        <v>19.342783505154628</v>
      </c>
      <c r="P9">
        <f t="shared" si="8"/>
        <v>18.936226051963953</v>
      </c>
      <c r="Q9">
        <f t="shared" si="8"/>
        <v>19.315636644284741</v>
      </c>
      <c r="R9">
        <f t="shared" si="1"/>
        <v>89.821156724892077</v>
      </c>
    </row>
    <row r="10" spans="1:19" x14ac:dyDescent="0.2">
      <c r="A10" s="1">
        <v>8</v>
      </c>
      <c r="B10" t="s">
        <v>17</v>
      </c>
      <c r="C10">
        <v>16405093550.314899</v>
      </c>
      <c r="D10">
        <v>20485337168.096142</v>
      </c>
      <c r="E10">
        <v>24452502999.236549</v>
      </c>
      <c r="F10">
        <v>25649194758.427521</v>
      </c>
      <c r="G10">
        <v>34003524329.240551</v>
      </c>
      <c r="L10" t="s">
        <v>17</v>
      </c>
      <c r="M10">
        <f t="shared" ref="M10:Q10" si="9">C10/1000000000</f>
        <v>16.405093550314898</v>
      </c>
      <c r="N10">
        <f t="shared" si="9"/>
        <v>20.485337168096141</v>
      </c>
      <c r="O10">
        <f t="shared" si="9"/>
        <v>24.45250299923655</v>
      </c>
      <c r="P10">
        <f t="shared" si="9"/>
        <v>25.64919475842752</v>
      </c>
      <c r="Q10">
        <f t="shared" si="9"/>
        <v>34.003524329240548</v>
      </c>
      <c r="R10">
        <f t="shared" si="1"/>
        <v>120.99565280531566</v>
      </c>
    </row>
    <row r="11" spans="1:19" x14ac:dyDescent="0.2">
      <c r="A11" s="1">
        <v>9</v>
      </c>
      <c r="B11" t="s">
        <v>19</v>
      </c>
      <c r="C11">
        <v>14158430667.86463</v>
      </c>
      <c r="D11">
        <v>16125461254.612539</v>
      </c>
      <c r="E11">
        <v>19887197851.387642</v>
      </c>
      <c r="F11">
        <v>17899057576.2038</v>
      </c>
      <c r="G11">
        <v>22294547696.644058</v>
      </c>
      <c r="L11" t="s">
        <v>19</v>
      </c>
      <c r="M11">
        <f t="shared" ref="M11:Q11" si="10">C11/1000000000</f>
        <v>14.15843066786463</v>
      </c>
      <c r="N11">
        <f t="shared" si="10"/>
        <v>16.125461254612539</v>
      </c>
      <c r="O11">
        <f t="shared" si="10"/>
        <v>19.887197851387644</v>
      </c>
      <c r="P11">
        <f t="shared" si="10"/>
        <v>17.899057576203798</v>
      </c>
      <c r="Q11">
        <f t="shared" si="10"/>
        <v>22.294547696644059</v>
      </c>
      <c r="R11">
        <f t="shared" si="1"/>
        <v>90.364695046712669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/>
  </sheetViews>
  <sheetFormatPr baseColWidth="10" defaultColWidth="14.5" defaultRowHeight="15" customHeight="1" x14ac:dyDescent="0.2"/>
  <cols>
    <col min="1" max="26" width="10.6640625" customWidth="1"/>
  </cols>
  <sheetData>
    <row r="1" spans="1:17" x14ac:dyDescent="0.2">
      <c r="A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K1" t="s">
        <v>15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</row>
    <row r="2" spans="1:17" x14ac:dyDescent="0.2">
      <c r="A2" s="1">
        <v>0</v>
      </c>
      <c r="B2" t="s">
        <v>8</v>
      </c>
      <c r="C2">
        <v>13855888000000</v>
      </c>
      <c r="D2">
        <v>14477635000000</v>
      </c>
      <c r="E2">
        <v>14718582000000</v>
      </c>
      <c r="F2">
        <v>14418739000000</v>
      </c>
      <c r="G2">
        <v>14964372000000</v>
      </c>
      <c r="K2" s="1">
        <v>0</v>
      </c>
      <c r="L2" t="s">
        <v>8</v>
      </c>
      <c r="M2">
        <v>13855888000000</v>
      </c>
      <c r="N2">
        <v>14477635000000</v>
      </c>
      <c r="O2">
        <v>14718582000000</v>
      </c>
      <c r="P2">
        <v>14418739000000</v>
      </c>
      <c r="Q2">
        <v>14964372000000</v>
      </c>
    </row>
    <row r="3" spans="1:17" x14ac:dyDescent="0.2">
      <c r="A3" s="1">
        <v>1</v>
      </c>
      <c r="B3" t="s">
        <v>9</v>
      </c>
      <c r="C3">
        <v>4530377224970.3994</v>
      </c>
      <c r="D3">
        <v>4515264514430.5684</v>
      </c>
      <c r="E3">
        <v>5037908465114.4785</v>
      </c>
      <c r="F3">
        <v>5231382674593.7002</v>
      </c>
      <c r="G3">
        <v>5700098114744.4102</v>
      </c>
      <c r="K3" s="1">
        <v>1</v>
      </c>
      <c r="L3" t="s">
        <v>9</v>
      </c>
      <c r="M3">
        <v>4530377224970.3994</v>
      </c>
      <c r="N3">
        <v>4515264514430.5684</v>
      </c>
      <c r="O3">
        <v>5037908465114.4785</v>
      </c>
      <c r="P3">
        <v>5231382674593.7002</v>
      </c>
      <c r="Q3">
        <v>5700098114744.4102</v>
      </c>
    </row>
    <row r="4" spans="1:17" x14ac:dyDescent="0.2">
      <c r="A4" s="1">
        <v>2</v>
      </c>
      <c r="B4" t="s">
        <v>10</v>
      </c>
      <c r="C4">
        <v>3002446368084.3062</v>
      </c>
      <c r="D4">
        <v>3439953462907.1992</v>
      </c>
      <c r="E4">
        <v>3752365607148.0879</v>
      </c>
      <c r="F4">
        <v>3418005001389.2749</v>
      </c>
      <c r="G4">
        <v>3417094562648.9458</v>
      </c>
      <c r="K4" s="1">
        <v>2</v>
      </c>
      <c r="L4" t="s">
        <v>10</v>
      </c>
      <c r="M4">
        <v>3002446368084.3062</v>
      </c>
      <c r="N4">
        <v>3439953462907.1992</v>
      </c>
      <c r="O4">
        <v>3752365607148.0879</v>
      </c>
      <c r="P4">
        <v>3418005001389.2749</v>
      </c>
      <c r="Q4">
        <v>3417094562648.9458</v>
      </c>
    </row>
    <row r="5" spans="1:17" x14ac:dyDescent="0.2">
      <c r="A5" s="1">
        <v>3</v>
      </c>
      <c r="B5" t="s">
        <v>11</v>
      </c>
      <c r="C5">
        <v>2325011918203.4878</v>
      </c>
      <c r="D5">
        <v>2663112510265.5352</v>
      </c>
      <c r="E5">
        <v>2923465651091.2549</v>
      </c>
      <c r="F5">
        <v>2693827452070.02</v>
      </c>
      <c r="G5">
        <v>2646837111794.7759</v>
      </c>
      <c r="K5" s="1">
        <v>3</v>
      </c>
      <c r="L5" t="s">
        <v>11</v>
      </c>
      <c r="M5">
        <v>2325011918203.4878</v>
      </c>
      <c r="N5">
        <v>2663112510265.5352</v>
      </c>
      <c r="O5">
        <v>2923465651091.2549</v>
      </c>
      <c r="P5">
        <v>2693827452070.02</v>
      </c>
      <c r="Q5">
        <v>2646837111794.7759</v>
      </c>
    </row>
    <row r="6" spans="1:17" x14ac:dyDescent="0.2">
      <c r="A6" s="1">
        <v>4</v>
      </c>
      <c r="B6" t="s">
        <v>13</v>
      </c>
      <c r="C6">
        <v>2692612695492.1802</v>
      </c>
      <c r="D6">
        <v>3074359743897.5591</v>
      </c>
      <c r="E6">
        <v>2890564338235.2939</v>
      </c>
      <c r="F6">
        <v>2382825985355.9741</v>
      </c>
      <c r="G6">
        <v>2441173394729.6172</v>
      </c>
      <c r="K6" s="1">
        <v>4</v>
      </c>
      <c r="L6" t="s">
        <v>12</v>
      </c>
      <c r="M6">
        <v>2752131773355.1558</v>
      </c>
      <c r="N6">
        <v>3552182311652.9741</v>
      </c>
      <c r="O6">
        <v>4598206091384</v>
      </c>
      <c r="P6">
        <v>5109953609257.2539</v>
      </c>
      <c r="Q6">
        <v>6100620488867.5537</v>
      </c>
    </row>
    <row r="7" spans="1:17" x14ac:dyDescent="0.2">
      <c r="A7" s="1">
        <v>5</v>
      </c>
      <c r="B7" t="s">
        <v>17</v>
      </c>
      <c r="C7">
        <v>1107640325472.3491</v>
      </c>
      <c r="D7">
        <v>1397084381901.2891</v>
      </c>
      <c r="E7">
        <v>1695824517395.572</v>
      </c>
      <c r="F7">
        <v>1667019605881.7639</v>
      </c>
      <c r="G7">
        <v>2208871646202.8188</v>
      </c>
      <c r="K7" s="1">
        <v>5</v>
      </c>
      <c r="L7" t="s">
        <v>13</v>
      </c>
      <c r="M7">
        <v>2692612695492.1802</v>
      </c>
      <c r="N7">
        <v>3074359743897.5591</v>
      </c>
      <c r="O7">
        <v>2890564338235.2939</v>
      </c>
      <c r="P7">
        <v>2382825985355.9741</v>
      </c>
      <c r="Q7">
        <v>2441173394729.6172</v>
      </c>
    </row>
    <row r="8" spans="1:17" x14ac:dyDescent="0.2">
      <c r="A8" s="1">
        <v>6</v>
      </c>
      <c r="B8" t="s">
        <v>16</v>
      </c>
      <c r="C8">
        <v>1942633797515.9951</v>
      </c>
      <c r="D8">
        <v>2203053380782.918</v>
      </c>
      <c r="E8">
        <v>2390729163615.0581</v>
      </c>
      <c r="F8">
        <v>2185160183384.2729</v>
      </c>
      <c r="G8">
        <v>2125058244242.9221</v>
      </c>
      <c r="K8" s="1">
        <v>6</v>
      </c>
      <c r="L8" t="s">
        <v>16</v>
      </c>
      <c r="M8">
        <v>1942633797515.9951</v>
      </c>
      <c r="N8">
        <v>2203053380782.918</v>
      </c>
      <c r="O8">
        <v>2390729163615.0581</v>
      </c>
      <c r="P8">
        <v>2185160183384.2729</v>
      </c>
      <c r="Q8">
        <v>2125058244242.9221</v>
      </c>
    </row>
    <row r="9" spans="1:17" x14ac:dyDescent="0.2">
      <c r="A9" s="1">
        <v>7</v>
      </c>
      <c r="B9" t="s">
        <v>19</v>
      </c>
      <c r="C9">
        <v>747572626534.89075</v>
      </c>
      <c r="D9">
        <v>853764622752.61047</v>
      </c>
      <c r="E9">
        <v>1055334825425.246</v>
      </c>
      <c r="F9">
        <v>927168310999.85266</v>
      </c>
      <c r="G9">
        <v>1142876772659.209</v>
      </c>
      <c r="K9" s="1">
        <v>7</v>
      </c>
      <c r="L9" t="s">
        <v>18</v>
      </c>
      <c r="M9">
        <v>1315415197461.2129</v>
      </c>
      <c r="N9">
        <v>1464977190205.7539</v>
      </c>
      <c r="O9">
        <v>1549131208997.188</v>
      </c>
      <c r="P9">
        <v>1371153004986.4399</v>
      </c>
      <c r="Q9">
        <v>1613464422811.134</v>
      </c>
    </row>
    <row r="10" spans="1:17" x14ac:dyDescent="0.2">
      <c r="A10" s="1">
        <v>8</v>
      </c>
      <c r="B10" t="s">
        <v>20</v>
      </c>
      <c r="C10">
        <v>965281191371.84375</v>
      </c>
      <c r="D10">
        <v>1043471321169.085</v>
      </c>
      <c r="E10">
        <v>1101275278668.7871</v>
      </c>
      <c r="F10">
        <v>894948748436.74841</v>
      </c>
      <c r="G10">
        <v>1051128603513.77</v>
      </c>
      <c r="K10" s="1">
        <v>8</v>
      </c>
      <c r="L10" t="s">
        <v>17</v>
      </c>
      <c r="M10">
        <v>1107640325472.3491</v>
      </c>
      <c r="N10">
        <v>1397084381901.2891</v>
      </c>
      <c r="O10">
        <v>1695824517395.572</v>
      </c>
      <c r="P10">
        <v>1667019605881.7639</v>
      </c>
      <c r="Q10">
        <v>2208871646202.8188</v>
      </c>
    </row>
    <row r="11" spans="1:17" x14ac:dyDescent="0.2">
      <c r="A11" s="1">
        <v>9</v>
      </c>
      <c r="B11" t="s">
        <v>21</v>
      </c>
      <c r="C11">
        <v>271811088781.17981</v>
      </c>
      <c r="D11">
        <v>299033511000.22681</v>
      </c>
      <c r="E11">
        <v>287099991516.89948</v>
      </c>
      <c r="F11">
        <v>297216730668.94232</v>
      </c>
      <c r="G11">
        <v>375298134440.46869</v>
      </c>
      <c r="K11" s="1">
        <v>9</v>
      </c>
      <c r="L11" t="s">
        <v>19</v>
      </c>
      <c r="M11">
        <v>747572626534.89075</v>
      </c>
      <c r="N11">
        <v>853764622752.61047</v>
      </c>
      <c r="O11">
        <v>1055334825425.246</v>
      </c>
      <c r="P11">
        <v>927168310999.85266</v>
      </c>
      <c r="Q11">
        <v>1142876772659.209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/>
  </sheetViews>
  <sheetFormatPr baseColWidth="10" defaultColWidth="14.5" defaultRowHeight="15" customHeight="1" x14ac:dyDescent="0.2"/>
  <cols>
    <col min="1" max="12" width="10.6640625" customWidth="1"/>
    <col min="13" max="13" width="11.83203125" customWidth="1"/>
    <col min="14" max="26" width="10.6640625" customWidth="1"/>
  </cols>
  <sheetData>
    <row r="1" spans="1:17" x14ac:dyDescent="0.2">
      <c r="A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s="5"/>
      <c r="K1" s="5" t="s">
        <v>23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</row>
    <row r="2" spans="1:17" x14ac:dyDescent="0.2">
      <c r="A2" s="1">
        <v>0</v>
      </c>
      <c r="B2" t="s">
        <v>8</v>
      </c>
      <c r="C2">
        <v>298379912</v>
      </c>
      <c r="D2">
        <v>301231207</v>
      </c>
      <c r="E2">
        <v>304093966</v>
      </c>
      <c r="F2">
        <v>306771529</v>
      </c>
      <c r="G2">
        <v>309348193</v>
      </c>
      <c r="K2" s="1">
        <v>0</v>
      </c>
      <c r="L2" t="s">
        <v>8</v>
      </c>
      <c r="M2">
        <v>298379912</v>
      </c>
      <c r="N2">
        <v>301231207</v>
      </c>
      <c r="O2">
        <v>304093966</v>
      </c>
      <c r="P2">
        <v>306771529</v>
      </c>
      <c r="Q2">
        <v>309348193</v>
      </c>
    </row>
    <row r="3" spans="1:17" x14ac:dyDescent="0.2">
      <c r="A3" s="1">
        <v>1</v>
      </c>
      <c r="B3" t="s">
        <v>9</v>
      </c>
      <c r="C3">
        <v>127854000</v>
      </c>
      <c r="D3">
        <v>128001000</v>
      </c>
      <c r="E3">
        <v>128063000</v>
      </c>
      <c r="F3">
        <v>128047000</v>
      </c>
      <c r="G3">
        <v>128070000</v>
      </c>
      <c r="K3" s="1">
        <v>1</v>
      </c>
      <c r="L3" t="s">
        <v>9</v>
      </c>
      <c r="M3">
        <v>127854000</v>
      </c>
      <c r="N3">
        <v>128001000</v>
      </c>
      <c r="O3">
        <v>128063000</v>
      </c>
      <c r="P3">
        <v>128047000</v>
      </c>
      <c r="Q3">
        <v>128070000</v>
      </c>
    </row>
    <row r="4" spans="1:17" x14ac:dyDescent="0.2">
      <c r="A4" s="1">
        <v>2</v>
      </c>
      <c r="B4" t="s">
        <v>10</v>
      </c>
      <c r="C4">
        <v>82376451</v>
      </c>
      <c r="D4">
        <v>82266372</v>
      </c>
      <c r="E4">
        <v>82110097</v>
      </c>
      <c r="F4">
        <v>81902307</v>
      </c>
      <c r="G4">
        <v>81776930</v>
      </c>
      <c r="K4" s="1">
        <v>2</v>
      </c>
      <c r="L4" t="s">
        <v>10</v>
      </c>
      <c r="M4">
        <v>82376451</v>
      </c>
      <c r="N4">
        <v>82266372</v>
      </c>
      <c r="O4">
        <v>82110097</v>
      </c>
      <c r="P4">
        <v>81902307</v>
      </c>
      <c r="Q4">
        <v>81776930</v>
      </c>
    </row>
    <row r="5" spans="1:17" x14ac:dyDescent="0.2">
      <c r="A5" s="1">
        <v>3</v>
      </c>
      <c r="B5" t="s">
        <v>11</v>
      </c>
      <c r="C5">
        <v>63621376</v>
      </c>
      <c r="D5">
        <v>64016229</v>
      </c>
      <c r="E5">
        <v>64374990</v>
      </c>
      <c r="F5">
        <v>64707044</v>
      </c>
      <c r="G5">
        <v>65027512</v>
      </c>
      <c r="K5" s="1">
        <v>3</v>
      </c>
      <c r="L5" t="s">
        <v>11</v>
      </c>
      <c r="M5">
        <v>63621376</v>
      </c>
      <c r="N5">
        <v>64016229</v>
      </c>
      <c r="O5">
        <v>64374990</v>
      </c>
      <c r="P5">
        <v>64707044</v>
      </c>
      <c r="Q5">
        <v>65027512</v>
      </c>
    </row>
    <row r="6" spans="1:17" x14ac:dyDescent="0.2">
      <c r="A6" s="1">
        <v>4</v>
      </c>
      <c r="B6" t="s">
        <v>13</v>
      </c>
      <c r="C6">
        <v>60846820</v>
      </c>
      <c r="D6">
        <v>61322463</v>
      </c>
      <c r="E6">
        <v>61806995</v>
      </c>
      <c r="F6">
        <v>62276270</v>
      </c>
      <c r="G6">
        <v>62766365</v>
      </c>
      <c r="K6" s="1">
        <v>4</v>
      </c>
      <c r="L6" t="s">
        <v>12</v>
      </c>
      <c r="M6">
        <v>1311020000</v>
      </c>
      <c r="N6">
        <v>1317885000</v>
      </c>
      <c r="O6">
        <v>1324655000</v>
      </c>
      <c r="P6">
        <v>1331260000</v>
      </c>
      <c r="Q6">
        <v>1337705000</v>
      </c>
    </row>
    <row r="7" spans="1:17" x14ac:dyDescent="0.2">
      <c r="A7" s="1">
        <v>5</v>
      </c>
      <c r="B7" t="s">
        <v>17</v>
      </c>
      <c r="C7">
        <v>189012412</v>
      </c>
      <c r="D7">
        <v>191026637</v>
      </c>
      <c r="E7">
        <v>192979029</v>
      </c>
      <c r="F7">
        <v>194895996</v>
      </c>
      <c r="G7">
        <v>196796269</v>
      </c>
      <c r="K7" s="1">
        <v>5</v>
      </c>
      <c r="L7" t="s">
        <v>13</v>
      </c>
      <c r="M7">
        <v>60846820</v>
      </c>
      <c r="N7">
        <v>61322463</v>
      </c>
      <c r="O7">
        <v>61806995</v>
      </c>
      <c r="P7">
        <v>62276270</v>
      </c>
      <c r="Q7">
        <v>62766365</v>
      </c>
    </row>
    <row r="8" spans="1:17" x14ac:dyDescent="0.2">
      <c r="A8" s="1">
        <v>6</v>
      </c>
      <c r="B8" t="s">
        <v>16</v>
      </c>
      <c r="C8">
        <v>58143979</v>
      </c>
      <c r="D8">
        <v>58438310</v>
      </c>
      <c r="E8">
        <v>58826731</v>
      </c>
      <c r="F8">
        <v>59095365</v>
      </c>
      <c r="G8">
        <v>59277417</v>
      </c>
      <c r="K8" s="1">
        <v>6</v>
      </c>
      <c r="L8" t="s">
        <v>16</v>
      </c>
      <c r="M8">
        <v>58143979</v>
      </c>
      <c r="N8">
        <v>58438310</v>
      </c>
      <c r="O8">
        <v>58826731</v>
      </c>
      <c r="P8">
        <v>59095365</v>
      </c>
      <c r="Q8">
        <v>59277417</v>
      </c>
    </row>
    <row r="9" spans="1:17" x14ac:dyDescent="0.2">
      <c r="A9" s="1">
        <v>7</v>
      </c>
      <c r="B9" t="s">
        <v>19</v>
      </c>
      <c r="C9">
        <v>20697900</v>
      </c>
      <c r="D9">
        <v>20827600</v>
      </c>
      <c r="E9">
        <v>21249200</v>
      </c>
      <c r="F9">
        <v>21691700</v>
      </c>
      <c r="G9">
        <v>22031750</v>
      </c>
      <c r="K9" s="1">
        <v>7</v>
      </c>
      <c r="L9" t="s">
        <v>18</v>
      </c>
      <c r="M9">
        <v>32570505</v>
      </c>
      <c r="N9">
        <v>32887928</v>
      </c>
      <c r="O9">
        <v>33245773</v>
      </c>
      <c r="P9">
        <v>33628571</v>
      </c>
      <c r="Q9">
        <v>34005274</v>
      </c>
    </row>
    <row r="10" spans="1:17" x14ac:dyDescent="0.2">
      <c r="A10" s="1">
        <v>8</v>
      </c>
      <c r="B10" t="s">
        <v>20</v>
      </c>
      <c r="C10">
        <v>110092378</v>
      </c>
      <c r="D10">
        <v>111836346</v>
      </c>
      <c r="E10">
        <v>113661809</v>
      </c>
      <c r="F10">
        <v>115505228</v>
      </c>
      <c r="G10">
        <v>117318941</v>
      </c>
      <c r="K10" s="1">
        <v>8</v>
      </c>
      <c r="L10" t="s">
        <v>17</v>
      </c>
      <c r="M10">
        <v>189012412</v>
      </c>
      <c r="N10">
        <v>191026637</v>
      </c>
      <c r="O10">
        <v>192979029</v>
      </c>
      <c r="P10">
        <v>194895996</v>
      </c>
      <c r="Q10">
        <v>196796269</v>
      </c>
    </row>
    <row r="11" spans="1:17" x14ac:dyDescent="0.2">
      <c r="A11" s="1">
        <v>9</v>
      </c>
      <c r="B11" t="s">
        <v>21</v>
      </c>
      <c r="C11">
        <v>48233804.484986603</v>
      </c>
      <c r="D11">
        <v>48883844.990928799</v>
      </c>
      <c r="E11">
        <v>49557573.295534201</v>
      </c>
      <c r="F11">
        <v>50255813.1102008</v>
      </c>
      <c r="G11">
        <v>50979432.362227701</v>
      </c>
      <c r="K11" s="1">
        <v>9</v>
      </c>
      <c r="L11" t="s">
        <v>19</v>
      </c>
      <c r="M11">
        <v>20697900</v>
      </c>
      <c r="N11">
        <v>20827600</v>
      </c>
      <c r="O11">
        <v>21249200</v>
      </c>
      <c r="P11">
        <v>21691700</v>
      </c>
      <c r="Q11">
        <v>22031750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"/>
  <sheetViews>
    <sheetView workbookViewId="0"/>
  </sheetViews>
  <sheetFormatPr baseColWidth="10" defaultColWidth="14.5" defaultRowHeight="15" customHeight="1" x14ac:dyDescent="0.2"/>
  <cols>
    <col min="1" max="29" width="10.6640625" customWidth="1"/>
    <col min="30" max="31" width="8.83203125" customWidth="1"/>
  </cols>
  <sheetData>
    <row r="1" spans="1:3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25</v>
      </c>
      <c r="I1" s="2" t="s">
        <v>26</v>
      </c>
      <c r="K1" t="s">
        <v>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2" t="s">
        <v>25</v>
      </c>
      <c r="S1" s="3" t="s">
        <v>27</v>
      </c>
      <c r="T1" s="4" t="s">
        <v>28</v>
      </c>
      <c r="V1" s="4" t="s">
        <v>29</v>
      </c>
      <c r="W1" t="s">
        <v>0</v>
      </c>
      <c r="X1" t="s">
        <v>1</v>
      </c>
      <c r="Y1" t="s">
        <v>2</v>
      </c>
      <c r="Z1" t="s">
        <v>3</v>
      </c>
      <c r="AA1" t="s">
        <v>4</v>
      </c>
      <c r="AB1" t="s">
        <v>5</v>
      </c>
      <c r="AC1" t="s">
        <v>25</v>
      </c>
      <c r="AD1" s="3" t="s">
        <v>30</v>
      </c>
      <c r="AE1" s="6"/>
    </row>
    <row r="2" spans="1:31" x14ac:dyDescent="0.2">
      <c r="A2" s="1">
        <v>19</v>
      </c>
      <c r="B2" t="s">
        <v>8</v>
      </c>
      <c r="C2">
        <v>746309995101.85217</v>
      </c>
      <c r="D2">
        <v>757157117587.63794</v>
      </c>
      <c r="E2">
        <v>779401916798.8302</v>
      </c>
      <c r="F2">
        <v>757880623440.68506</v>
      </c>
      <c r="G2">
        <v>812126964576.01501</v>
      </c>
      <c r="H2">
        <f t="shared" ref="H2:H11" si="0">G2-C2</f>
        <v>65816969474.162842</v>
      </c>
      <c r="I2">
        <f t="shared" ref="I2:I11" si="1">H2/C2*100</f>
        <v>8.818985395630472</v>
      </c>
      <c r="L2" t="s">
        <v>8</v>
      </c>
      <c r="M2">
        <f t="shared" ref="M2:R2" si="2">C2/1000000000</f>
        <v>746.30999510185222</v>
      </c>
      <c r="N2">
        <f t="shared" si="2"/>
        <v>757.15711758763791</v>
      </c>
      <c r="O2">
        <f t="shared" si="2"/>
        <v>779.40191679883026</v>
      </c>
      <c r="P2">
        <f t="shared" si="2"/>
        <v>757.8806234406851</v>
      </c>
      <c r="Q2">
        <f t="shared" si="2"/>
        <v>812.12696457601498</v>
      </c>
      <c r="R2">
        <f t="shared" si="2"/>
        <v>65.816969474162846</v>
      </c>
      <c r="S2">
        <f t="shared" ref="S2:S11" si="3">AVERAGE(M2:Q2)</f>
        <v>770.57532350100405</v>
      </c>
      <c r="T2">
        <f t="shared" ref="T2:T11" si="4">SUM(M2:Q2)</f>
        <v>3852.8766175050205</v>
      </c>
      <c r="W2" t="s">
        <v>8</v>
      </c>
      <c r="X2">
        <v>527.66</v>
      </c>
      <c r="Y2">
        <v>556.96100000000001</v>
      </c>
      <c r="Z2">
        <v>621.13099999999997</v>
      </c>
      <c r="AA2">
        <v>668.56699999999989</v>
      </c>
      <c r="AB2">
        <v>698.17999999999984</v>
      </c>
      <c r="AC2">
        <v>170.51999999999987</v>
      </c>
      <c r="AD2" s="4">
        <f t="shared" ref="AD2:AD11" si="5">Y2+Z2+AA2+AB2+AC2</f>
        <v>2715.3589999999999</v>
      </c>
      <c r="AE2" s="4"/>
    </row>
    <row r="3" spans="1:31" x14ac:dyDescent="0.2">
      <c r="A3" s="1">
        <v>11</v>
      </c>
      <c r="B3" t="s">
        <v>9</v>
      </c>
      <c r="C3">
        <v>150858393365.63559</v>
      </c>
      <c r="D3">
        <v>150366432633.93561</v>
      </c>
      <c r="E3">
        <v>167118001331.60049</v>
      </c>
      <c r="F3">
        <f>(E3+G3)/2</f>
        <v>187181081010.37234</v>
      </c>
      <c r="G3">
        <v>207244160689.1442</v>
      </c>
      <c r="H3">
        <f t="shared" si="0"/>
        <v>56385767323.508606</v>
      </c>
      <c r="I3">
        <f t="shared" si="1"/>
        <v>37.376619268936786</v>
      </c>
      <c r="L3" t="s">
        <v>9</v>
      </c>
      <c r="M3">
        <f t="shared" ref="M3:R3" si="6">C3/1000000000</f>
        <v>150.85839336563558</v>
      </c>
      <c r="N3">
        <f t="shared" si="6"/>
        <v>150.3664326339356</v>
      </c>
      <c r="O3">
        <f t="shared" si="6"/>
        <v>167.11800133160048</v>
      </c>
      <c r="P3">
        <f t="shared" si="6"/>
        <v>187.18108101037234</v>
      </c>
      <c r="Q3">
        <f t="shared" si="6"/>
        <v>207.24416068914419</v>
      </c>
      <c r="R3">
        <f t="shared" si="6"/>
        <v>56.385767323508603</v>
      </c>
      <c r="S3">
        <f t="shared" si="3"/>
        <v>172.55361380613766</v>
      </c>
      <c r="T3">
        <f t="shared" si="4"/>
        <v>862.76806903068825</v>
      </c>
      <c r="W3" t="s">
        <v>9</v>
      </c>
      <c r="X3">
        <v>41.55248569853817</v>
      </c>
      <c r="Y3">
        <v>40.530217785458603</v>
      </c>
      <c r="Z3">
        <v>46.361244007565816</v>
      </c>
      <c r="AA3">
        <v>51.465158207589816</v>
      </c>
      <c r="AB3">
        <v>54.655466301358949</v>
      </c>
      <c r="AC3">
        <v>13.102980602820779</v>
      </c>
      <c r="AD3" s="4">
        <f t="shared" si="5"/>
        <v>206.11506690479399</v>
      </c>
      <c r="AE3" s="4"/>
    </row>
    <row r="4" spans="1:31" x14ac:dyDescent="0.2">
      <c r="A4" s="1">
        <v>7</v>
      </c>
      <c r="B4" t="s">
        <v>10</v>
      </c>
      <c r="C4">
        <v>128658430119.58749</v>
      </c>
      <c r="D4">
        <v>149590502142.3515</v>
      </c>
      <c r="E4">
        <v>165574631821.45099</v>
      </c>
      <c r="F4">
        <v>166834194610.76749</v>
      </c>
      <c r="G4">
        <v>167908858632.02911</v>
      </c>
      <c r="H4">
        <f t="shared" si="0"/>
        <v>39250428512.44162</v>
      </c>
      <c r="I4">
        <f t="shared" si="1"/>
        <v>30.507467311670528</v>
      </c>
      <c r="L4" t="s">
        <v>10</v>
      </c>
      <c r="M4">
        <f t="shared" ref="M4:R4" si="7">C4/1000000000</f>
        <v>128.65843011958751</v>
      </c>
      <c r="N4">
        <f t="shared" si="7"/>
        <v>149.59050214235151</v>
      </c>
      <c r="O4">
        <f t="shared" si="7"/>
        <v>165.57463182145099</v>
      </c>
      <c r="P4">
        <f t="shared" si="7"/>
        <v>166.8341946107675</v>
      </c>
      <c r="Q4">
        <f t="shared" si="7"/>
        <v>167.90885863202911</v>
      </c>
      <c r="R4">
        <f t="shared" si="7"/>
        <v>39.250428512441623</v>
      </c>
      <c r="S4">
        <f t="shared" si="3"/>
        <v>155.71332346523735</v>
      </c>
      <c r="T4">
        <f t="shared" si="4"/>
        <v>778.5666173261867</v>
      </c>
      <c r="W4" t="s">
        <v>10</v>
      </c>
      <c r="X4">
        <v>38.094341989712731</v>
      </c>
      <c r="Y4">
        <v>42.554065151929898</v>
      </c>
      <c r="Z4">
        <v>48.079683609198774</v>
      </c>
      <c r="AA4">
        <v>47.472909141428175</v>
      </c>
      <c r="AB4">
        <v>46.255524135297016</v>
      </c>
      <c r="AC4">
        <v>8.1611821455842826</v>
      </c>
      <c r="AD4" s="4">
        <f t="shared" si="5"/>
        <v>192.52336418343813</v>
      </c>
      <c r="AE4" s="4"/>
    </row>
    <row r="5" spans="1:31" x14ac:dyDescent="0.2">
      <c r="A5" s="1">
        <v>6</v>
      </c>
      <c r="B5" t="s">
        <v>11</v>
      </c>
      <c r="C5">
        <v>126753145274.37891</v>
      </c>
      <c r="D5">
        <v>144689571748.39209</v>
      </c>
      <c r="E5">
        <v>158824293995.8396</v>
      </c>
      <c r="F5">
        <v>154506627699.91089</v>
      </c>
      <c r="G5">
        <v>150316527385.2377</v>
      </c>
      <c r="H5">
        <f t="shared" si="0"/>
        <v>23563382110.858795</v>
      </c>
      <c r="I5">
        <f t="shared" si="1"/>
        <v>18.589978228825657</v>
      </c>
      <c r="L5" t="s">
        <v>11</v>
      </c>
      <c r="M5">
        <f t="shared" ref="M5:R5" si="8">C5/1000000000</f>
        <v>126.75314527437891</v>
      </c>
      <c r="N5">
        <f t="shared" si="8"/>
        <v>144.6895717483921</v>
      </c>
      <c r="O5">
        <f t="shared" si="8"/>
        <v>158.82429399583961</v>
      </c>
      <c r="P5">
        <f t="shared" si="8"/>
        <v>154.50662769991089</v>
      </c>
      <c r="Q5">
        <f t="shared" si="8"/>
        <v>150.31652738523769</v>
      </c>
      <c r="R5">
        <f t="shared" si="8"/>
        <v>23.563382110858797</v>
      </c>
      <c r="S5">
        <f t="shared" si="3"/>
        <v>147.01803322075187</v>
      </c>
      <c r="T5">
        <f t="shared" si="4"/>
        <v>735.09016610375932</v>
      </c>
      <c r="W5" t="s">
        <v>11</v>
      </c>
      <c r="X5">
        <v>54.518880943419909</v>
      </c>
      <c r="Y5">
        <v>60.598138516287989</v>
      </c>
      <c r="Z5">
        <v>66.007030906694027</v>
      </c>
      <c r="AA5">
        <v>66.888024451236475</v>
      </c>
      <c r="AB5">
        <v>61.781752036172826</v>
      </c>
      <c r="AC5">
        <v>7.2628710927529223</v>
      </c>
      <c r="AD5" s="4">
        <f t="shared" si="5"/>
        <v>262.53781700314426</v>
      </c>
      <c r="AE5" s="4"/>
    </row>
    <row r="6" spans="1:31" x14ac:dyDescent="0.2">
      <c r="A6" s="1">
        <v>18</v>
      </c>
      <c r="B6" t="s">
        <v>13</v>
      </c>
      <c r="C6">
        <v>135818071796.48399</v>
      </c>
      <c r="D6">
        <v>152643813096.50851</v>
      </c>
      <c r="E6">
        <v>143276887613.69269</v>
      </c>
      <c r="F6">
        <v>123231895684.2524</v>
      </c>
      <c r="G6">
        <v>141750643322.35721</v>
      </c>
      <c r="H6">
        <f t="shared" si="0"/>
        <v>5932571525.8732147</v>
      </c>
      <c r="I6">
        <f t="shared" si="1"/>
        <v>4.3680280889003127</v>
      </c>
      <c r="L6" t="s">
        <v>13</v>
      </c>
      <c r="M6">
        <f t="shared" ref="M6:R6" si="9">C6/1000000000</f>
        <v>135.81807179648399</v>
      </c>
      <c r="N6">
        <f t="shared" si="9"/>
        <v>152.64381309650852</v>
      </c>
      <c r="O6">
        <f t="shared" si="9"/>
        <v>143.27688761369268</v>
      </c>
      <c r="P6">
        <f t="shared" si="9"/>
        <v>123.23189568425239</v>
      </c>
      <c r="Q6">
        <f t="shared" si="9"/>
        <v>141.75064332235721</v>
      </c>
      <c r="R6">
        <f t="shared" si="9"/>
        <v>5.9325715258732146</v>
      </c>
      <c r="S6">
        <f t="shared" si="3"/>
        <v>139.34426230265896</v>
      </c>
      <c r="T6">
        <f t="shared" si="4"/>
        <v>696.72131151329484</v>
      </c>
      <c r="W6" t="s">
        <v>13</v>
      </c>
      <c r="X6">
        <v>57.481600735970574</v>
      </c>
      <c r="Y6">
        <v>65.982392957182881</v>
      </c>
      <c r="Z6">
        <v>65.61534926470587</v>
      </c>
      <c r="AA6">
        <v>57.916342109362802</v>
      </c>
      <c r="AB6">
        <v>58.082817781312286</v>
      </c>
      <c r="AC6">
        <v>0.60121704534171294</v>
      </c>
      <c r="AD6" s="4">
        <f t="shared" si="5"/>
        <v>248.19811915790555</v>
      </c>
      <c r="AE6" s="4"/>
    </row>
    <row r="7" spans="1:31" x14ac:dyDescent="0.2">
      <c r="A7" s="1">
        <v>3</v>
      </c>
      <c r="B7" t="s">
        <v>17</v>
      </c>
      <c r="C7">
        <v>53936436509.053596</v>
      </c>
      <c r="D7">
        <v>69501315976.707596</v>
      </c>
      <c r="E7">
        <v>89344681988.803619</v>
      </c>
      <c r="F7">
        <v>91161470221.988998</v>
      </c>
      <c r="G7">
        <v>124641542471.72369</v>
      </c>
      <c r="H7">
        <f t="shared" si="0"/>
        <v>70705105962.670105</v>
      </c>
      <c r="I7">
        <f t="shared" si="1"/>
        <v>131.08968730405795</v>
      </c>
      <c r="L7" t="s">
        <v>17</v>
      </c>
      <c r="M7">
        <f t="shared" ref="M7:R7" si="10">C7/1000000000</f>
        <v>53.9364365090536</v>
      </c>
      <c r="N7">
        <f t="shared" si="10"/>
        <v>69.501315976707602</v>
      </c>
      <c r="O7">
        <f t="shared" si="10"/>
        <v>89.344681988803615</v>
      </c>
      <c r="P7">
        <f t="shared" si="10"/>
        <v>91.161470221988992</v>
      </c>
      <c r="Q7">
        <f t="shared" si="10"/>
        <v>124.6415424717237</v>
      </c>
      <c r="R7">
        <f t="shared" si="10"/>
        <v>70.705105962670103</v>
      </c>
      <c r="S7">
        <f t="shared" si="3"/>
        <v>85.717089433655502</v>
      </c>
      <c r="T7">
        <f t="shared" si="4"/>
        <v>428.58544716827748</v>
      </c>
      <c r="W7" t="s">
        <v>17</v>
      </c>
      <c r="X7">
        <v>16.405093550314898</v>
      </c>
      <c r="Y7">
        <v>20.485337168096141</v>
      </c>
      <c r="Z7">
        <v>24.45250299923655</v>
      </c>
      <c r="AA7">
        <v>25.64919475842752</v>
      </c>
      <c r="AB7">
        <v>34.003524329240548</v>
      </c>
      <c r="AC7">
        <v>17.59843077892565</v>
      </c>
      <c r="AD7" s="4">
        <f t="shared" si="5"/>
        <v>122.1889900339264</v>
      </c>
      <c r="AE7" s="4"/>
    </row>
    <row r="8" spans="1:31" x14ac:dyDescent="0.2">
      <c r="A8" s="1">
        <v>10</v>
      </c>
      <c r="B8" t="s">
        <v>16</v>
      </c>
      <c r="C8">
        <v>88065416445.859604</v>
      </c>
      <c r="D8">
        <v>90707861818.164215</v>
      </c>
      <c r="E8">
        <v>105399597585.76939</v>
      </c>
      <c r="F8">
        <v>99307446349.120895</v>
      </c>
      <c r="G8">
        <v>92751775414.730606</v>
      </c>
      <c r="H8">
        <f t="shared" si="0"/>
        <v>4686358968.8710022</v>
      </c>
      <c r="I8">
        <f t="shared" si="1"/>
        <v>5.3214521182126671</v>
      </c>
      <c r="L8" t="s">
        <v>16</v>
      </c>
      <c r="M8">
        <f t="shared" ref="M8:R8" si="11">C8/1000000000</f>
        <v>88.065416445859597</v>
      </c>
      <c r="N8">
        <f t="shared" si="11"/>
        <v>90.707861818164218</v>
      </c>
      <c r="O8">
        <f t="shared" si="11"/>
        <v>105.3995975857694</v>
      </c>
      <c r="P8">
        <f t="shared" si="11"/>
        <v>99.307446349120895</v>
      </c>
      <c r="Q8">
        <f t="shared" si="11"/>
        <v>92.751775414730602</v>
      </c>
      <c r="R8">
        <f t="shared" si="11"/>
        <v>4.6863589688710023</v>
      </c>
      <c r="S8">
        <f t="shared" si="3"/>
        <v>95.246419522728942</v>
      </c>
      <c r="T8">
        <f t="shared" si="4"/>
        <v>476.23209761364473</v>
      </c>
      <c r="W8" t="s">
        <v>16</v>
      </c>
      <c r="X8">
        <v>33.40986074520135</v>
      </c>
      <c r="Y8">
        <v>35.963591568573776</v>
      </c>
      <c r="Z8">
        <v>41.242126849274932</v>
      </c>
      <c r="AA8">
        <v>38.303695470964151</v>
      </c>
      <c r="AB8">
        <v>36.03229175733405</v>
      </c>
      <c r="AC8">
        <v>2.6224310121327017</v>
      </c>
      <c r="AD8" s="4">
        <f t="shared" si="5"/>
        <v>154.1641366582796</v>
      </c>
      <c r="AE8" s="4"/>
    </row>
    <row r="9" spans="1:31" x14ac:dyDescent="0.2">
      <c r="A9" s="1">
        <v>2</v>
      </c>
      <c r="B9" t="s">
        <v>19</v>
      </c>
      <c r="C9">
        <v>35455352282.188553</v>
      </c>
      <c r="D9">
        <v>39668635277.374863</v>
      </c>
      <c r="E9">
        <v>48832348701.836517</v>
      </c>
      <c r="F9">
        <v>47159582110.536827</v>
      </c>
      <c r="G9">
        <v>63489434945.664253</v>
      </c>
      <c r="H9">
        <f t="shared" si="0"/>
        <v>28034082663.4757</v>
      </c>
      <c r="I9">
        <f t="shared" si="1"/>
        <v>79.068690222996253</v>
      </c>
      <c r="L9" t="s">
        <v>19</v>
      </c>
      <c r="M9">
        <f t="shared" ref="M9:R9" si="12">C9/1000000000</f>
        <v>35.455352282188549</v>
      </c>
      <c r="N9">
        <f t="shared" si="12"/>
        <v>39.668635277374861</v>
      </c>
      <c r="O9">
        <f t="shared" si="12"/>
        <v>48.832348701836516</v>
      </c>
      <c r="P9">
        <f t="shared" si="12"/>
        <v>47.159582110536824</v>
      </c>
      <c r="Q9">
        <f t="shared" si="12"/>
        <v>63.48943494566425</v>
      </c>
      <c r="R9">
        <f t="shared" si="12"/>
        <v>28.034082663475701</v>
      </c>
      <c r="S9">
        <f t="shared" si="3"/>
        <v>46.921070663520197</v>
      </c>
      <c r="T9">
        <f t="shared" si="4"/>
        <v>234.60535331760099</v>
      </c>
      <c r="W9" t="s">
        <v>19</v>
      </c>
      <c r="X9">
        <v>14.15843066786463</v>
      </c>
      <c r="Y9">
        <v>16.125461254612539</v>
      </c>
      <c r="Z9">
        <v>19.887197851387644</v>
      </c>
      <c r="AA9">
        <v>17.899057576203798</v>
      </c>
      <c r="AB9">
        <v>22.294547696644059</v>
      </c>
      <c r="AC9">
        <v>8.1361170287794291</v>
      </c>
      <c r="AD9" s="4">
        <f t="shared" si="5"/>
        <v>84.342381407627471</v>
      </c>
      <c r="AE9" s="4"/>
    </row>
    <row r="10" spans="1:31" x14ac:dyDescent="0.2">
      <c r="A10" s="1">
        <v>13</v>
      </c>
      <c r="B10" t="s">
        <v>20</v>
      </c>
      <c r="C10">
        <v>45933196426.437973</v>
      </c>
      <c r="D10">
        <v>49391043205.921738</v>
      </c>
      <c r="E10">
        <v>53314606581.721062</v>
      </c>
      <c r="F10">
        <v>46670234350.383362</v>
      </c>
      <c r="G10">
        <v>54500701723.907303</v>
      </c>
      <c r="H10">
        <f t="shared" si="0"/>
        <v>8567505297.4693298</v>
      </c>
      <c r="I10">
        <f t="shared" si="1"/>
        <v>18.652099056921049</v>
      </c>
      <c r="L10" t="s">
        <v>20</v>
      </c>
      <c r="M10">
        <f t="shared" ref="M10:R10" si="13">C10/1000000000</f>
        <v>45.933196426437974</v>
      </c>
      <c r="N10">
        <f t="shared" si="13"/>
        <v>49.39104320592174</v>
      </c>
      <c r="O10">
        <f t="shared" si="13"/>
        <v>53.314606581721058</v>
      </c>
      <c r="P10">
        <f t="shared" si="13"/>
        <v>46.67023435038336</v>
      </c>
      <c r="Q10">
        <f t="shared" si="13"/>
        <v>54.500701723907305</v>
      </c>
      <c r="R10">
        <f t="shared" si="13"/>
        <v>8.5675052974693298</v>
      </c>
      <c r="S10">
        <f t="shared" si="3"/>
        <v>49.961956457674283</v>
      </c>
      <c r="T10">
        <f t="shared" si="4"/>
        <v>249.80978228837142</v>
      </c>
      <c r="W10" t="s">
        <v>20</v>
      </c>
      <c r="X10">
        <v>4.082501467997651</v>
      </c>
      <c r="Y10">
        <v>4.7798356545451197</v>
      </c>
      <c r="Z10">
        <v>4.9396659388842465</v>
      </c>
      <c r="AA10">
        <v>4.8555148555148557</v>
      </c>
      <c r="AB10">
        <v>5.8971984805318129</v>
      </c>
      <c r="AC10">
        <v>1.8146970125341615</v>
      </c>
      <c r="AD10" s="4">
        <f t="shared" si="5"/>
        <v>22.286911942010196</v>
      </c>
      <c r="AE10" s="4"/>
    </row>
    <row r="11" spans="1:31" x14ac:dyDescent="0.2">
      <c r="A11" s="1">
        <v>16</v>
      </c>
      <c r="B11" t="s">
        <v>21</v>
      </c>
      <c r="C11">
        <v>13781529040.26841</v>
      </c>
      <c r="D11">
        <v>14869500766.118971</v>
      </c>
      <c r="E11">
        <v>13967012813.34129</v>
      </c>
      <c r="F11">
        <v>15593803202.29435</v>
      </c>
      <c r="G11">
        <v>21453693430.028622</v>
      </c>
      <c r="H11">
        <f t="shared" si="0"/>
        <v>7672164389.7602119</v>
      </c>
      <c r="I11">
        <f t="shared" si="1"/>
        <v>55.669906926458054</v>
      </c>
      <c r="L11" t="s">
        <v>21</v>
      </c>
      <c r="M11">
        <f t="shared" ref="M11:R11" si="14">C11/1000000000</f>
        <v>13.78152904026841</v>
      </c>
      <c r="N11">
        <f t="shared" si="14"/>
        <v>14.869500766118971</v>
      </c>
      <c r="O11">
        <f t="shared" si="14"/>
        <v>13.96701281334129</v>
      </c>
      <c r="P11">
        <f t="shared" si="14"/>
        <v>15.59380320229435</v>
      </c>
      <c r="Q11">
        <f t="shared" si="14"/>
        <v>21.453693430028622</v>
      </c>
      <c r="R11">
        <f t="shared" si="14"/>
        <v>7.6721643897602121</v>
      </c>
      <c r="S11">
        <f t="shared" si="3"/>
        <v>15.933107850410329</v>
      </c>
      <c r="T11">
        <f t="shared" si="4"/>
        <v>79.665539252051644</v>
      </c>
      <c r="W11" t="s">
        <v>21</v>
      </c>
      <c r="X11">
        <v>3.5083934271190449</v>
      </c>
      <c r="Y11">
        <v>3.5211711839419362</v>
      </c>
      <c r="Z11">
        <v>3.2897160585091538</v>
      </c>
      <c r="AA11">
        <v>3.6082171810553278</v>
      </c>
      <c r="AB11">
        <v>4.1876075496435519</v>
      </c>
      <c r="AC11">
        <v>0.67921412252450708</v>
      </c>
      <c r="AD11" s="4">
        <f t="shared" si="5"/>
        <v>15.285926095674478</v>
      </c>
      <c r="AE11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"/>
  <sheetViews>
    <sheetView topLeftCell="D1" workbookViewId="0"/>
  </sheetViews>
  <sheetFormatPr baseColWidth="10" defaultColWidth="14.5" defaultRowHeight="15" customHeight="1" x14ac:dyDescent="0.2"/>
  <cols>
    <col min="1" max="29" width="10.6640625" customWidth="1"/>
  </cols>
  <sheetData>
    <row r="1" spans="1:2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4" t="s">
        <v>31</v>
      </c>
      <c r="I1" s="4" t="s">
        <v>26</v>
      </c>
      <c r="J1" s="4"/>
      <c r="K1" t="s">
        <v>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4" t="s">
        <v>31</v>
      </c>
      <c r="S1" s="4" t="s">
        <v>27</v>
      </c>
      <c r="T1" s="4" t="s">
        <v>32</v>
      </c>
      <c r="U1" s="4" t="s">
        <v>29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25</v>
      </c>
      <c r="AC1" s="3" t="s">
        <v>30</v>
      </c>
    </row>
    <row r="2" spans="1:29" x14ac:dyDescent="0.2">
      <c r="A2" s="1">
        <v>19</v>
      </c>
      <c r="B2" t="s">
        <v>8</v>
      </c>
      <c r="C2">
        <v>2125171072025.636</v>
      </c>
      <c r="D2">
        <v>2262837677944.0962</v>
      </c>
      <c r="E2">
        <v>2367740057286.1089</v>
      </c>
      <c r="F2">
        <v>2461227371164.3862</v>
      </c>
      <c r="G2">
        <v>2558113176144.8618</v>
      </c>
      <c r="H2">
        <f t="shared" ref="H2:H11" si="0">G2-C2</f>
        <v>432942104119.22583</v>
      </c>
      <c r="I2">
        <f t="shared" ref="I2:I11" si="1">H2/C2*100</f>
        <v>20.372106030342355</v>
      </c>
      <c r="L2" t="s">
        <v>8</v>
      </c>
      <c r="M2">
        <f t="shared" ref="M2:R2" si="2">C2/1000000000</f>
        <v>2125.171072025636</v>
      </c>
      <c r="N2">
        <f t="shared" si="2"/>
        <v>2262.8376779440964</v>
      </c>
      <c r="O2">
        <f t="shared" si="2"/>
        <v>2367.7400572861088</v>
      </c>
      <c r="P2">
        <f t="shared" si="2"/>
        <v>2461.2273711643861</v>
      </c>
      <c r="Q2">
        <f t="shared" si="2"/>
        <v>2558.1131761448619</v>
      </c>
      <c r="R2">
        <f t="shared" si="2"/>
        <v>432.9421041192258</v>
      </c>
      <c r="S2">
        <f t="shared" ref="S2:S11" si="3">AVERAGE(M2:Q2)</f>
        <v>2355.0178709130178</v>
      </c>
      <c r="T2">
        <f t="shared" ref="T2:T11" si="4">SUM(M2:Q2)</f>
        <v>11775.089354565089</v>
      </c>
      <c r="V2" t="s">
        <v>8</v>
      </c>
      <c r="W2">
        <v>527.66</v>
      </c>
      <c r="X2">
        <v>556.96100000000001</v>
      </c>
      <c r="Y2">
        <v>621.13099999999997</v>
      </c>
      <c r="Z2">
        <v>668.56699999999989</v>
      </c>
      <c r="AA2">
        <v>698.17999999999984</v>
      </c>
      <c r="AB2">
        <v>170.51999999999987</v>
      </c>
      <c r="AC2">
        <f t="shared" ref="AC2:AC11" si="5">AB2+AA2+Z2+Y2+X2</f>
        <v>2715.3589999999995</v>
      </c>
    </row>
    <row r="3" spans="1:29" x14ac:dyDescent="0.2">
      <c r="A3" s="1">
        <v>11</v>
      </c>
      <c r="B3" t="s">
        <v>9</v>
      </c>
      <c r="C3">
        <v>356869098914.57971</v>
      </c>
      <c r="D3">
        <v>359244355092.9978</v>
      </c>
      <c r="E3">
        <v>416916334957.56567</v>
      </c>
      <c r="F3">
        <v>479099385738.20062</v>
      </c>
      <c r="G3">
        <v>526427138123.29712</v>
      </c>
      <c r="H3">
        <f t="shared" si="0"/>
        <v>169558039208.71741</v>
      </c>
      <c r="I3">
        <f t="shared" si="1"/>
        <v>47.512670535058817</v>
      </c>
      <c r="L3" t="s">
        <v>9</v>
      </c>
      <c r="M3">
        <f t="shared" ref="M3:R3" si="6">C3/1000000000</f>
        <v>356.86909891457969</v>
      </c>
      <c r="N3">
        <f t="shared" si="6"/>
        <v>359.24435509299781</v>
      </c>
      <c r="O3">
        <f t="shared" si="6"/>
        <v>416.91633495756565</v>
      </c>
      <c r="P3">
        <f t="shared" si="6"/>
        <v>479.09938573820062</v>
      </c>
      <c r="Q3">
        <f t="shared" si="6"/>
        <v>526.42713812329714</v>
      </c>
      <c r="R3">
        <f t="shared" si="6"/>
        <v>169.55803920871742</v>
      </c>
      <c r="S3">
        <f t="shared" si="3"/>
        <v>427.71126256532818</v>
      </c>
      <c r="T3">
        <f t="shared" si="4"/>
        <v>2138.5563128266408</v>
      </c>
      <c r="V3" t="s">
        <v>9</v>
      </c>
      <c r="W3">
        <v>41.55248569853817</v>
      </c>
      <c r="X3">
        <v>40.530217785458603</v>
      </c>
      <c r="Y3">
        <v>46.361244007565816</v>
      </c>
      <c r="Z3">
        <v>51.465158207589816</v>
      </c>
      <c r="AA3">
        <v>54.655466301358949</v>
      </c>
      <c r="AB3">
        <v>13.102980602820779</v>
      </c>
      <c r="AC3">
        <f t="shared" si="5"/>
        <v>206.11506690479393</v>
      </c>
    </row>
    <row r="4" spans="1:29" x14ac:dyDescent="0.2">
      <c r="A4" s="1">
        <v>7</v>
      </c>
      <c r="B4" t="s">
        <v>10</v>
      </c>
      <c r="C4">
        <v>310238989413.49377</v>
      </c>
      <c r="D4">
        <v>349980355744.27112</v>
      </c>
      <c r="E4">
        <v>389470591311.5351</v>
      </c>
      <c r="F4">
        <v>389266734233.8288</v>
      </c>
      <c r="G4">
        <v>384358590783.19067</v>
      </c>
      <c r="H4">
        <f t="shared" si="0"/>
        <v>74119601369.696899</v>
      </c>
      <c r="I4">
        <f t="shared" si="1"/>
        <v>23.891130353995759</v>
      </c>
      <c r="L4" t="s">
        <v>10</v>
      </c>
      <c r="M4">
        <f t="shared" ref="M4:R4" si="7">C4/1000000000</f>
        <v>310.23898941349375</v>
      </c>
      <c r="N4">
        <f t="shared" si="7"/>
        <v>349.98035574427109</v>
      </c>
      <c r="O4">
        <f t="shared" si="7"/>
        <v>389.47059131153509</v>
      </c>
      <c r="P4">
        <f t="shared" si="7"/>
        <v>389.2667342338288</v>
      </c>
      <c r="Q4">
        <f t="shared" si="7"/>
        <v>384.35859078319066</v>
      </c>
      <c r="R4">
        <f t="shared" si="7"/>
        <v>74.119601369696895</v>
      </c>
      <c r="S4">
        <f t="shared" si="3"/>
        <v>364.6630522972639</v>
      </c>
      <c r="T4">
        <f t="shared" si="4"/>
        <v>1823.3152614863195</v>
      </c>
      <c r="V4" t="s">
        <v>10</v>
      </c>
      <c r="W4">
        <v>38.094341989712731</v>
      </c>
      <c r="X4">
        <v>42.554065151929898</v>
      </c>
      <c r="Y4">
        <v>48.079683609198774</v>
      </c>
      <c r="Z4">
        <v>47.472909141428175</v>
      </c>
      <c r="AA4">
        <v>46.255524135297016</v>
      </c>
      <c r="AB4">
        <v>8.1611821455842826</v>
      </c>
      <c r="AC4">
        <f t="shared" si="5"/>
        <v>192.52336418343816</v>
      </c>
    </row>
    <row r="5" spans="1:29" x14ac:dyDescent="0.2">
      <c r="A5" s="1">
        <v>6</v>
      </c>
      <c r="B5" t="s">
        <v>11</v>
      </c>
      <c r="C5">
        <v>246312126048.63831</v>
      </c>
      <c r="D5">
        <v>279876829240.90997</v>
      </c>
      <c r="E5">
        <v>310794447736.73077</v>
      </c>
      <c r="F5">
        <v>305547556685.83063</v>
      </c>
      <c r="G5">
        <v>298065865896.60608</v>
      </c>
      <c r="H5">
        <f t="shared" si="0"/>
        <v>51753739847.967773</v>
      </c>
      <c r="I5">
        <f t="shared" si="1"/>
        <v>21.01144619966788</v>
      </c>
      <c r="L5" t="s">
        <v>11</v>
      </c>
      <c r="M5">
        <f t="shared" ref="M5:R5" si="8">C5/1000000000</f>
        <v>246.31212604863831</v>
      </c>
      <c r="N5">
        <f t="shared" si="8"/>
        <v>279.87682924090996</v>
      </c>
      <c r="O5">
        <f t="shared" si="8"/>
        <v>310.79444773673077</v>
      </c>
      <c r="P5">
        <f t="shared" si="8"/>
        <v>305.54755668583061</v>
      </c>
      <c r="Q5">
        <f t="shared" si="8"/>
        <v>298.06586589660606</v>
      </c>
      <c r="R5">
        <f t="shared" si="8"/>
        <v>51.753739847967772</v>
      </c>
      <c r="S5">
        <f t="shared" si="3"/>
        <v>288.11936512174316</v>
      </c>
      <c r="T5">
        <f t="shared" si="4"/>
        <v>1440.5968256087158</v>
      </c>
      <c r="V5" t="s">
        <v>11</v>
      </c>
      <c r="W5">
        <v>54.518880943419909</v>
      </c>
      <c r="X5">
        <v>60.598138516287989</v>
      </c>
      <c r="Y5">
        <v>66.007030906694027</v>
      </c>
      <c r="Z5">
        <v>66.888024451236475</v>
      </c>
      <c r="AA5">
        <v>61.781752036172826</v>
      </c>
      <c r="AB5">
        <v>7.2628710927529223</v>
      </c>
      <c r="AC5">
        <f t="shared" si="5"/>
        <v>262.5378170031442</v>
      </c>
    </row>
    <row r="6" spans="1:29" x14ac:dyDescent="0.2">
      <c r="A6" s="1">
        <v>5</v>
      </c>
      <c r="B6" t="s">
        <v>12</v>
      </c>
      <c r="C6">
        <v>123302952963.118</v>
      </c>
      <c r="D6">
        <v>151937666287.65469</v>
      </c>
      <c r="E6">
        <v>208869144622.09549</v>
      </c>
      <c r="F6">
        <v>256292565200.78119</v>
      </c>
      <c r="G6">
        <v>294401310526.37677</v>
      </c>
      <c r="H6">
        <f t="shared" si="0"/>
        <v>171098357563.25879</v>
      </c>
      <c r="I6">
        <f t="shared" si="1"/>
        <v>138.76257903931725</v>
      </c>
      <c r="L6" t="s">
        <v>12</v>
      </c>
      <c r="M6">
        <f t="shared" ref="M6:R6" si="9">C6/1000000000</f>
        <v>123.302952963118</v>
      </c>
      <c r="N6">
        <f t="shared" si="9"/>
        <v>151.93766628765471</v>
      </c>
      <c r="O6">
        <f t="shared" si="9"/>
        <v>208.86914462209549</v>
      </c>
      <c r="P6">
        <f t="shared" si="9"/>
        <v>256.29256520078121</v>
      </c>
      <c r="Q6">
        <f t="shared" si="9"/>
        <v>294.40131052637679</v>
      </c>
      <c r="R6">
        <f t="shared" si="9"/>
        <v>171.09835756325879</v>
      </c>
      <c r="S6">
        <f t="shared" si="3"/>
        <v>206.96072792000527</v>
      </c>
      <c r="T6">
        <f t="shared" si="4"/>
        <v>1034.8036396000264</v>
      </c>
      <c r="V6" t="s">
        <v>12</v>
      </c>
      <c r="W6">
        <v>55.337765279634645</v>
      </c>
      <c r="X6">
        <v>68.011830430496218</v>
      </c>
      <c r="Y6">
        <v>86.361477686473719</v>
      </c>
      <c r="Z6">
        <v>105.6445238164944</v>
      </c>
      <c r="AA6">
        <v>115.7112683337519</v>
      </c>
      <c r="AB6">
        <v>60.373503054117265</v>
      </c>
      <c r="AC6">
        <f t="shared" si="5"/>
        <v>436.1026033213335</v>
      </c>
    </row>
    <row r="7" spans="1:29" x14ac:dyDescent="0.2">
      <c r="A7" s="1">
        <v>18</v>
      </c>
      <c r="B7" t="s">
        <v>13</v>
      </c>
      <c r="C7">
        <v>208437498345.0611</v>
      </c>
      <c r="D7">
        <v>241438058974.0993</v>
      </c>
      <c r="E7">
        <v>238805934781.27579</v>
      </c>
      <c r="F7">
        <v>217421997516.95929</v>
      </c>
      <c r="G7">
        <v>219131176095.06851</v>
      </c>
      <c r="H7">
        <f t="shared" si="0"/>
        <v>10693677750.007416</v>
      </c>
      <c r="I7">
        <f t="shared" si="1"/>
        <v>5.1304001606776151</v>
      </c>
      <c r="L7" t="s">
        <v>13</v>
      </c>
      <c r="M7">
        <f t="shared" ref="M7:R7" si="10">C7/1000000000</f>
        <v>208.4374983450611</v>
      </c>
      <c r="N7">
        <f t="shared" si="10"/>
        <v>241.43805897409931</v>
      </c>
      <c r="O7">
        <f t="shared" si="10"/>
        <v>238.80593478127579</v>
      </c>
      <c r="P7">
        <f t="shared" si="10"/>
        <v>217.42199751695929</v>
      </c>
      <c r="Q7">
        <f t="shared" si="10"/>
        <v>219.13117609506853</v>
      </c>
      <c r="R7">
        <f t="shared" si="10"/>
        <v>10.693677750007415</v>
      </c>
      <c r="S7">
        <f t="shared" si="3"/>
        <v>225.0469331424928</v>
      </c>
      <c r="T7">
        <f t="shared" si="4"/>
        <v>1125.234665712464</v>
      </c>
      <c r="V7" t="s">
        <v>13</v>
      </c>
      <c r="W7">
        <v>57.481600735970574</v>
      </c>
      <c r="X7">
        <v>65.982392957182881</v>
      </c>
      <c r="Y7">
        <v>65.61534926470587</v>
      </c>
      <c r="Z7">
        <v>57.916342109362802</v>
      </c>
      <c r="AA7">
        <v>58.082817781312286</v>
      </c>
      <c r="AB7">
        <v>0.60121704534171294</v>
      </c>
      <c r="AC7">
        <f t="shared" si="5"/>
        <v>248.19811915790552</v>
      </c>
    </row>
    <row r="8" spans="1:29" x14ac:dyDescent="0.2">
      <c r="A8" s="1">
        <v>10</v>
      </c>
      <c r="B8" t="s">
        <v>16</v>
      </c>
      <c r="C8">
        <v>171617284699.1955</v>
      </c>
      <c r="D8">
        <v>187625163304.87421</v>
      </c>
      <c r="E8">
        <v>213179433047.30042</v>
      </c>
      <c r="F8">
        <v>206152566944.13</v>
      </c>
      <c r="G8">
        <v>200621667175.849</v>
      </c>
      <c r="H8">
        <f t="shared" si="0"/>
        <v>29004382476.653503</v>
      </c>
      <c r="I8">
        <f t="shared" si="1"/>
        <v>16.900618447315097</v>
      </c>
      <c r="L8" t="s">
        <v>16</v>
      </c>
      <c r="M8">
        <f t="shared" ref="M8:R8" si="11">C8/1000000000</f>
        <v>171.61728469919549</v>
      </c>
      <c r="N8">
        <f t="shared" si="11"/>
        <v>187.62516330487421</v>
      </c>
      <c r="O8">
        <f t="shared" si="11"/>
        <v>213.17943304730042</v>
      </c>
      <c r="P8">
        <f t="shared" si="11"/>
        <v>206.15256694413</v>
      </c>
      <c r="Q8">
        <f t="shared" si="11"/>
        <v>200.62166717584901</v>
      </c>
      <c r="R8">
        <f t="shared" si="11"/>
        <v>29.004382476653504</v>
      </c>
      <c r="S8">
        <f t="shared" si="3"/>
        <v>195.83922303426982</v>
      </c>
      <c r="T8">
        <f t="shared" si="4"/>
        <v>979.19611517134911</v>
      </c>
      <c r="V8" t="s">
        <v>16</v>
      </c>
      <c r="W8">
        <v>33.40986074520135</v>
      </c>
      <c r="X8">
        <v>35.963591568573776</v>
      </c>
      <c r="Y8">
        <v>41.242126849274932</v>
      </c>
      <c r="Z8">
        <v>38.303695470964151</v>
      </c>
      <c r="AA8">
        <v>36.03229175733405</v>
      </c>
      <c r="AB8">
        <v>2.6224310121327017</v>
      </c>
      <c r="AC8">
        <f t="shared" si="5"/>
        <v>154.1641366582796</v>
      </c>
    </row>
    <row r="9" spans="1:29" x14ac:dyDescent="0.2">
      <c r="A9" s="1">
        <v>4</v>
      </c>
      <c r="B9" t="s">
        <v>18</v>
      </c>
      <c r="C9">
        <v>128505531939.1691</v>
      </c>
      <c r="D9">
        <v>144129068617.35571</v>
      </c>
      <c r="E9">
        <v>155658095213.91241</v>
      </c>
      <c r="F9">
        <v>154088813917.64099</v>
      </c>
      <c r="G9">
        <v>181849819120.48209</v>
      </c>
      <c r="H9">
        <f t="shared" si="0"/>
        <v>53344287181.312988</v>
      </c>
      <c r="I9">
        <f t="shared" si="1"/>
        <v>41.511276889281831</v>
      </c>
      <c r="L9" t="s">
        <v>18</v>
      </c>
      <c r="M9">
        <f t="shared" ref="M9:R9" si="12">C9/1000000000</f>
        <v>128.50553193916909</v>
      </c>
      <c r="N9">
        <f t="shared" si="12"/>
        <v>144.1290686173557</v>
      </c>
      <c r="O9">
        <f t="shared" si="12"/>
        <v>155.65809521391242</v>
      </c>
      <c r="P9">
        <f t="shared" si="12"/>
        <v>154.088813917641</v>
      </c>
      <c r="Q9">
        <f t="shared" si="12"/>
        <v>181.8498191204821</v>
      </c>
      <c r="R9">
        <f t="shared" si="12"/>
        <v>53.344287181312986</v>
      </c>
      <c r="S9">
        <f t="shared" si="3"/>
        <v>152.84626576171209</v>
      </c>
      <c r="T9">
        <f t="shared" si="4"/>
        <v>764.23132880856042</v>
      </c>
      <c r="V9" t="s">
        <v>18</v>
      </c>
      <c r="W9">
        <v>14.80937059238364</v>
      </c>
      <c r="X9">
        <v>17.417139931105112</v>
      </c>
      <c r="Y9">
        <v>19.342783505154628</v>
      </c>
      <c r="Z9">
        <v>18.936226051963953</v>
      </c>
      <c r="AA9">
        <v>19.315636644284741</v>
      </c>
      <c r="AB9">
        <v>4.5062660519011004</v>
      </c>
      <c r="AC9">
        <f t="shared" si="5"/>
        <v>79.518052184409527</v>
      </c>
    </row>
    <row r="10" spans="1:29" x14ac:dyDescent="0.2">
      <c r="A10" s="1">
        <v>3</v>
      </c>
      <c r="B10" t="s">
        <v>17</v>
      </c>
      <c r="C10">
        <v>91745282830.697037</v>
      </c>
      <c r="D10">
        <v>114540345974.8275</v>
      </c>
      <c r="E10">
        <v>138318802661.24261</v>
      </c>
      <c r="F10">
        <v>142648327422.12219</v>
      </c>
      <c r="G10">
        <v>180987333976.22989</v>
      </c>
      <c r="H10">
        <f t="shared" si="0"/>
        <v>89242051145.532852</v>
      </c>
      <c r="I10">
        <f t="shared" si="1"/>
        <v>97.27154180800386</v>
      </c>
      <c r="L10" t="s">
        <v>17</v>
      </c>
      <c r="M10">
        <f t="shared" ref="M10:R10" si="13">C10/1000000000</f>
        <v>91.745282830697036</v>
      </c>
      <c r="N10">
        <f t="shared" si="13"/>
        <v>114.5403459748275</v>
      </c>
      <c r="O10">
        <f t="shared" si="13"/>
        <v>138.31880266124261</v>
      </c>
      <c r="P10">
        <f t="shared" si="13"/>
        <v>142.64832742212218</v>
      </c>
      <c r="Q10">
        <f t="shared" si="13"/>
        <v>180.98733397622988</v>
      </c>
      <c r="R10">
        <f t="shared" si="13"/>
        <v>89.242051145532855</v>
      </c>
      <c r="S10">
        <f t="shared" si="3"/>
        <v>133.64801857302385</v>
      </c>
      <c r="T10">
        <f t="shared" si="4"/>
        <v>668.24009286511921</v>
      </c>
      <c r="V10" t="s">
        <v>17</v>
      </c>
      <c r="W10">
        <v>16.405093550314898</v>
      </c>
      <c r="X10">
        <v>20.485337168096141</v>
      </c>
      <c r="Y10">
        <v>24.45250299923655</v>
      </c>
      <c r="Z10">
        <v>25.64919475842752</v>
      </c>
      <c r="AA10">
        <v>34.003524329240548</v>
      </c>
      <c r="AB10">
        <v>17.59843077892565</v>
      </c>
      <c r="AC10">
        <f t="shared" si="5"/>
        <v>122.1889900339264</v>
      </c>
    </row>
    <row r="11" spans="1:29" x14ac:dyDescent="0.2">
      <c r="A11" s="1">
        <v>2</v>
      </c>
      <c r="B11" t="s">
        <v>19</v>
      </c>
      <c r="C11">
        <v>70826309006.621506</v>
      </c>
      <c r="D11">
        <v>84931877166.647293</v>
      </c>
      <c r="E11">
        <v>93718272827.113022</v>
      </c>
      <c r="F11">
        <v>92333776209.460571</v>
      </c>
      <c r="G11">
        <v>117308436552.4183</v>
      </c>
      <c r="H11">
        <f t="shared" si="0"/>
        <v>46482127545.796799</v>
      </c>
      <c r="I11">
        <f t="shared" si="1"/>
        <v>65.628335286328721</v>
      </c>
      <c r="L11" t="s">
        <v>19</v>
      </c>
      <c r="M11">
        <f t="shared" ref="M11:R11" si="14">C11/1000000000</f>
        <v>70.8263090066215</v>
      </c>
      <c r="N11">
        <f t="shared" si="14"/>
        <v>84.931877166647297</v>
      </c>
      <c r="O11">
        <f t="shared" si="14"/>
        <v>93.718272827113026</v>
      </c>
      <c r="P11">
        <f t="shared" si="14"/>
        <v>92.333776209460567</v>
      </c>
      <c r="Q11">
        <f t="shared" si="14"/>
        <v>117.3084365524183</v>
      </c>
      <c r="R11">
        <f t="shared" si="14"/>
        <v>46.4821275457968</v>
      </c>
      <c r="S11">
        <f t="shared" si="3"/>
        <v>91.823734352452135</v>
      </c>
      <c r="T11">
        <f t="shared" si="4"/>
        <v>459.1186717622607</v>
      </c>
      <c r="V11" t="s">
        <v>19</v>
      </c>
      <c r="W11">
        <v>14.15843066786463</v>
      </c>
      <c r="X11">
        <v>16.125461254612539</v>
      </c>
      <c r="Y11">
        <v>19.887197851387644</v>
      </c>
      <c r="Z11">
        <v>17.899057576203798</v>
      </c>
      <c r="AA11">
        <v>22.294547696644059</v>
      </c>
      <c r="AB11">
        <v>8.1361170287794291</v>
      </c>
      <c r="AC11">
        <f t="shared" si="5"/>
        <v>84.342381407627471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/>
  </sheetViews>
  <sheetFormatPr baseColWidth="10" defaultColWidth="14.5" defaultRowHeight="15" customHeight="1" x14ac:dyDescent="0.2"/>
  <cols>
    <col min="1" max="26" width="10.66406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24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 t="s">
        <v>8</v>
      </c>
      <c r="B2">
        <v>2501.2072364370565</v>
      </c>
      <c r="C2">
        <v>2513.5414259640038</v>
      </c>
      <c r="D2">
        <v>2563.029865573953</v>
      </c>
      <c r="E2">
        <v>2470.5050886279773</v>
      </c>
      <c r="F2">
        <v>2625.2843331656863</v>
      </c>
      <c r="I2">
        <v>0</v>
      </c>
      <c r="J2" t="s">
        <v>8</v>
      </c>
      <c r="K2">
        <v>46437.067117306477</v>
      </c>
      <c r="L2">
        <v>48061.537661335336</v>
      </c>
      <c r="M2">
        <v>48401.427340389913</v>
      </c>
      <c r="N2">
        <v>47001.555349681752</v>
      </c>
      <c r="O2">
        <v>48373.878815577889</v>
      </c>
    </row>
    <row r="3" spans="1:15" x14ac:dyDescent="0.2">
      <c r="A3" t="s">
        <v>9</v>
      </c>
      <c r="B3">
        <v>1179.9270524632439</v>
      </c>
      <c r="C3">
        <v>1174.7285773856111</v>
      </c>
      <c r="D3">
        <v>1304.9670969101185</v>
      </c>
      <c r="E3">
        <v>1461.8154350384807</v>
      </c>
      <c r="F3">
        <v>1618.2100467646146</v>
      </c>
      <c r="I3">
        <v>1</v>
      </c>
      <c r="J3" t="s">
        <v>9</v>
      </c>
      <c r="K3">
        <v>35433.988963743017</v>
      </c>
      <c r="L3">
        <v>35275.228431266696</v>
      </c>
      <c r="M3">
        <v>39339.297573182565</v>
      </c>
      <c r="N3">
        <v>40855.175635459636</v>
      </c>
      <c r="O3">
        <v>44507.676385917155</v>
      </c>
    </row>
    <row r="4" spans="1:15" x14ac:dyDescent="0.2">
      <c r="A4" t="s">
        <v>10</v>
      </c>
      <c r="B4">
        <v>1561.8350700685987</v>
      </c>
      <c r="C4">
        <v>1818.3675602268142</v>
      </c>
      <c r="D4">
        <v>2016.495386937017</v>
      </c>
      <c r="E4">
        <v>2036.9901742910306</v>
      </c>
      <c r="F4">
        <v>2053.2546114415045</v>
      </c>
      <c r="I4">
        <v>2</v>
      </c>
      <c r="J4" t="s">
        <v>10</v>
      </c>
      <c r="K4">
        <v>36447.87231831954</v>
      </c>
      <c r="L4">
        <v>41814.819096522202</v>
      </c>
      <c r="M4">
        <v>45699.198323296194</v>
      </c>
      <c r="N4">
        <v>41732.70725315802</v>
      </c>
      <c r="O4">
        <v>41785.556912554013</v>
      </c>
    </row>
    <row r="5" spans="1:15" x14ac:dyDescent="0.2">
      <c r="A5" t="s">
        <v>11</v>
      </c>
      <c r="B5">
        <v>1992.3043675505999</v>
      </c>
      <c r="C5">
        <v>2260.2014209301847</v>
      </c>
      <c r="D5">
        <v>2467.1738822148104</v>
      </c>
      <c r="E5">
        <v>2387.7868335309968</v>
      </c>
      <c r="F5">
        <v>2311.5835553609631</v>
      </c>
      <c r="I5">
        <v>3</v>
      </c>
      <c r="J5" t="s">
        <v>11</v>
      </c>
      <c r="K5">
        <v>36544.508534419117</v>
      </c>
      <c r="L5">
        <v>41600.583974815745</v>
      </c>
      <c r="M5">
        <v>45413.065712185038</v>
      </c>
      <c r="N5">
        <v>41631.131412370189</v>
      </c>
      <c r="O5">
        <v>40703.342791198527</v>
      </c>
    </row>
    <row r="6" spans="1:15" x14ac:dyDescent="0.2">
      <c r="A6" t="s">
        <v>13</v>
      </c>
      <c r="B6">
        <v>2232.1309773704525</v>
      </c>
      <c r="C6">
        <v>2489.1989921622767</v>
      </c>
      <c r="D6">
        <v>2318.1338554591221</v>
      </c>
      <c r="E6">
        <v>1978.7937794645118</v>
      </c>
      <c r="F6">
        <v>2258.3854158569993</v>
      </c>
      <c r="I6">
        <v>4</v>
      </c>
      <c r="J6" t="s">
        <v>13</v>
      </c>
      <c r="K6">
        <v>44252.31582344287</v>
      </c>
      <c r="L6">
        <v>50134.316097146315</v>
      </c>
      <c r="M6">
        <v>46767.592215659308</v>
      </c>
      <c r="N6">
        <v>38262.182133836439</v>
      </c>
      <c r="O6">
        <v>38893.018493736527</v>
      </c>
    </row>
    <row r="7" spans="1:15" x14ac:dyDescent="0.2">
      <c r="A7" t="s">
        <v>17</v>
      </c>
      <c r="B7">
        <v>285.35923084804398</v>
      </c>
      <c r="C7">
        <v>363.83049541257219</v>
      </c>
      <c r="D7">
        <v>462.97611948707453</v>
      </c>
      <c r="E7">
        <v>467.7441922510763</v>
      </c>
      <c r="F7">
        <v>633.35317841683116</v>
      </c>
      <c r="I7">
        <v>5</v>
      </c>
      <c r="J7" t="s">
        <v>17</v>
      </c>
      <c r="K7">
        <v>5860.145975346577</v>
      </c>
      <c r="L7">
        <v>7313.5579615595134</v>
      </c>
      <c r="M7">
        <v>8787.6103749883205</v>
      </c>
      <c r="N7">
        <v>8553.3804700726832</v>
      </c>
      <c r="O7">
        <v>11224.15408293548</v>
      </c>
    </row>
    <row r="8" spans="1:15" x14ac:dyDescent="0.2">
      <c r="A8" t="s">
        <v>16</v>
      </c>
      <c r="B8">
        <v>1514.6093879447019</v>
      </c>
      <c r="C8">
        <v>1552.1985803176754</v>
      </c>
      <c r="D8">
        <v>1791.695642339354</v>
      </c>
      <c r="E8">
        <v>1680.4608339270076</v>
      </c>
      <c r="F8">
        <v>1564.7067653897707</v>
      </c>
      <c r="I8">
        <v>6</v>
      </c>
      <c r="J8" t="s">
        <v>16</v>
      </c>
      <c r="K8">
        <v>33410.747439833714</v>
      </c>
      <c r="L8">
        <v>37698.786648397567</v>
      </c>
      <c r="M8">
        <v>40640.183858169141</v>
      </c>
      <c r="N8">
        <v>36976.845534066386</v>
      </c>
      <c r="O8">
        <v>35849.373197940156</v>
      </c>
    </row>
    <row r="9" spans="1:15" x14ac:dyDescent="0.2">
      <c r="A9" t="s">
        <v>19</v>
      </c>
      <c r="B9">
        <v>1712.9927327017983</v>
      </c>
      <c r="C9">
        <v>1904.6186443649226</v>
      </c>
      <c r="D9">
        <v>2298.0793960166275</v>
      </c>
      <c r="E9">
        <v>2174.0841939791176</v>
      </c>
      <c r="F9">
        <v>2881.72455413956</v>
      </c>
      <c r="I9">
        <v>7</v>
      </c>
      <c r="J9" t="s">
        <v>19</v>
      </c>
      <c r="K9">
        <v>36118.283813086869</v>
      </c>
      <c r="L9">
        <v>40991.98288581548</v>
      </c>
      <c r="M9">
        <v>49664.685043448502</v>
      </c>
      <c r="N9">
        <v>42742.998981170342</v>
      </c>
      <c r="O9">
        <v>51874.080481995712</v>
      </c>
    </row>
    <row r="10" spans="1:15" x14ac:dyDescent="0.2">
      <c r="A10" t="s">
        <v>20</v>
      </c>
      <c r="B10">
        <v>417.22412814480191</v>
      </c>
      <c r="C10">
        <v>441.63677527448669</v>
      </c>
      <c r="D10">
        <v>469.0635055942235</v>
      </c>
      <c r="E10">
        <v>404.05300399375312</v>
      </c>
      <c r="F10">
        <v>464.55159976177504</v>
      </c>
      <c r="I10">
        <v>8</v>
      </c>
      <c r="J10" t="s">
        <v>20</v>
      </c>
      <c r="K10">
        <v>8767.9202584927698</v>
      </c>
      <c r="L10">
        <v>9330.3416866738917</v>
      </c>
      <c r="M10">
        <v>9689.0528873140411</v>
      </c>
      <c r="N10">
        <v>7748.1233008496238</v>
      </c>
      <c r="O10">
        <v>8959.5814158752928</v>
      </c>
    </row>
    <row r="11" spans="1:15" x14ac:dyDescent="0.2">
      <c r="A11" t="s">
        <v>21</v>
      </c>
      <c r="B11">
        <v>285.72345033570986</v>
      </c>
      <c r="C11">
        <v>304.18026177929028</v>
      </c>
      <c r="D11">
        <v>281.83407468419978</v>
      </c>
      <c r="E11">
        <v>310.28854648317605</v>
      </c>
      <c r="F11">
        <v>420.83037091492514</v>
      </c>
      <c r="I11">
        <v>9</v>
      </c>
      <c r="J11" t="s">
        <v>21</v>
      </c>
      <c r="K11">
        <v>5635.2819704650201</v>
      </c>
      <c r="L11">
        <v>6117.2256612735227</v>
      </c>
      <c r="M11">
        <v>5793.2617040142886</v>
      </c>
      <c r="N11">
        <v>5914.0766465603956</v>
      </c>
      <c r="O11">
        <v>7361.7558503562141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/>
  </sheetViews>
  <sheetFormatPr baseColWidth="10" defaultColWidth="14.5" defaultRowHeight="15" customHeight="1" x14ac:dyDescent="0.2"/>
  <cols>
    <col min="1" max="9" width="10.6640625" customWidth="1"/>
    <col min="10" max="10" width="11.83203125" customWidth="1"/>
    <col min="11" max="26" width="10.6640625" customWidth="1"/>
  </cols>
  <sheetData>
    <row r="1" spans="1:1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K1" s="4" t="s">
        <v>33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</row>
    <row r="2" spans="1:17" x14ac:dyDescent="0.2">
      <c r="A2" s="1">
        <v>0</v>
      </c>
      <c r="B2" t="s">
        <v>8</v>
      </c>
      <c r="C2">
        <v>7122.3664414300001</v>
      </c>
      <c r="D2">
        <v>7511.9629884300002</v>
      </c>
      <c r="E2">
        <v>7786.2119016400002</v>
      </c>
      <c r="F2">
        <v>8022.9980245799998</v>
      </c>
      <c r="G2">
        <v>8269.3651814700006</v>
      </c>
      <c r="K2">
        <v>0</v>
      </c>
      <c r="L2" t="s">
        <v>8</v>
      </c>
      <c r="M2">
        <v>46437.067117306477</v>
      </c>
      <c r="N2">
        <v>48061.537661335336</v>
      </c>
      <c r="O2">
        <v>48401.427340389913</v>
      </c>
      <c r="P2">
        <v>47001.555349681752</v>
      </c>
      <c r="Q2">
        <v>48373.878815577889</v>
      </c>
    </row>
    <row r="3" spans="1:17" x14ac:dyDescent="0.2">
      <c r="A3" s="1">
        <v>1</v>
      </c>
      <c r="B3" t="s">
        <v>9</v>
      </c>
      <c r="C3">
        <v>2791.2235746599999</v>
      </c>
      <c r="D3">
        <v>2806.5745978</v>
      </c>
      <c r="E3">
        <v>3255.55652263</v>
      </c>
      <c r="F3">
        <v>3741.59008597</v>
      </c>
      <c r="G3">
        <v>4110.4641065300002</v>
      </c>
      <c r="K3">
        <v>1</v>
      </c>
      <c r="L3" t="s">
        <v>9</v>
      </c>
      <c r="M3">
        <v>35433.988963743017</v>
      </c>
      <c r="N3">
        <v>35275.228431266696</v>
      </c>
      <c r="O3">
        <v>39339.297573182565</v>
      </c>
      <c r="P3">
        <v>40855.175635459636</v>
      </c>
      <c r="Q3">
        <v>44507.676385917155</v>
      </c>
    </row>
    <row r="4" spans="1:17" x14ac:dyDescent="0.2">
      <c r="A4" s="1">
        <v>2</v>
      </c>
      <c r="B4" t="s">
        <v>10</v>
      </c>
      <c r="C4">
        <v>3766.1125922199999</v>
      </c>
      <c r="D4">
        <v>4254.23350071</v>
      </c>
      <c r="E4">
        <v>4743.2728195600002</v>
      </c>
      <c r="F4">
        <v>4752.8176982100003</v>
      </c>
      <c r="G4">
        <v>4700.0858406300003</v>
      </c>
      <c r="K4">
        <v>2</v>
      </c>
      <c r="L4" t="s">
        <v>10</v>
      </c>
      <c r="M4">
        <v>36447.87231831954</v>
      </c>
      <c r="N4">
        <v>41814.819096522202</v>
      </c>
      <c r="O4">
        <v>45699.198323296194</v>
      </c>
      <c r="P4">
        <v>41732.70725315802</v>
      </c>
      <c r="Q4">
        <v>41785.556912554013</v>
      </c>
    </row>
    <row r="5" spans="1:17" x14ac:dyDescent="0.2">
      <c r="A5" s="1">
        <v>3</v>
      </c>
      <c r="B5" t="s">
        <v>11</v>
      </c>
      <c r="C5">
        <v>3871.53094659</v>
      </c>
      <c r="D5">
        <v>4371.9668217400003</v>
      </c>
      <c r="E5">
        <v>4827.8756662599999</v>
      </c>
      <c r="F5">
        <v>4722.0138303000003</v>
      </c>
      <c r="G5">
        <v>4583.6886070099999</v>
      </c>
      <c r="K5">
        <v>3</v>
      </c>
      <c r="L5" t="s">
        <v>11</v>
      </c>
      <c r="M5">
        <v>36544.508534419117</v>
      </c>
      <c r="N5">
        <v>41600.583974815745</v>
      </c>
      <c r="O5">
        <v>45413.065712185038</v>
      </c>
      <c r="P5">
        <v>41631.131412370189</v>
      </c>
      <c r="Q5">
        <v>40703.342791198527</v>
      </c>
    </row>
    <row r="6" spans="1:17" x14ac:dyDescent="0.2">
      <c r="A6" s="1">
        <v>4</v>
      </c>
      <c r="B6" t="s">
        <v>12</v>
      </c>
      <c r="C6">
        <v>94.051160899999999</v>
      </c>
      <c r="D6">
        <v>115.28901709</v>
      </c>
      <c r="E6">
        <v>157.67814609999999</v>
      </c>
      <c r="F6">
        <v>192.51879062</v>
      </c>
      <c r="G6">
        <v>220.07939757</v>
      </c>
      <c r="K6">
        <v>4</v>
      </c>
      <c r="L6" t="s">
        <v>12</v>
      </c>
      <c r="M6">
        <v>2099.2294346044728</v>
      </c>
      <c r="N6">
        <v>2695.3659170966921</v>
      </c>
      <c r="O6">
        <v>3471.2480543114998</v>
      </c>
      <c r="P6">
        <v>3838.4339717690414</v>
      </c>
      <c r="Q6">
        <v>4560.5125860092876</v>
      </c>
    </row>
    <row r="7" spans="1:17" x14ac:dyDescent="0.2">
      <c r="A7" s="1">
        <v>5</v>
      </c>
      <c r="B7" t="s">
        <v>13</v>
      </c>
      <c r="C7">
        <v>3425.6103826799999</v>
      </c>
      <c r="D7">
        <v>3937.1878943299998</v>
      </c>
      <c r="E7">
        <v>3863.73637452</v>
      </c>
      <c r="F7">
        <v>3491.2495163399999</v>
      </c>
      <c r="G7">
        <v>3491.2197973399998</v>
      </c>
      <c r="K7">
        <v>5</v>
      </c>
      <c r="L7" t="s">
        <v>13</v>
      </c>
      <c r="M7">
        <v>44252.31582344287</v>
      </c>
      <c r="N7">
        <v>50134.316097146315</v>
      </c>
      <c r="O7">
        <v>46767.592215659308</v>
      </c>
      <c r="P7">
        <v>38262.182133836439</v>
      </c>
      <c r="Q7">
        <v>38893.018493736527</v>
      </c>
    </row>
    <row r="8" spans="1:17" x14ac:dyDescent="0.2">
      <c r="A8" s="1">
        <v>6</v>
      </c>
      <c r="B8" t="s">
        <v>16</v>
      </c>
      <c r="C8">
        <v>2951.5916806999999</v>
      </c>
      <c r="D8">
        <v>3210.6534789399998</v>
      </c>
      <c r="E8">
        <v>3623.8531263499999</v>
      </c>
      <c r="F8">
        <v>3488.47269061</v>
      </c>
      <c r="G8">
        <v>3384.4535968199998</v>
      </c>
      <c r="K8">
        <v>6</v>
      </c>
      <c r="L8" t="s">
        <v>16</v>
      </c>
      <c r="M8">
        <v>33410.747439833714</v>
      </c>
      <c r="N8">
        <v>37698.786648397567</v>
      </c>
      <c r="O8">
        <v>40640.183858169141</v>
      </c>
      <c r="P8">
        <v>36976.845534066386</v>
      </c>
      <c r="Q8">
        <v>35849.373197940156</v>
      </c>
    </row>
    <row r="9" spans="1:17" x14ac:dyDescent="0.2">
      <c r="A9" s="1">
        <v>7</v>
      </c>
      <c r="B9" t="s">
        <v>18</v>
      </c>
      <c r="C9">
        <v>3945.4571533100002</v>
      </c>
      <c r="D9">
        <v>4382.4308000600004</v>
      </c>
      <c r="E9">
        <v>4682.04169035</v>
      </c>
      <c r="F9">
        <v>4582.0803363200002</v>
      </c>
      <c r="G9">
        <v>5347.6945699799999</v>
      </c>
      <c r="K9">
        <v>7</v>
      </c>
      <c r="L9" t="s">
        <v>18</v>
      </c>
      <c r="M9">
        <v>40386.699483511627</v>
      </c>
      <c r="N9">
        <v>44544.526800403903</v>
      </c>
      <c r="O9">
        <v>46596.335991260843</v>
      </c>
      <c r="P9">
        <v>40773.454363744444</v>
      </c>
      <c r="Q9">
        <v>47447.476024193602</v>
      </c>
    </row>
    <row r="10" spans="1:17" x14ac:dyDescent="0.2">
      <c r="A10" s="1">
        <v>8</v>
      </c>
      <c r="B10" t="s">
        <v>17</v>
      </c>
      <c r="C10">
        <v>485.39290018000003</v>
      </c>
      <c r="D10">
        <v>599.60405404000005</v>
      </c>
      <c r="E10">
        <v>716.75561525000001</v>
      </c>
      <c r="F10">
        <v>731.92025669999998</v>
      </c>
      <c r="G10">
        <v>919.66852266000001</v>
      </c>
      <c r="K10">
        <v>8</v>
      </c>
      <c r="L10" t="s">
        <v>17</v>
      </c>
      <c r="M10">
        <v>5860.145975346577</v>
      </c>
      <c r="N10">
        <v>7313.5579615595134</v>
      </c>
      <c r="O10">
        <v>8787.6103749883205</v>
      </c>
      <c r="P10">
        <v>8553.3804700726832</v>
      </c>
      <c r="Q10">
        <v>11224.15408293548</v>
      </c>
    </row>
    <row r="11" spans="1:17" x14ac:dyDescent="0.2">
      <c r="A11" s="1">
        <v>9</v>
      </c>
      <c r="B11" t="s">
        <v>19</v>
      </c>
      <c r="C11">
        <v>3421.9079716599999</v>
      </c>
      <c r="D11">
        <v>4077.8523289599998</v>
      </c>
      <c r="E11">
        <v>4410.4377024599999</v>
      </c>
      <c r="F11">
        <v>4256.6408446300002</v>
      </c>
      <c r="G11">
        <v>5324.5174147500002</v>
      </c>
      <c r="K11">
        <v>9</v>
      </c>
      <c r="L11" t="s">
        <v>19</v>
      </c>
      <c r="M11">
        <v>36118.283813086869</v>
      </c>
      <c r="N11">
        <v>40991.98288581548</v>
      </c>
      <c r="O11">
        <v>49664.685043448502</v>
      </c>
      <c r="P11">
        <v>42742.998981170342</v>
      </c>
      <c r="Q11">
        <v>51874.080481995712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/>
  </sheetViews>
  <sheetFormatPr baseColWidth="10" defaultColWidth="14.5" defaultRowHeight="15" customHeight="1" x14ac:dyDescent="0.2"/>
  <cols>
    <col min="1" max="26" width="10.6640625" customWidth="1"/>
  </cols>
  <sheetData>
    <row r="1" spans="1:16" x14ac:dyDescent="0.2">
      <c r="A1" t="s">
        <v>24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s="4" t="s">
        <v>33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</row>
    <row r="2" spans="1:16" x14ac:dyDescent="0.2">
      <c r="A2">
        <v>0</v>
      </c>
      <c r="B2" t="s">
        <v>8</v>
      </c>
      <c r="C2">
        <v>46437.067117306477</v>
      </c>
      <c r="D2">
        <v>48061.537661335336</v>
      </c>
      <c r="E2">
        <v>48401.427340389913</v>
      </c>
      <c r="F2">
        <v>47001.555349681752</v>
      </c>
      <c r="G2">
        <v>48373.878815577889</v>
      </c>
      <c r="J2">
        <v>0</v>
      </c>
      <c r="K2" t="s">
        <v>8</v>
      </c>
      <c r="L2">
        <v>46437.067117306477</v>
      </c>
      <c r="M2">
        <v>48061.537661335336</v>
      </c>
      <c r="N2">
        <v>48401.427340389913</v>
      </c>
      <c r="O2">
        <v>47001.555349681752</v>
      </c>
      <c r="P2">
        <v>48373.878815577889</v>
      </c>
    </row>
    <row r="3" spans="1:16" x14ac:dyDescent="0.2">
      <c r="A3">
        <v>1</v>
      </c>
      <c r="B3" t="s">
        <v>9</v>
      </c>
      <c r="C3">
        <v>35433.988963743017</v>
      </c>
      <c r="D3">
        <v>35275.228431266696</v>
      </c>
      <c r="E3">
        <v>39339.297573182565</v>
      </c>
      <c r="F3">
        <v>40855.175635459636</v>
      </c>
      <c r="G3">
        <v>44507.676385917155</v>
      </c>
      <c r="J3">
        <v>1</v>
      </c>
      <c r="K3" t="s">
        <v>9</v>
      </c>
      <c r="L3">
        <v>35433.988963743017</v>
      </c>
      <c r="M3">
        <v>35275.228431266696</v>
      </c>
      <c r="N3">
        <v>39339.297573182565</v>
      </c>
      <c r="O3">
        <v>40855.175635459636</v>
      </c>
      <c r="P3">
        <v>44507.676385917155</v>
      </c>
    </row>
    <row r="4" spans="1:16" x14ac:dyDescent="0.2">
      <c r="A4">
        <v>2</v>
      </c>
      <c r="B4" t="s">
        <v>10</v>
      </c>
      <c r="C4">
        <v>36447.87231831954</v>
      </c>
      <c r="D4">
        <v>41814.819096522202</v>
      </c>
      <c r="E4">
        <v>45699.198323296194</v>
      </c>
      <c r="F4">
        <v>41732.70725315802</v>
      </c>
      <c r="G4">
        <v>41785.556912554013</v>
      </c>
      <c r="J4">
        <v>2</v>
      </c>
      <c r="K4" t="s">
        <v>10</v>
      </c>
      <c r="L4">
        <v>36447.87231831954</v>
      </c>
      <c r="M4">
        <v>41814.819096522202</v>
      </c>
      <c r="N4">
        <v>45699.198323296194</v>
      </c>
      <c r="O4">
        <v>41732.70725315802</v>
      </c>
      <c r="P4">
        <v>41785.556912554013</v>
      </c>
    </row>
    <row r="5" spans="1:16" x14ac:dyDescent="0.2">
      <c r="A5">
        <v>3</v>
      </c>
      <c r="B5" t="s">
        <v>11</v>
      </c>
      <c r="C5">
        <v>36544.508534419117</v>
      </c>
      <c r="D5">
        <v>41600.583974815745</v>
      </c>
      <c r="E5">
        <v>45413.065712185038</v>
      </c>
      <c r="F5">
        <v>41631.131412370189</v>
      </c>
      <c r="G5">
        <v>40703.342791198527</v>
      </c>
      <c r="J5">
        <v>3</v>
      </c>
      <c r="K5" t="s">
        <v>11</v>
      </c>
      <c r="L5">
        <v>36544.508534419117</v>
      </c>
      <c r="M5">
        <v>41600.583974815745</v>
      </c>
      <c r="N5">
        <v>45413.065712185038</v>
      </c>
      <c r="O5">
        <v>41631.131412370189</v>
      </c>
      <c r="P5">
        <v>40703.342791198527</v>
      </c>
    </row>
    <row r="6" spans="1:16" x14ac:dyDescent="0.2">
      <c r="A6">
        <v>4</v>
      </c>
      <c r="B6" t="s">
        <v>13</v>
      </c>
      <c r="C6">
        <v>44252.31582344287</v>
      </c>
      <c r="D6">
        <v>50134.316097146315</v>
      </c>
      <c r="E6">
        <v>46767.592215659308</v>
      </c>
      <c r="F6">
        <v>38262.182133836439</v>
      </c>
      <c r="G6">
        <v>38893.018493736527</v>
      </c>
      <c r="J6">
        <v>4</v>
      </c>
      <c r="K6" t="s">
        <v>12</v>
      </c>
      <c r="L6">
        <v>2099.2294346044728</v>
      </c>
      <c r="M6">
        <v>2695.3659170966921</v>
      </c>
      <c r="N6">
        <v>3471.2480543114998</v>
      </c>
      <c r="O6">
        <v>3838.4339717690414</v>
      </c>
      <c r="P6">
        <v>4560.5125860092876</v>
      </c>
    </row>
    <row r="7" spans="1:16" x14ac:dyDescent="0.2">
      <c r="A7">
        <v>5</v>
      </c>
      <c r="B7" t="s">
        <v>17</v>
      </c>
      <c r="C7">
        <v>5860.145975346577</v>
      </c>
      <c r="D7">
        <v>7313.5579615595134</v>
      </c>
      <c r="E7">
        <v>8787.6103749883205</v>
      </c>
      <c r="F7">
        <v>8553.3804700726832</v>
      </c>
      <c r="G7">
        <v>11224.15408293548</v>
      </c>
      <c r="J7">
        <v>5</v>
      </c>
      <c r="K7" t="s">
        <v>13</v>
      </c>
      <c r="L7">
        <v>44252.31582344287</v>
      </c>
      <c r="M7">
        <v>50134.316097146315</v>
      </c>
      <c r="N7">
        <v>46767.592215659308</v>
      </c>
      <c r="O7">
        <v>38262.182133836439</v>
      </c>
      <c r="P7">
        <v>38893.018493736527</v>
      </c>
    </row>
    <row r="8" spans="1:16" x14ac:dyDescent="0.2">
      <c r="A8">
        <v>6</v>
      </c>
      <c r="B8" t="s">
        <v>16</v>
      </c>
      <c r="C8">
        <v>33410.747439833714</v>
      </c>
      <c r="D8">
        <v>37698.786648397567</v>
      </c>
      <c r="E8">
        <v>40640.183858169141</v>
      </c>
      <c r="F8">
        <v>36976.845534066386</v>
      </c>
      <c r="G8">
        <v>35849.373197940156</v>
      </c>
      <c r="J8">
        <v>6</v>
      </c>
      <c r="K8" t="s">
        <v>16</v>
      </c>
      <c r="L8">
        <v>33410.747439833714</v>
      </c>
      <c r="M8">
        <v>37698.786648397567</v>
      </c>
      <c r="N8">
        <v>40640.183858169141</v>
      </c>
      <c r="O8">
        <v>36976.845534066386</v>
      </c>
      <c r="P8">
        <v>35849.373197940156</v>
      </c>
    </row>
    <row r="9" spans="1:16" x14ac:dyDescent="0.2">
      <c r="A9">
        <v>7</v>
      </c>
      <c r="B9" t="s">
        <v>19</v>
      </c>
      <c r="C9">
        <v>36118.283813086869</v>
      </c>
      <c r="D9">
        <v>40991.98288581548</v>
      </c>
      <c r="E9">
        <v>49664.685043448502</v>
      </c>
      <c r="F9">
        <v>42742.998981170342</v>
      </c>
      <c r="G9">
        <v>51874.080481995712</v>
      </c>
      <c r="J9">
        <v>7</v>
      </c>
      <c r="K9" t="s">
        <v>18</v>
      </c>
      <c r="L9">
        <v>40386.699483511627</v>
      </c>
      <c r="M9">
        <v>44544.526800403903</v>
      </c>
      <c r="N9">
        <v>46596.335991260843</v>
      </c>
      <c r="O9">
        <v>40773.454363744444</v>
      </c>
      <c r="P9">
        <v>47447.476024193602</v>
      </c>
    </row>
    <row r="10" spans="1:16" x14ac:dyDescent="0.2">
      <c r="A10">
        <v>8</v>
      </c>
      <c r="B10" t="s">
        <v>20</v>
      </c>
      <c r="C10">
        <v>8767.9202584927698</v>
      </c>
      <c r="D10">
        <v>9330.3416866738917</v>
      </c>
      <c r="E10">
        <v>9689.0528873140411</v>
      </c>
      <c r="F10">
        <v>7748.1233008496238</v>
      </c>
      <c r="G10">
        <v>8959.5814158752928</v>
      </c>
      <c r="J10">
        <v>8</v>
      </c>
      <c r="K10" t="s">
        <v>17</v>
      </c>
      <c r="L10">
        <v>5860.145975346577</v>
      </c>
      <c r="M10">
        <v>7313.5579615595134</v>
      </c>
      <c r="N10">
        <v>8787.6103749883205</v>
      </c>
      <c r="O10">
        <v>8553.3804700726832</v>
      </c>
      <c r="P10">
        <v>11224.15408293548</v>
      </c>
    </row>
    <row r="11" spans="1:16" x14ac:dyDescent="0.2">
      <c r="A11">
        <v>9</v>
      </c>
      <c r="B11" t="s">
        <v>21</v>
      </c>
      <c r="C11">
        <v>5635.2819704650201</v>
      </c>
      <c r="D11">
        <v>6117.2256612735227</v>
      </c>
      <c r="E11">
        <v>5793.2617040142886</v>
      </c>
      <c r="F11">
        <v>5914.0766465603956</v>
      </c>
      <c r="G11">
        <v>7361.7558503562141</v>
      </c>
      <c r="J11">
        <v>9</v>
      </c>
      <c r="K11" t="s">
        <v>19</v>
      </c>
      <c r="L11">
        <v>36118.283813086869</v>
      </c>
      <c r="M11">
        <v>40991.98288581548</v>
      </c>
      <c r="N11">
        <v>49664.685043448502</v>
      </c>
      <c r="O11">
        <v>42742.998981170342</v>
      </c>
      <c r="P11">
        <v>51874.080481995712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TMS_10EE</vt:lpstr>
      <vt:lpstr>TMS_10HE</vt:lpstr>
      <vt:lpstr>GDP</vt:lpstr>
      <vt:lpstr>Population </vt:lpstr>
      <vt:lpstr>TEE</vt:lpstr>
      <vt:lpstr>THE</vt:lpstr>
      <vt:lpstr>EEpercapita</vt:lpstr>
      <vt:lpstr>HEpercapita</vt:lpstr>
      <vt:lpstr>GDPpercapita</vt:lpstr>
      <vt:lpstr>sharedofGDP_EE</vt:lpstr>
      <vt:lpstr>sharedofGDP_HE</vt:lpstr>
      <vt:lpstr>sharedGDP_calculate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2018-03-10T17:13:19Z</dcterms:modified>
</cp:coreProperties>
</file>