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-240" yWindow="60" windowWidth="25600" windowHeight="14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9" i="1"/>
  <c r="Q10" i="1"/>
  <c r="Q11" i="1"/>
  <c r="Q12" i="1"/>
  <c r="Q13" i="1"/>
  <c r="Q14" i="1"/>
  <c r="Q9" i="1"/>
  <c r="Q18" i="1"/>
  <c r="Q19" i="1"/>
  <c r="Q20" i="1"/>
  <c r="Q21" i="1"/>
  <c r="Q17" i="1"/>
  <c r="O18" i="1"/>
  <c r="O19" i="1"/>
  <c r="O20" i="1"/>
  <c r="O21" i="1"/>
  <c r="O17" i="1"/>
  <c r="M18" i="1"/>
  <c r="M19" i="1"/>
  <c r="M20" i="1"/>
  <c r="M21" i="1"/>
  <c r="M22" i="1"/>
  <c r="M17" i="1"/>
  <c r="U9" i="1"/>
  <c r="U10" i="1"/>
  <c r="U11" i="1"/>
  <c r="U12" i="1"/>
  <c r="U13" i="1"/>
  <c r="U14" i="1"/>
  <c r="U8" i="1"/>
  <c r="O10" i="1"/>
  <c r="O11" i="1"/>
  <c r="O12" i="1"/>
  <c r="O13" i="1"/>
  <c r="O14" i="1"/>
  <c r="O9" i="1"/>
  <c r="M10" i="1"/>
  <c r="M11" i="1"/>
  <c r="M12" i="1"/>
  <c r="M13" i="1"/>
  <c r="M14" i="1"/>
  <c r="M9" i="1"/>
</calcChain>
</file>

<file path=xl/sharedStrings.xml><?xml version="1.0" encoding="utf-8"?>
<sst xmlns="http://schemas.openxmlformats.org/spreadsheetml/2006/main" count="12" uniqueCount="12">
  <si>
    <t>theta(5,)</t>
    <phoneticPr fontId="1" type="noConversion"/>
  </si>
  <si>
    <t>X(6,5)</t>
    <phoneticPr fontId="1" type="noConversion"/>
  </si>
  <si>
    <t>y(6,)</t>
    <phoneticPr fontId="1" type="noConversion"/>
  </si>
  <si>
    <t>H_theta_x(6,)</t>
    <phoneticPr fontId="1" type="noConversion"/>
  </si>
  <si>
    <t>X dot theta(6,)</t>
    <phoneticPr fontId="1" type="noConversion"/>
  </si>
  <si>
    <t>temp1</t>
    <phoneticPr fontId="1" type="noConversion"/>
  </si>
  <si>
    <t>J</t>
    <phoneticPr fontId="1" type="noConversion"/>
  </si>
  <si>
    <t>temp2</t>
    <phoneticPr fontId="1" type="noConversion"/>
  </si>
  <si>
    <t>X^T(5,6)</t>
    <phoneticPr fontId="1" type="noConversion"/>
  </si>
  <si>
    <t>H-theta_x-y(6,)</t>
    <phoneticPr fontId="1" type="noConversion"/>
  </si>
  <si>
    <t>X^T dot (H-theta_x-y)</t>
    <phoneticPr fontId="1" type="noConversion"/>
  </si>
  <si>
    <t>Gradient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</si>
</sst>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b/>
      <sz val="11"/>
      <color rgb="FFFF0000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U22"/>
  <sheetViews>
    <sheetView tabSelected="1" topLeftCell="A7" workbookViewId="0">
      <selection activeCell="S11" sqref="S11"/>
    </sheetView>
  </sheetViews>
  <sheetFormatPr baseColWidth="10" defaultColWidth="8.7109375" defaultRowHeight="12" x14ac:dyDescent="0"/>
  <cols>
    <col min="2" max="2" width="8.5703125" bestFit="1" customWidth="1"/>
    <col min="3" max="3" width="2.42578125" bestFit="1" customWidth="1"/>
    <col min="4" max="4" width="7.42578125" bestFit="1" customWidth="1"/>
    <col min="5" max="9" width="3.42578125" bestFit="1" customWidth="1"/>
    <col min="10" max="10" width="5.28515625" bestFit="1" customWidth="1"/>
    <col min="11" max="11" width="4.42578125" bestFit="1" customWidth="1"/>
    <col min="12" max="12" width="12.42578125" bestFit="1" customWidth="1"/>
    <col min="13" max="13" width="6.85546875" bestFit="1" customWidth="1"/>
    <col min="14" max="14" width="17.28515625" bestFit="1" customWidth="1"/>
    <col min="15" max="15" width="6.85546875" bestFit="1" customWidth="1"/>
    <col min="16" max="16" width="8.140625" bestFit="1" customWidth="1"/>
    <col min="17" max="17" width="12.85546875" bestFit="1" customWidth="1"/>
    <col min="18" max="18" width="6.28515625" bestFit="1" customWidth="1"/>
    <col min="20" max="20" width="2.140625" bestFit="1" customWidth="1"/>
  </cols>
  <sheetData>
    <row r="8" spans="2:21">
      <c r="B8" s="5" t="s">
        <v>0</v>
      </c>
      <c r="D8" s="5" t="s">
        <v>1</v>
      </c>
      <c r="J8" s="5" t="s">
        <v>2</v>
      </c>
      <c r="L8" s="3" t="s">
        <v>4</v>
      </c>
      <c r="N8" s="3" t="s">
        <v>3</v>
      </c>
      <c r="P8" s="3" t="s">
        <v>5</v>
      </c>
      <c r="R8" s="3" t="s">
        <v>7</v>
      </c>
      <c r="T8" s="3" t="s">
        <v>6</v>
      </c>
      <c r="U8" s="4">
        <f>AVERAGE(U9:U14)</f>
        <v>0.69314718055994484</v>
      </c>
    </row>
    <row r="9" spans="2:21">
      <c r="C9" s="2">
        <v>0</v>
      </c>
      <c r="E9" s="2">
        <v>10</v>
      </c>
      <c r="F9" s="2">
        <v>11</v>
      </c>
      <c r="G9" s="2">
        <v>12</v>
      </c>
      <c r="H9" s="2">
        <v>13</v>
      </c>
      <c r="I9" s="2">
        <v>14</v>
      </c>
      <c r="K9" s="2">
        <v>100</v>
      </c>
      <c r="M9">
        <f>E9*$C$9+F9*$C$10+G9*$C$11+H9*$C$12+I9*$C$13</f>
        <v>0</v>
      </c>
      <c r="O9">
        <f>1/(1+EXP(-M9))</f>
        <v>0.5</v>
      </c>
      <c r="Q9">
        <f>-1*(K9*LN(O9))</f>
        <v>69.314718055994533</v>
      </c>
      <c r="S9">
        <f>(1-K9)*LN(1-O9)</f>
        <v>68.621570875434585</v>
      </c>
      <c r="U9">
        <f>Q9-S9</f>
        <v>0.69314718055994717</v>
      </c>
    </row>
    <row r="10" spans="2:21">
      <c r="C10" s="2">
        <v>0</v>
      </c>
      <c r="E10" s="2">
        <v>20</v>
      </c>
      <c r="F10" s="2">
        <v>21</v>
      </c>
      <c r="G10" s="2">
        <v>22</v>
      </c>
      <c r="H10" s="2">
        <v>23</v>
      </c>
      <c r="I10" s="2">
        <v>24</v>
      </c>
      <c r="K10" s="2">
        <v>101</v>
      </c>
      <c r="M10">
        <f t="shared" ref="M10:M14" si="0">E10*$C$9+F10*$C$10+G10*$C$11+H10*$C$12+I10*$C$13</f>
        <v>0</v>
      </c>
      <c r="O10">
        <f t="shared" ref="O10:O14" si="1">1/(1+EXP(-M10))</f>
        <v>0.5</v>
      </c>
      <c r="Q10">
        <f t="shared" ref="Q10:Q14" si="2">-1*(K10*LN(O10))</f>
        <v>70.00786523655448</v>
      </c>
      <c r="S10">
        <f t="shared" ref="S10:S14" si="3">(1-K10)*LN(1-O10)</f>
        <v>69.314718055994533</v>
      </c>
      <c r="U10">
        <f t="shared" ref="U10:U14" si="4">Q10-S10</f>
        <v>0.69314718055994717</v>
      </c>
    </row>
    <row r="11" spans="2:21">
      <c r="C11" s="2">
        <v>0</v>
      </c>
      <c r="E11" s="2">
        <v>30</v>
      </c>
      <c r="F11" s="2">
        <v>31</v>
      </c>
      <c r="G11" s="2">
        <v>32</v>
      </c>
      <c r="H11" s="2">
        <v>33</v>
      </c>
      <c r="I11" s="2">
        <v>34</v>
      </c>
      <c r="K11" s="2">
        <v>102</v>
      </c>
      <c r="M11">
        <f t="shared" si="0"/>
        <v>0</v>
      </c>
      <c r="O11">
        <f t="shared" si="1"/>
        <v>0.5</v>
      </c>
      <c r="Q11">
        <f t="shared" si="2"/>
        <v>70.701012417114413</v>
      </c>
      <c r="S11">
        <f t="shared" si="3"/>
        <v>70.00786523655448</v>
      </c>
      <c r="U11">
        <f t="shared" si="4"/>
        <v>0.69314718055993296</v>
      </c>
    </row>
    <row r="12" spans="2:21">
      <c r="C12" s="2">
        <v>0</v>
      </c>
      <c r="E12" s="2">
        <v>40</v>
      </c>
      <c r="F12" s="2">
        <v>41</v>
      </c>
      <c r="G12" s="2">
        <v>42</v>
      </c>
      <c r="H12" s="2">
        <v>43</v>
      </c>
      <c r="I12" s="2">
        <v>44</v>
      </c>
      <c r="K12" s="2">
        <v>103</v>
      </c>
      <c r="M12">
        <f t="shared" si="0"/>
        <v>0</v>
      </c>
      <c r="O12">
        <f t="shared" si="1"/>
        <v>0.5</v>
      </c>
      <c r="Q12">
        <f t="shared" si="2"/>
        <v>71.39415959767436</v>
      </c>
      <c r="S12">
        <f t="shared" si="3"/>
        <v>70.701012417114413</v>
      </c>
      <c r="U12">
        <f t="shared" si="4"/>
        <v>0.69314718055994717</v>
      </c>
    </row>
    <row r="13" spans="2:21">
      <c r="C13" s="2">
        <v>0</v>
      </c>
      <c r="E13" s="2">
        <v>50</v>
      </c>
      <c r="F13" s="2">
        <v>51</v>
      </c>
      <c r="G13" s="2">
        <v>52</v>
      </c>
      <c r="H13" s="2">
        <v>53</v>
      </c>
      <c r="I13" s="2">
        <v>54</v>
      </c>
      <c r="K13" s="2">
        <v>104</v>
      </c>
      <c r="M13">
        <f t="shared" si="0"/>
        <v>0</v>
      </c>
      <c r="O13">
        <f t="shared" si="1"/>
        <v>0.5</v>
      </c>
      <c r="Q13">
        <f t="shared" si="2"/>
        <v>72.087306778234307</v>
      </c>
      <c r="S13">
        <f t="shared" si="3"/>
        <v>71.39415959767436</v>
      </c>
      <c r="U13">
        <f t="shared" si="4"/>
        <v>0.69314718055994717</v>
      </c>
    </row>
    <row r="14" spans="2:21">
      <c r="E14" s="2">
        <v>60</v>
      </c>
      <c r="F14" s="2">
        <v>61</v>
      </c>
      <c r="G14" s="2">
        <v>62</v>
      </c>
      <c r="H14" s="2">
        <v>63</v>
      </c>
      <c r="I14" s="2">
        <v>64</v>
      </c>
      <c r="K14" s="2">
        <v>105</v>
      </c>
      <c r="M14">
        <f t="shared" si="0"/>
        <v>0</v>
      </c>
      <c r="O14">
        <f t="shared" si="1"/>
        <v>0.5</v>
      </c>
      <c r="Q14">
        <f t="shared" si="2"/>
        <v>72.780453958794254</v>
      </c>
      <c r="S14">
        <f t="shared" si="3"/>
        <v>72.087306778234307</v>
      </c>
      <c r="U14">
        <f t="shared" si="4"/>
        <v>0.69314718055994717</v>
      </c>
    </row>
    <row r="16" spans="2:21">
      <c r="D16" s="1" t="s">
        <v>8</v>
      </c>
      <c r="L16" s="3" t="s">
        <v>9</v>
      </c>
      <c r="N16" s="3" t="s">
        <v>10</v>
      </c>
      <c r="P16" s="3" t="s">
        <v>11</v>
      </c>
    </row>
    <row r="17" spans="5:17">
      <c r="E17">
        <v>10</v>
      </c>
      <c r="F17">
        <v>20</v>
      </c>
      <c r="G17">
        <v>30</v>
      </c>
      <c r="H17">
        <v>40</v>
      </c>
      <c r="I17">
        <v>50</v>
      </c>
      <c r="J17">
        <v>60</v>
      </c>
      <c r="M17">
        <f>O9-K9</f>
        <v>-99.5</v>
      </c>
      <c r="O17">
        <f>E17*$M$17+F17*$M$18+G17*$M$19+H17*$M$20+I17*$M$21+J17*$M$22</f>
        <v>-21595</v>
      </c>
      <c r="Q17" s="4">
        <f>O17*(1/6)</f>
        <v>-3599.1666666666665</v>
      </c>
    </row>
    <row r="18" spans="5:17">
      <c r="E18">
        <v>11</v>
      </c>
      <c r="F18">
        <v>21</v>
      </c>
      <c r="G18">
        <v>31</v>
      </c>
      <c r="H18">
        <v>41</v>
      </c>
      <c r="I18">
        <v>51</v>
      </c>
      <c r="J18">
        <v>61</v>
      </c>
      <c r="M18">
        <f t="shared" ref="M18:M22" si="5">O10-K10</f>
        <v>-100.5</v>
      </c>
      <c r="O18">
        <f t="shared" ref="O18:O22" si="6">E18*$M$17+F18*$M$18+G18*$M$19+H18*$M$20+I18*$M$21+J18*$M$22</f>
        <v>-22207</v>
      </c>
      <c r="Q18" s="4">
        <f t="shared" ref="Q18:Q21" si="7">O18*(1/6)</f>
        <v>-3701.1666666666665</v>
      </c>
    </row>
    <row r="19" spans="5:17">
      <c r="E19">
        <v>12</v>
      </c>
      <c r="F19">
        <v>22</v>
      </c>
      <c r="G19">
        <v>32</v>
      </c>
      <c r="H19">
        <v>42</v>
      </c>
      <c r="I19">
        <v>52</v>
      </c>
      <c r="J19">
        <v>62</v>
      </c>
      <c r="M19">
        <f t="shared" si="5"/>
        <v>-101.5</v>
      </c>
      <c r="O19">
        <f t="shared" si="6"/>
        <v>-22819</v>
      </c>
      <c r="Q19" s="4">
        <f t="shared" si="7"/>
        <v>-3803.1666666666665</v>
      </c>
    </row>
    <row r="20" spans="5:17">
      <c r="E20">
        <v>13</v>
      </c>
      <c r="F20">
        <v>23</v>
      </c>
      <c r="G20">
        <v>33</v>
      </c>
      <c r="H20">
        <v>43</v>
      </c>
      <c r="I20">
        <v>53</v>
      </c>
      <c r="J20">
        <v>63</v>
      </c>
      <c r="M20">
        <f t="shared" si="5"/>
        <v>-102.5</v>
      </c>
      <c r="O20">
        <f t="shared" si="6"/>
        <v>-23431</v>
      </c>
      <c r="Q20" s="4">
        <f t="shared" si="7"/>
        <v>-3905.1666666666665</v>
      </c>
    </row>
    <row r="21" spans="5:17">
      <c r="E21">
        <v>14</v>
      </c>
      <c r="F21">
        <v>24</v>
      </c>
      <c r="G21">
        <v>34</v>
      </c>
      <c r="H21">
        <v>44</v>
      </c>
      <c r="I21">
        <v>54</v>
      </c>
      <c r="J21">
        <v>64</v>
      </c>
      <c r="M21">
        <f t="shared" si="5"/>
        <v>-103.5</v>
      </c>
      <c r="O21">
        <f t="shared" si="6"/>
        <v>-24043</v>
      </c>
      <c r="Q21" s="4">
        <f t="shared" si="7"/>
        <v>-4007.1666666666665</v>
      </c>
    </row>
    <row r="22" spans="5:17">
      <c r="M22">
        <f t="shared" si="5"/>
        <v>-104.5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李海强</dc:creator>
  <cp:lastModifiedBy>海强 李</cp:lastModifiedBy>
  <dcterms:created xsi:type="dcterms:W3CDTF">2019-08-27T07:22:42Z</dcterms:created>
  <dcterms:modified xsi:type="dcterms:W3CDTF">2019-08-27T13:45:46Z</dcterms:modified>
</cp:coreProperties>
</file>