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Excel\"/>
    </mc:Choice>
  </mc:AlternateContent>
  <bookViews>
    <workbookView xWindow="0" yWindow="0" windowWidth="23250" windowHeight="12270" activeTab="1"/>
  </bookViews>
  <sheets>
    <sheet name="Data" sheetId="1" r:id="rId1"/>
    <sheet name="計算" sheetId="3" r:id="rId2"/>
    <sheet name="驗證" sheetId="2" r:id="rId3"/>
  </sheets>
  <definedNames>
    <definedName name="solver_adj" localSheetId="1" hidden="1">計算!$J$3:$O$3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計算!$M$7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I11" i="3"/>
  <c r="J11" i="3" s="1"/>
  <c r="K11" i="3" l="1"/>
  <c r="I86" i="3"/>
  <c r="K86" i="3" s="1"/>
  <c r="M8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I32" i="3"/>
  <c r="I33" i="3"/>
  <c r="I44" i="3"/>
  <c r="I45" i="3"/>
  <c r="I56" i="3"/>
  <c r="I57" i="3"/>
  <c r="I68" i="3"/>
  <c r="I69" i="3"/>
  <c r="I80" i="3"/>
  <c r="I81" i="3"/>
  <c r="I92" i="3"/>
  <c r="I93" i="3"/>
  <c r="I104" i="3"/>
  <c r="I105" i="3"/>
  <c r="G5" i="3"/>
  <c r="C5" i="3"/>
  <c r="C1" i="3"/>
  <c r="C4" i="3"/>
  <c r="G4" i="3"/>
  <c r="B4" i="3"/>
  <c r="C3" i="3"/>
  <c r="G3" i="3"/>
  <c r="B3" i="3"/>
  <c r="C2" i="3"/>
  <c r="G2" i="3"/>
  <c r="B2" i="3"/>
  <c r="G1" i="3"/>
  <c r="B1" i="3"/>
  <c r="F110" i="3"/>
  <c r="E110" i="3"/>
  <c r="D110" i="3"/>
  <c r="I110" i="3" s="1"/>
  <c r="F109" i="3"/>
  <c r="E109" i="3"/>
  <c r="I109" i="3" s="1"/>
  <c r="D109" i="3"/>
  <c r="F108" i="3"/>
  <c r="I108" i="3" s="1"/>
  <c r="E108" i="3"/>
  <c r="D108" i="3"/>
  <c r="F107" i="3"/>
  <c r="E107" i="3"/>
  <c r="D107" i="3"/>
  <c r="I107" i="3" s="1"/>
  <c r="F106" i="3"/>
  <c r="E106" i="3"/>
  <c r="D106" i="3"/>
  <c r="I106" i="3" s="1"/>
  <c r="F105" i="3"/>
  <c r="E105" i="3"/>
  <c r="D105" i="3"/>
  <c r="F104" i="3"/>
  <c r="E104" i="3"/>
  <c r="D104" i="3"/>
  <c r="F103" i="3"/>
  <c r="E103" i="3"/>
  <c r="D103" i="3"/>
  <c r="I103" i="3" s="1"/>
  <c r="F102" i="3"/>
  <c r="I102" i="3" s="1"/>
  <c r="E102" i="3"/>
  <c r="D102" i="3"/>
  <c r="F101" i="3"/>
  <c r="E101" i="3"/>
  <c r="D101" i="3"/>
  <c r="I101" i="3" s="1"/>
  <c r="F100" i="3"/>
  <c r="E100" i="3"/>
  <c r="D100" i="3"/>
  <c r="I100" i="3" s="1"/>
  <c r="F99" i="3"/>
  <c r="E99" i="3"/>
  <c r="D99" i="3"/>
  <c r="I99" i="3" s="1"/>
  <c r="F98" i="3"/>
  <c r="E98" i="3"/>
  <c r="D98" i="3"/>
  <c r="I98" i="3" s="1"/>
  <c r="F97" i="3"/>
  <c r="E97" i="3"/>
  <c r="I97" i="3" s="1"/>
  <c r="D97" i="3"/>
  <c r="F96" i="3"/>
  <c r="I96" i="3" s="1"/>
  <c r="E96" i="3"/>
  <c r="D96" i="3"/>
  <c r="F95" i="3"/>
  <c r="E95" i="3"/>
  <c r="D95" i="3"/>
  <c r="I95" i="3" s="1"/>
  <c r="F94" i="3"/>
  <c r="E94" i="3"/>
  <c r="D94" i="3"/>
  <c r="I94" i="3" s="1"/>
  <c r="F93" i="3"/>
  <c r="E93" i="3"/>
  <c r="D93" i="3"/>
  <c r="F92" i="3"/>
  <c r="E92" i="3"/>
  <c r="D92" i="3"/>
  <c r="F91" i="3"/>
  <c r="E91" i="3"/>
  <c r="D91" i="3"/>
  <c r="I91" i="3" s="1"/>
  <c r="F90" i="3"/>
  <c r="I90" i="3" s="1"/>
  <c r="E90" i="3"/>
  <c r="D90" i="3"/>
  <c r="F89" i="3"/>
  <c r="E89" i="3"/>
  <c r="D89" i="3"/>
  <c r="I89" i="3" s="1"/>
  <c r="F88" i="3"/>
  <c r="E88" i="3"/>
  <c r="D88" i="3"/>
  <c r="I88" i="3" s="1"/>
  <c r="F87" i="3"/>
  <c r="E87" i="3"/>
  <c r="D87" i="3"/>
  <c r="I87" i="3" s="1"/>
  <c r="F86" i="3"/>
  <c r="E86" i="3"/>
  <c r="D86" i="3"/>
  <c r="F85" i="3"/>
  <c r="E85" i="3"/>
  <c r="I85" i="3" s="1"/>
  <c r="D85" i="3"/>
  <c r="F84" i="3"/>
  <c r="I84" i="3" s="1"/>
  <c r="E84" i="3"/>
  <c r="D84" i="3"/>
  <c r="F83" i="3"/>
  <c r="E83" i="3"/>
  <c r="D83" i="3"/>
  <c r="I83" i="3" s="1"/>
  <c r="F82" i="3"/>
  <c r="E82" i="3"/>
  <c r="D82" i="3"/>
  <c r="I82" i="3" s="1"/>
  <c r="F81" i="3"/>
  <c r="E81" i="3"/>
  <c r="D81" i="3"/>
  <c r="F80" i="3"/>
  <c r="E80" i="3"/>
  <c r="D80" i="3"/>
  <c r="F79" i="3"/>
  <c r="E79" i="3"/>
  <c r="D79" i="3"/>
  <c r="I79" i="3" s="1"/>
  <c r="F78" i="3"/>
  <c r="I78" i="3" s="1"/>
  <c r="E78" i="3"/>
  <c r="D78" i="3"/>
  <c r="F77" i="3"/>
  <c r="E77" i="3"/>
  <c r="D77" i="3"/>
  <c r="I77" i="3" s="1"/>
  <c r="F76" i="3"/>
  <c r="E76" i="3"/>
  <c r="D76" i="3"/>
  <c r="I76" i="3" s="1"/>
  <c r="F75" i="3"/>
  <c r="E75" i="3"/>
  <c r="D75" i="3"/>
  <c r="I75" i="3" s="1"/>
  <c r="F74" i="3"/>
  <c r="E74" i="3"/>
  <c r="D74" i="3"/>
  <c r="I74" i="3" s="1"/>
  <c r="F73" i="3"/>
  <c r="E73" i="3"/>
  <c r="I73" i="3" s="1"/>
  <c r="D73" i="3"/>
  <c r="F72" i="3"/>
  <c r="I72" i="3" s="1"/>
  <c r="E72" i="3"/>
  <c r="D72" i="3"/>
  <c r="F71" i="3"/>
  <c r="E71" i="3"/>
  <c r="D71" i="3"/>
  <c r="I71" i="3" s="1"/>
  <c r="F70" i="3"/>
  <c r="E70" i="3"/>
  <c r="D70" i="3"/>
  <c r="I70" i="3" s="1"/>
  <c r="F69" i="3"/>
  <c r="E69" i="3"/>
  <c r="D69" i="3"/>
  <c r="F68" i="3"/>
  <c r="E68" i="3"/>
  <c r="D68" i="3"/>
  <c r="F67" i="3"/>
  <c r="E67" i="3"/>
  <c r="D67" i="3"/>
  <c r="I67" i="3" s="1"/>
  <c r="F66" i="3"/>
  <c r="I66" i="3" s="1"/>
  <c r="E66" i="3"/>
  <c r="D66" i="3"/>
  <c r="F65" i="3"/>
  <c r="E65" i="3"/>
  <c r="D65" i="3"/>
  <c r="I65" i="3" s="1"/>
  <c r="F64" i="3"/>
  <c r="E64" i="3"/>
  <c r="D64" i="3"/>
  <c r="I64" i="3" s="1"/>
  <c r="F63" i="3"/>
  <c r="E63" i="3"/>
  <c r="D63" i="3"/>
  <c r="I63" i="3" s="1"/>
  <c r="F62" i="3"/>
  <c r="E62" i="3"/>
  <c r="D62" i="3"/>
  <c r="I62" i="3" s="1"/>
  <c r="F61" i="3"/>
  <c r="E61" i="3"/>
  <c r="I61" i="3" s="1"/>
  <c r="D61" i="3"/>
  <c r="F60" i="3"/>
  <c r="I60" i="3" s="1"/>
  <c r="E60" i="3"/>
  <c r="D60" i="3"/>
  <c r="F59" i="3"/>
  <c r="E59" i="3"/>
  <c r="D59" i="3"/>
  <c r="I59" i="3" s="1"/>
  <c r="F58" i="3"/>
  <c r="E58" i="3"/>
  <c r="D58" i="3"/>
  <c r="I58" i="3" s="1"/>
  <c r="F57" i="3"/>
  <c r="E57" i="3"/>
  <c r="D57" i="3"/>
  <c r="F56" i="3"/>
  <c r="E56" i="3"/>
  <c r="D56" i="3"/>
  <c r="F55" i="3"/>
  <c r="E55" i="3"/>
  <c r="D55" i="3"/>
  <c r="I55" i="3" s="1"/>
  <c r="F54" i="3"/>
  <c r="I54" i="3" s="1"/>
  <c r="E54" i="3"/>
  <c r="D54" i="3"/>
  <c r="F53" i="3"/>
  <c r="E53" i="3"/>
  <c r="D53" i="3"/>
  <c r="I53" i="3" s="1"/>
  <c r="F52" i="3"/>
  <c r="E52" i="3"/>
  <c r="D52" i="3"/>
  <c r="I52" i="3" s="1"/>
  <c r="F51" i="3"/>
  <c r="E51" i="3"/>
  <c r="D51" i="3"/>
  <c r="I51" i="3" s="1"/>
  <c r="F50" i="3"/>
  <c r="E50" i="3"/>
  <c r="D50" i="3"/>
  <c r="I50" i="3" s="1"/>
  <c r="F49" i="3"/>
  <c r="E49" i="3"/>
  <c r="I49" i="3" s="1"/>
  <c r="D49" i="3"/>
  <c r="F48" i="3"/>
  <c r="I48" i="3" s="1"/>
  <c r="E48" i="3"/>
  <c r="D48" i="3"/>
  <c r="F47" i="3"/>
  <c r="E47" i="3"/>
  <c r="D47" i="3"/>
  <c r="I47" i="3" s="1"/>
  <c r="F46" i="3"/>
  <c r="E46" i="3"/>
  <c r="D46" i="3"/>
  <c r="I46" i="3" s="1"/>
  <c r="F45" i="3"/>
  <c r="E45" i="3"/>
  <c r="D45" i="3"/>
  <c r="F44" i="3"/>
  <c r="E44" i="3"/>
  <c r="D44" i="3"/>
  <c r="F43" i="3"/>
  <c r="E43" i="3"/>
  <c r="D43" i="3"/>
  <c r="I43" i="3" s="1"/>
  <c r="F42" i="3"/>
  <c r="I42" i="3" s="1"/>
  <c r="E42" i="3"/>
  <c r="D42" i="3"/>
  <c r="F41" i="3"/>
  <c r="E41" i="3"/>
  <c r="D41" i="3"/>
  <c r="I41" i="3" s="1"/>
  <c r="F40" i="3"/>
  <c r="E40" i="3"/>
  <c r="D40" i="3"/>
  <c r="I40" i="3" s="1"/>
  <c r="F39" i="3"/>
  <c r="E39" i="3"/>
  <c r="D39" i="3"/>
  <c r="I39" i="3" s="1"/>
  <c r="F38" i="3"/>
  <c r="E38" i="3"/>
  <c r="D38" i="3"/>
  <c r="I38" i="3" s="1"/>
  <c r="F37" i="3"/>
  <c r="E37" i="3"/>
  <c r="I37" i="3" s="1"/>
  <c r="D37" i="3"/>
  <c r="F36" i="3"/>
  <c r="I36" i="3" s="1"/>
  <c r="E36" i="3"/>
  <c r="D36" i="3"/>
  <c r="F35" i="3"/>
  <c r="E35" i="3"/>
  <c r="D35" i="3"/>
  <c r="I35" i="3" s="1"/>
  <c r="F34" i="3"/>
  <c r="E34" i="3"/>
  <c r="D34" i="3"/>
  <c r="I34" i="3" s="1"/>
  <c r="F33" i="3"/>
  <c r="E33" i="3"/>
  <c r="D33" i="3"/>
  <c r="F32" i="3"/>
  <c r="E32" i="3"/>
  <c r="D32" i="3"/>
  <c r="F31" i="3"/>
  <c r="E31" i="3"/>
  <c r="D31" i="3"/>
  <c r="I31" i="3" s="1"/>
  <c r="F30" i="3"/>
  <c r="I30" i="3" s="1"/>
  <c r="E30" i="3"/>
  <c r="D30" i="3"/>
  <c r="F29" i="3"/>
  <c r="E29" i="3"/>
  <c r="D29" i="3"/>
  <c r="I29" i="3" s="1"/>
  <c r="F28" i="3"/>
  <c r="E28" i="3"/>
  <c r="D28" i="3"/>
  <c r="I28" i="3" s="1"/>
  <c r="F27" i="3"/>
  <c r="E27" i="3"/>
  <c r="D27" i="3"/>
  <c r="I27" i="3" s="1"/>
  <c r="F26" i="3"/>
  <c r="E26" i="3"/>
  <c r="D26" i="3"/>
  <c r="I26" i="3" s="1"/>
  <c r="F25" i="3"/>
  <c r="E25" i="3"/>
  <c r="I25" i="3" s="1"/>
  <c r="D25" i="3"/>
  <c r="F24" i="3"/>
  <c r="I24" i="3" s="1"/>
  <c r="E24" i="3"/>
  <c r="D24" i="3"/>
  <c r="F23" i="3"/>
  <c r="E23" i="3"/>
  <c r="D23" i="3"/>
  <c r="I23" i="3" s="1"/>
  <c r="F22" i="3"/>
  <c r="E22" i="3"/>
  <c r="D22" i="3"/>
  <c r="I22" i="3" s="1"/>
  <c r="F21" i="3"/>
  <c r="E21" i="3"/>
  <c r="I21" i="3" s="1"/>
  <c r="D21" i="3"/>
  <c r="F20" i="3"/>
  <c r="I20" i="3" s="1"/>
  <c r="E20" i="3"/>
  <c r="D20" i="3"/>
  <c r="F19" i="3"/>
  <c r="E19" i="3"/>
  <c r="D19" i="3"/>
  <c r="I19" i="3" s="1"/>
  <c r="F18" i="3"/>
  <c r="I18" i="3" s="1"/>
  <c r="E18" i="3"/>
  <c r="D18" i="3"/>
  <c r="F17" i="3"/>
  <c r="E17" i="3"/>
  <c r="D17" i="3"/>
  <c r="I17" i="3" s="1"/>
  <c r="F16" i="3"/>
  <c r="E16" i="3"/>
  <c r="D16" i="3"/>
  <c r="I16" i="3" s="1"/>
  <c r="F15" i="3"/>
  <c r="E15" i="3"/>
  <c r="D15" i="3"/>
  <c r="I15" i="3" s="1"/>
  <c r="F14" i="3"/>
  <c r="F3" i="3" s="1"/>
  <c r="E14" i="3"/>
  <c r="D14" i="3"/>
  <c r="I14" i="3" s="1"/>
  <c r="F13" i="3"/>
  <c r="E13" i="3"/>
  <c r="I13" i="3" s="1"/>
  <c r="D13" i="3"/>
  <c r="F12" i="3"/>
  <c r="F2" i="3" s="1"/>
  <c r="E12" i="3"/>
  <c r="D12" i="3"/>
  <c r="I12" i="3" s="1"/>
  <c r="F11" i="3"/>
  <c r="F4" i="3" s="1"/>
  <c r="E11" i="3"/>
  <c r="E4" i="3" s="1"/>
  <c r="D11" i="3"/>
  <c r="D4" i="3" s="1"/>
  <c r="J30" i="3" l="1"/>
  <c r="K30" i="3"/>
  <c r="J14" i="3"/>
  <c r="K14" i="3"/>
  <c r="J22" i="3"/>
  <c r="K22" i="3"/>
  <c r="J26" i="3"/>
  <c r="K26" i="3"/>
  <c r="J34" i="3"/>
  <c r="K34" i="3"/>
  <c r="J38" i="3"/>
  <c r="K38" i="3"/>
  <c r="J46" i="3"/>
  <c r="K46" i="3"/>
  <c r="J50" i="3"/>
  <c r="K50" i="3"/>
  <c r="J58" i="3"/>
  <c r="K58" i="3"/>
  <c r="J62" i="3"/>
  <c r="K62" i="3"/>
  <c r="J70" i="3"/>
  <c r="K70" i="3"/>
  <c r="J74" i="3"/>
  <c r="K74" i="3"/>
  <c r="J82" i="3"/>
  <c r="K82" i="3"/>
  <c r="J94" i="3"/>
  <c r="K94" i="3"/>
  <c r="J98" i="3"/>
  <c r="K98" i="3"/>
  <c r="J106" i="3"/>
  <c r="K106" i="3"/>
  <c r="J110" i="3"/>
  <c r="K110" i="3"/>
  <c r="J68" i="3"/>
  <c r="K68" i="3"/>
  <c r="J57" i="3"/>
  <c r="K57" i="3"/>
  <c r="J31" i="3"/>
  <c r="K31" i="3"/>
  <c r="J55" i="3"/>
  <c r="K55" i="3"/>
  <c r="J71" i="3"/>
  <c r="K71" i="3"/>
  <c r="J83" i="3"/>
  <c r="K83" i="3"/>
  <c r="J87" i="3"/>
  <c r="K87" i="3"/>
  <c r="J91" i="3"/>
  <c r="K91" i="3"/>
  <c r="J95" i="3"/>
  <c r="K95" i="3"/>
  <c r="J99" i="3"/>
  <c r="K99" i="3"/>
  <c r="J103" i="3"/>
  <c r="K103" i="3"/>
  <c r="J107" i="3"/>
  <c r="K107" i="3"/>
  <c r="J45" i="3"/>
  <c r="K45" i="3"/>
  <c r="J66" i="3"/>
  <c r="K66" i="3"/>
  <c r="J35" i="3"/>
  <c r="K35" i="3"/>
  <c r="J59" i="3"/>
  <c r="K59" i="3"/>
  <c r="J75" i="3"/>
  <c r="K75" i="3"/>
  <c r="J44" i="3"/>
  <c r="K44" i="3"/>
  <c r="J105" i="3"/>
  <c r="K105" i="3"/>
  <c r="J33" i="3"/>
  <c r="K33" i="3"/>
  <c r="J102" i="3"/>
  <c r="K102" i="3"/>
  <c r="J15" i="3"/>
  <c r="K15" i="3"/>
  <c r="J23" i="3"/>
  <c r="K23" i="3"/>
  <c r="J39" i="3"/>
  <c r="K39" i="3"/>
  <c r="J47" i="3"/>
  <c r="K47" i="3"/>
  <c r="J63" i="3"/>
  <c r="K63" i="3"/>
  <c r="J79" i="3"/>
  <c r="K79" i="3"/>
  <c r="J12" i="3"/>
  <c r="K12" i="3"/>
  <c r="J16" i="3"/>
  <c r="K16" i="3"/>
  <c r="J28" i="3"/>
  <c r="K28" i="3"/>
  <c r="J40" i="3"/>
  <c r="K40" i="3"/>
  <c r="J52" i="3"/>
  <c r="K52" i="3"/>
  <c r="J64" i="3"/>
  <c r="K64" i="3"/>
  <c r="J76" i="3"/>
  <c r="K76" i="3"/>
  <c r="J88" i="3"/>
  <c r="K88" i="3"/>
  <c r="J100" i="3"/>
  <c r="K100" i="3"/>
  <c r="J104" i="3"/>
  <c r="K104" i="3"/>
  <c r="J32" i="3"/>
  <c r="K32" i="3"/>
  <c r="J18" i="3"/>
  <c r="K18" i="3"/>
  <c r="J54" i="3"/>
  <c r="K54" i="3"/>
  <c r="J19" i="3"/>
  <c r="K19" i="3"/>
  <c r="J27" i="3"/>
  <c r="K27" i="3"/>
  <c r="J43" i="3"/>
  <c r="K43" i="3"/>
  <c r="J51" i="3"/>
  <c r="K51" i="3"/>
  <c r="J67" i="3"/>
  <c r="K67" i="3"/>
  <c r="J93" i="3"/>
  <c r="K93" i="3"/>
  <c r="J20" i="3"/>
  <c r="K20" i="3"/>
  <c r="J24" i="3"/>
  <c r="K24" i="3"/>
  <c r="J36" i="3"/>
  <c r="K36" i="3"/>
  <c r="J48" i="3"/>
  <c r="K48" i="3"/>
  <c r="J60" i="3"/>
  <c r="K60" i="3"/>
  <c r="J72" i="3"/>
  <c r="K72" i="3"/>
  <c r="J84" i="3"/>
  <c r="K84" i="3"/>
  <c r="J96" i="3"/>
  <c r="K96" i="3"/>
  <c r="J108" i="3"/>
  <c r="K108" i="3"/>
  <c r="J92" i="3"/>
  <c r="K92" i="3"/>
  <c r="J90" i="3"/>
  <c r="K90" i="3"/>
  <c r="J41" i="3"/>
  <c r="K41" i="3"/>
  <c r="J77" i="3"/>
  <c r="K77" i="3"/>
  <c r="J101" i="3"/>
  <c r="K101" i="3"/>
  <c r="J25" i="3"/>
  <c r="K25" i="3"/>
  <c r="J73" i="3"/>
  <c r="K73" i="3"/>
  <c r="J85" i="3"/>
  <c r="K85" i="3"/>
  <c r="J97" i="3"/>
  <c r="K97" i="3"/>
  <c r="J109" i="3"/>
  <c r="K109" i="3"/>
  <c r="J80" i="3"/>
  <c r="K80" i="3"/>
  <c r="J42" i="3"/>
  <c r="K42" i="3"/>
  <c r="J78" i="3"/>
  <c r="K78" i="3"/>
  <c r="J56" i="3"/>
  <c r="K56" i="3"/>
  <c r="J17" i="3"/>
  <c r="K17" i="3"/>
  <c r="J29" i="3"/>
  <c r="K29" i="3"/>
  <c r="J53" i="3"/>
  <c r="K53" i="3"/>
  <c r="J65" i="3"/>
  <c r="K65" i="3"/>
  <c r="J89" i="3"/>
  <c r="K89" i="3"/>
  <c r="J81" i="3"/>
  <c r="K81" i="3"/>
  <c r="J13" i="3"/>
  <c r="K13" i="3"/>
  <c r="J21" i="3"/>
  <c r="K21" i="3"/>
  <c r="J37" i="3"/>
  <c r="K37" i="3"/>
  <c r="J49" i="3"/>
  <c r="K49" i="3"/>
  <c r="J61" i="3"/>
  <c r="K61" i="3"/>
  <c r="J69" i="3"/>
  <c r="K69" i="3"/>
  <c r="J86" i="3"/>
  <c r="E3" i="3"/>
  <c r="E1" i="3"/>
  <c r="D3" i="3"/>
  <c r="E5" i="3"/>
  <c r="F1" i="3"/>
  <c r="F5" i="3"/>
  <c r="D1" i="3"/>
  <c r="D5" i="3"/>
  <c r="D2" i="3"/>
  <c r="E2" i="3"/>
  <c r="M7" i="3" l="1"/>
  <c r="O7" i="3" s="1"/>
  <c r="M6" i="3"/>
  <c r="O6" i="3" s="1"/>
  <c r="Q6" i="3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<sst xmlns="http://schemas.openxmlformats.org/spreadsheetml/2006/main" count="83" uniqueCount="73">
  <si>
    <t>NO.</t>
  </si>
  <si>
    <t>Y</t>
  </si>
  <si>
    <t>x1</t>
  </si>
  <si>
    <t>x2</t>
  </si>
  <si>
    <t>x1x2</t>
  </si>
  <si>
    <t>x1^2</t>
  </si>
  <si>
    <t>x2^2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</si>
  <si>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</si>
  <si>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</si>
  <si>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</si>
  <si>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</si>
  <si>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</si>
  <si>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</si>
  <si>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</si>
  <si>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</si>
  <si>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</si>
  <si>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</si>
  <si>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</si>
  <si>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</si>
  <si>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</si>
  <si>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</si>
  <si>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</si>
  <si>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</si>
  <si>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</si>
  <si>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</si>
  <si>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</si>
  <si>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</si>
  <si>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</si>
  <si>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</si>
  <si>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</si>
  <si>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</si>
  <si>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</si>
  <si>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X 變數 2</t>
  </si>
  <si>
    <t>X 變數 3</t>
  </si>
  <si>
    <t>X 變數 4</t>
  </si>
  <si>
    <t>X 變數 5</t>
  </si>
  <si>
    <t>殘差輸出</t>
  </si>
  <si>
    <t>觀察值</t>
  </si>
  <si>
    <t>預測 Y</t>
  </si>
  <si>
    <t>標準化殘差</t>
  </si>
  <si>
    <t>機率輸出</t>
  </si>
  <si>
    <t>百分比</t>
  </si>
  <si>
    <t>y=</t>
    <phoneticPr fontId="1" type="noConversion"/>
  </si>
  <si>
    <t>Ypredict</t>
    <phoneticPr fontId="1" type="noConversion"/>
  </si>
  <si>
    <t>平均</t>
    <phoneticPr fontId="1" type="noConversion"/>
  </si>
  <si>
    <t>標準差</t>
    <phoneticPr fontId="1" type="noConversion"/>
  </si>
  <si>
    <t>Max</t>
    <phoneticPr fontId="1" type="noConversion"/>
  </si>
  <si>
    <t>min</t>
    <phoneticPr fontId="1" type="noConversion"/>
  </si>
  <si>
    <t>回歸</t>
    <phoneticPr fontId="1" type="noConversion"/>
  </si>
  <si>
    <t>殘差</t>
    <phoneticPr fontId="1" type="noConversion"/>
  </si>
  <si>
    <t>總和</t>
    <phoneticPr fontId="1" type="noConversion"/>
  </si>
  <si>
    <t>n</t>
    <phoneticPr fontId="1" type="noConversion"/>
  </si>
  <si>
    <t>自由度</t>
    <phoneticPr fontId="1" type="noConversion"/>
  </si>
  <si>
    <t>方差和</t>
    <phoneticPr fontId="1" type="noConversion"/>
  </si>
  <si>
    <t>SSR</t>
    <phoneticPr fontId="1" type="noConversion"/>
  </si>
  <si>
    <t>SSE</t>
    <phoneticPr fontId="1" type="noConversion"/>
  </si>
  <si>
    <t>Syy</t>
    <phoneticPr fontId="1" type="noConversion"/>
  </si>
  <si>
    <t>均方差</t>
    <phoneticPr fontId="1" type="noConversion"/>
  </si>
  <si>
    <t>MSR</t>
    <phoneticPr fontId="1" type="noConversion"/>
  </si>
  <si>
    <t>MSE</t>
    <phoneticPr fontId="1" type="noConversion"/>
  </si>
  <si>
    <t>F</t>
    <phoneticPr fontId="1" type="noConversion"/>
  </si>
  <si>
    <t>(Y-Ybar)^2</t>
    <phoneticPr fontId="1" type="noConversion"/>
  </si>
  <si>
    <t>k</t>
    <phoneticPr fontId="1" type="noConversion"/>
  </si>
  <si>
    <t>n-k-1</t>
    <phoneticPr fontId="1" type="noConversion"/>
  </si>
  <si>
    <t>n-1</t>
    <phoneticPr fontId="1" type="noConversion"/>
  </si>
  <si>
    <t>(Ypredict-Ybar)^2</t>
    <phoneticPr fontId="1" type="noConversion"/>
  </si>
  <si>
    <t>w0 +</t>
    <phoneticPr fontId="1" type="noConversion"/>
  </si>
  <si>
    <r>
      <t>w1</t>
    </r>
    <r>
      <rPr>
        <sz val="12"/>
        <color theme="0" tint="-0.249977111117893"/>
        <rFont val="微軟正黑體"/>
        <family val="2"/>
        <charset val="136"/>
      </rPr>
      <t xml:space="preserve"> * x1</t>
    </r>
    <r>
      <rPr>
        <sz val="12"/>
        <rFont val="微軟正黑體"/>
        <family val="2"/>
        <charset val="136"/>
      </rPr>
      <t xml:space="preserve"> +</t>
    </r>
    <phoneticPr fontId="1" type="noConversion"/>
  </si>
  <si>
    <r>
      <t>w2</t>
    </r>
    <r>
      <rPr>
        <sz val="12"/>
        <color theme="0" tint="-0.249977111117893"/>
        <rFont val="微軟正黑體"/>
        <family val="2"/>
        <charset val="136"/>
      </rPr>
      <t xml:space="preserve"> * x2 </t>
    </r>
    <r>
      <rPr>
        <sz val="12"/>
        <rFont val="微軟正黑體"/>
        <family val="2"/>
        <charset val="136"/>
      </rPr>
      <t>+</t>
    </r>
    <phoneticPr fontId="1" type="noConversion"/>
  </si>
  <si>
    <r>
      <t>w3</t>
    </r>
    <r>
      <rPr>
        <sz val="12"/>
        <color theme="0" tint="-0.249977111117893"/>
        <rFont val="微軟正黑體"/>
        <family val="2"/>
        <charset val="136"/>
      </rPr>
      <t xml:space="preserve"> * x3</t>
    </r>
    <r>
      <rPr>
        <sz val="12"/>
        <rFont val="微軟正黑體"/>
        <family val="2"/>
        <charset val="136"/>
      </rPr>
      <t xml:space="preserve"> +</t>
    </r>
    <phoneticPr fontId="1" type="noConversion"/>
  </si>
  <si>
    <r>
      <t>w4</t>
    </r>
    <r>
      <rPr>
        <sz val="12"/>
        <color theme="0" tint="-0.249977111117893"/>
        <rFont val="微軟正黑體"/>
        <family val="2"/>
        <charset val="136"/>
      </rPr>
      <t xml:space="preserve"> * x4 </t>
    </r>
    <r>
      <rPr>
        <sz val="12"/>
        <rFont val="微軟正黑體"/>
        <family val="2"/>
        <charset val="136"/>
      </rPr>
      <t>+</t>
    </r>
    <phoneticPr fontId="1" type="noConversion"/>
  </si>
  <si>
    <r>
      <t>w5</t>
    </r>
    <r>
      <rPr>
        <sz val="12"/>
        <color theme="0" tint="-0.249977111117893"/>
        <rFont val="微軟正黑體"/>
        <family val="2"/>
        <charset val="136"/>
      </rPr>
      <t xml:space="preserve"> * x5 </t>
    </r>
    <r>
      <rPr>
        <sz val="12"/>
        <rFont val="微軟正黑體"/>
        <family val="2"/>
        <charset val="136"/>
      </rPr>
      <t>+</t>
    </r>
    <phoneticPr fontId="1" type="noConversion"/>
  </si>
  <si>
    <t>(Ypredict-y)^2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</si>
</sst>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0" tint="-0.249977111117893"/>
      <name val="微軟正黑體"/>
      <family val="2"/>
      <charset val="136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6" borderId="2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Data!$B$2:$B$101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驗證!$C$29:$C$128</c:f>
              <c:numCache>
                <c:formatCode>General</c:formatCode>
                <c:ptCount val="100"/>
                <c:pt idx="0">
                  <c:v>-0.41608531299180385</c:v>
                </c:pt>
                <c:pt idx="1">
                  <c:v>-2.761114611630723</c:v>
                </c:pt>
                <c:pt idx="2">
                  <c:v>1.9104146976488074</c:v>
                </c:pt>
                <c:pt idx="3">
                  <c:v>-3.1974989965528113</c:v>
                </c:pt>
                <c:pt idx="4">
                  <c:v>-3.5487828579498482</c:v>
                </c:pt>
                <c:pt idx="5">
                  <c:v>-0.9518793093174942</c:v>
                </c:pt>
                <c:pt idx="6">
                  <c:v>0.44602205603056078</c:v>
                </c:pt>
                <c:pt idx="7">
                  <c:v>-3.9303697915297393</c:v>
                </c:pt>
                <c:pt idx="8">
                  <c:v>1.391927973094452</c:v>
                </c:pt>
                <c:pt idx="9">
                  <c:v>3.3965784823293816</c:v>
                </c:pt>
                <c:pt idx="10">
                  <c:v>-4.1369218626906035</c:v>
                </c:pt>
                <c:pt idx="11">
                  <c:v>2.2105392187055442</c:v>
                </c:pt>
                <c:pt idx="12">
                  <c:v>4.879448700404609</c:v>
                </c:pt>
                <c:pt idx="13">
                  <c:v>4.6179979494590739E-2</c:v>
                </c:pt>
                <c:pt idx="14">
                  <c:v>3.1839334100739451</c:v>
                </c:pt>
                <c:pt idx="15">
                  <c:v>1.3854700827013762</c:v>
                </c:pt>
                <c:pt idx="16">
                  <c:v>-0.82628278844800285</c:v>
                </c:pt>
                <c:pt idx="17">
                  <c:v>3.4839146870081965</c:v>
                </c:pt>
                <c:pt idx="18">
                  <c:v>-8.695449192625837E-2</c:v>
                </c:pt>
                <c:pt idx="19">
                  <c:v>0.47333979088340961</c:v>
                </c:pt>
                <c:pt idx="20">
                  <c:v>-0.7540804063459845</c:v>
                </c:pt>
                <c:pt idx="21">
                  <c:v>-8.4079425191241342E-2</c:v>
                </c:pt>
                <c:pt idx="22">
                  <c:v>-2.7203081608206885</c:v>
                </c:pt>
                <c:pt idx="23">
                  <c:v>-0.15235516348839973</c:v>
                </c:pt>
                <c:pt idx="24">
                  <c:v>-2.2408545138386797</c:v>
                </c:pt>
                <c:pt idx="25">
                  <c:v>1.933235363364016</c:v>
                </c:pt>
                <c:pt idx="26">
                  <c:v>-1.4732938668027358</c:v>
                </c:pt>
                <c:pt idx="27">
                  <c:v>-2.860500991047676</c:v>
                </c:pt>
                <c:pt idx="28">
                  <c:v>-3.2530262544854236</c:v>
                </c:pt>
                <c:pt idx="29">
                  <c:v>2.0103522675828458</c:v>
                </c:pt>
                <c:pt idx="30">
                  <c:v>-3.0340375409306208</c:v>
                </c:pt>
                <c:pt idx="31">
                  <c:v>2.7309213578158911</c:v>
                </c:pt>
                <c:pt idx="32">
                  <c:v>-0.75384666064274075</c:v>
                </c:pt>
                <c:pt idx="33">
                  <c:v>0.9938989687533617</c:v>
                </c:pt>
                <c:pt idx="34">
                  <c:v>-0.82112470500748369</c:v>
                </c:pt>
                <c:pt idx="35">
                  <c:v>0.37909036505774019</c:v>
                </c:pt>
                <c:pt idx="36">
                  <c:v>-1.8538466606427413</c:v>
                </c:pt>
                <c:pt idx="37">
                  <c:v>1.2230933116366973</c:v>
                </c:pt>
                <c:pt idx="38">
                  <c:v>-1.9383914792155483</c:v>
                </c:pt>
                <c:pt idx="39">
                  <c:v>-1.4544234552220616</c:v>
                </c:pt>
                <c:pt idx="40">
                  <c:v>4.4523414099612246</c:v>
                </c:pt>
                <c:pt idx="41">
                  <c:v>3.6550035516962618</c:v>
                </c:pt>
                <c:pt idx="42">
                  <c:v>3.3911851758937583</c:v>
                </c:pt>
                <c:pt idx="43">
                  <c:v>-1.5756696943764279</c:v>
                </c:pt>
                <c:pt idx="44">
                  <c:v>-0.36863696735933082</c:v>
                </c:pt>
                <c:pt idx="45">
                  <c:v>-0.64971502990894159</c:v>
                </c:pt>
                <c:pt idx="46">
                  <c:v>3.1476448365115992</c:v>
                </c:pt>
                <c:pt idx="47">
                  <c:v>-0.72960048551223</c:v>
                </c:pt>
                <c:pt idx="48">
                  <c:v>0.94524481992648113</c:v>
                </c:pt>
                <c:pt idx="49">
                  <c:v>4.669805025259965</c:v>
                </c:pt>
                <c:pt idx="50">
                  <c:v>-3.4635337742577423</c:v>
                </c:pt>
                <c:pt idx="51">
                  <c:v>9.6298692908804995E-2</c:v>
                </c:pt>
                <c:pt idx="52">
                  <c:v>0.20075741334641339</c:v>
                </c:pt>
                <c:pt idx="53">
                  <c:v>-0.90900423710887868</c:v>
                </c:pt>
                <c:pt idx="54">
                  <c:v>-2.4843865007660391</c:v>
                </c:pt>
                <c:pt idx="55">
                  <c:v>-1.2154245525360743</c:v>
                </c:pt>
                <c:pt idx="56">
                  <c:v>-2.5426949384417492</c:v>
                </c:pt>
                <c:pt idx="57">
                  <c:v>3.3112819280972552</c:v>
                </c:pt>
                <c:pt idx="58">
                  <c:v>-4.369919732697074</c:v>
                </c:pt>
                <c:pt idx="59">
                  <c:v>1.9002028027848432</c:v>
                </c:pt>
                <c:pt idx="60">
                  <c:v>2.5493561662397912</c:v>
                </c:pt>
                <c:pt idx="61">
                  <c:v>1.7147705266066171</c:v>
                </c:pt>
                <c:pt idx="62">
                  <c:v>-0.4949114615314274</c:v>
                </c:pt>
                <c:pt idx="63">
                  <c:v>-0.22656984673970015</c:v>
                </c:pt>
                <c:pt idx="64">
                  <c:v>0.72668072247140003</c:v>
                </c:pt>
                <c:pt idx="65">
                  <c:v>-1.5097612097551014</c:v>
                </c:pt>
                <c:pt idx="66">
                  <c:v>-0.82206614985181936</c:v>
                </c:pt>
                <c:pt idx="67">
                  <c:v>0.38538719711307223</c:v>
                </c:pt>
                <c:pt idx="68">
                  <c:v>2.4557167424409947</c:v>
                </c:pt>
                <c:pt idx="69">
                  <c:v>-1.1107080925843409</c:v>
                </c:pt>
                <c:pt idx="70">
                  <c:v>0.14854395425273026</c:v>
                </c:pt>
                <c:pt idx="71">
                  <c:v>-1.1098207110505312</c:v>
                </c:pt>
                <c:pt idx="72">
                  <c:v>-2.2627300686849416</c:v>
                </c:pt>
                <c:pt idx="73">
                  <c:v>-3.2997971972151561</c:v>
                </c:pt>
                <c:pt idx="74">
                  <c:v>-0.79406271524571714</c:v>
                </c:pt>
                <c:pt idx="75">
                  <c:v>-3.9599707584326977</c:v>
                </c:pt>
                <c:pt idx="76">
                  <c:v>2.6191412451528038</c:v>
                </c:pt>
                <c:pt idx="77">
                  <c:v>-0.33452038206454127</c:v>
                </c:pt>
                <c:pt idx="78">
                  <c:v>-3.0757547127521407</c:v>
                </c:pt>
                <c:pt idx="79">
                  <c:v>-0.22585967092375192</c:v>
                </c:pt>
                <c:pt idx="80">
                  <c:v>0.38855381998922134</c:v>
                </c:pt>
                <c:pt idx="81">
                  <c:v>3.8502849700910584</c:v>
                </c:pt>
                <c:pt idx="82">
                  <c:v>-1.7938358096753664</c:v>
                </c:pt>
                <c:pt idx="83">
                  <c:v>1.0124976015058085</c:v>
                </c:pt>
                <c:pt idx="84">
                  <c:v>4.3651154346829539</c:v>
                </c:pt>
                <c:pt idx="85">
                  <c:v>1.1278520577682372</c:v>
                </c:pt>
                <c:pt idx="86">
                  <c:v>-1.2661757132888756</c:v>
                </c:pt>
                <c:pt idx="87">
                  <c:v>0.11321087851340383</c:v>
                </c:pt>
                <c:pt idx="88">
                  <c:v>-2.5875023984941912</c:v>
                </c:pt>
                <c:pt idx="89">
                  <c:v>-3.7905030718006412</c:v>
                </c:pt>
                <c:pt idx="90">
                  <c:v>4.1710890786384454</c:v>
                </c:pt>
                <c:pt idx="91">
                  <c:v>2.2441800183010536</c:v>
                </c:pt>
                <c:pt idx="92">
                  <c:v>2.3147705266066168</c:v>
                </c:pt>
                <c:pt idx="93">
                  <c:v>8.8816055577147779E-3</c:v>
                </c:pt>
                <c:pt idx="94">
                  <c:v>1.5736080919355064</c:v>
                </c:pt>
                <c:pt idx="95">
                  <c:v>2.3699474033463215</c:v>
                </c:pt>
                <c:pt idx="96">
                  <c:v>-0.42374599984130867</c:v>
                </c:pt>
                <c:pt idx="97">
                  <c:v>-0.53898566207147702</c:v>
                </c:pt>
                <c:pt idx="98">
                  <c:v>-2.8113245307677293</c:v>
                </c:pt>
                <c:pt idx="99">
                  <c:v>2.0095369722696113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6-4924-BD84-BD99C7E6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5056"/>
        <c:axId val="166351712"/>
      </c:scatterChart>
      <c:valAx>
        <c:axId val="1663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51712"/>
        <c:crosses val="autoZero"/>
        <c:crossBetween val="midCat"/>
      </c:valAx>
      <c:valAx>
        <c:axId val="1663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4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5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Data!$F$2:$F$101</c:f>
              <c:numCache>
                <c:formatCode>General</c:formatCode>
                <c:ptCount val="100"/>
                <c:pt idx="0">
                  <c:v>81</c:v>
                </c:pt>
                <c:pt idx="1">
                  <c:v>36</c:v>
                </c:pt>
                <c:pt idx="2">
                  <c:v>144</c:v>
                </c:pt>
                <c:pt idx="3">
                  <c:v>144</c:v>
                </c:pt>
                <c:pt idx="4">
                  <c:v>25</c:v>
                </c:pt>
                <c:pt idx="5">
                  <c:v>49</c:v>
                </c:pt>
                <c:pt idx="6">
                  <c:v>169</c:v>
                </c:pt>
                <c:pt idx="7">
                  <c:v>36</c:v>
                </c:pt>
                <c:pt idx="8">
                  <c:v>64</c:v>
                </c:pt>
                <c:pt idx="9">
                  <c:v>196</c:v>
                </c:pt>
                <c:pt idx="10">
                  <c:v>289</c:v>
                </c:pt>
                <c:pt idx="11">
                  <c:v>25</c:v>
                </c:pt>
                <c:pt idx="12">
                  <c:v>0</c:v>
                </c:pt>
                <c:pt idx="13">
                  <c:v>144</c:v>
                </c:pt>
                <c:pt idx="14">
                  <c:v>4</c:v>
                </c:pt>
                <c:pt idx="15">
                  <c:v>64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36</c:v>
                </c:pt>
                <c:pt idx="20">
                  <c:v>100</c:v>
                </c:pt>
                <c:pt idx="21">
                  <c:v>324</c:v>
                </c:pt>
                <c:pt idx="22">
                  <c:v>64</c:v>
                </c:pt>
                <c:pt idx="23">
                  <c:v>144</c:v>
                </c:pt>
                <c:pt idx="24">
                  <c:v>9</c:v>
                </c:pt>
                <c:pt idx="25">
                  <c:v>225</c:v>
                </c:pt>
                <c:pt idx="26">
                  <c:v>4</c:v>
                </c:pt>
                <c:pt idx="27">
                  <c:v>25</c:v>
                </c:pt>
                <c:pt idx="28">
                  <c:v>49</c:v>
                </c:pt>
                <c:pt idx="29">
                  <c:v>121</c:v>
                </c:pt>
                <c:pt idx="30">
                  <c:v>324</c:v>
                </c:pt>
                <c:pt idx="31">
                  <c:v>225</c:v>
                </c:pt>
                <c:pt idx="32">
                  <c:v>36</c:v>
                </c:pt>
                <c:pt idx="33">
                  <c:v>144</c:v>
                </c:pt>
                <c:pt idx="34">
                  <c:v>169</c:v>
                </c:pt>
                <c:pt idx="35">
                  <c:v>144</c:v>
                </c:pt>
                <c:pt idx="36">
                  <c:v>36</c:v>
                </c:pt>
                <c:pt idx="37">
                  <c:v>144</c:v>
                </c:pt>
                <c:pt idx="38">
                  <c:v>25</c:v>
                </c:pt>
                <c:pt idx="39">
                  <c:v>0</c:v>
                </c:pt>
                <c:pt idx="40">
                  <c:v>169</c:v>
                </c:pt>
                <c:pt idx="41">
                  <c:v>1</c:v>
                </c:pt>
                <c:pt idx="42">
                  <c:v>121</c:v>
                </c:pt>
                <c:pt idx="43">
                  <c:v>81</c:v>
                </c:pt>
                <c:pt idx="44">
                  <c:v>100</c:v>
                </c:pt>
                <c:pt idx="45">
                  <c:v>81</c:v>
                </c:pt>
                <c:pt idx="46">
                  <c:v>144</c:v>
                </c:pt>
                <c:pt idx="47">
                  <c:v>25</c:v>
                </c:pt>
                <c:pt idx="48">
                  <c:v>225</c:v>
                </c:pt>
                <c:pt idx="49">
                  <c:v>100</c:v>
                </c:pt>
                <c:pt idx="50">
                  <c:v>196</c:v>
                </c:pt>
                <c:pt idx="51">
                  <c:v>49</c:v>
                </c:pt>
                <c:pt idx="52">
                  <c:v>49</c:v>
                </c:pt>
                <c:pt idx="53">
                  <c:v>100</c:v>
                </c:pt>
                <c:pt idx="54">
                  <c:v>324</c:v>
                </c:pt>
                <c:pt idx="55">
                  <c:v>225</c:v>
                </c:pt>
                <c:pt idx="56">
                  <c:v>81</c:v>
                </c:pt>
                <c:pt idx="57">
                  <c:v>256</c:v>
                </c:pt>
                <c:pt idx="58">
                  <c:v>9</c:v>
                </c:pt>
                <c:pt idx="59">
                  <c:v>64</c:v>
                </c:pt>
                <c:pt idx="60">
                  <c:v>144</c:v>
                </c:pt>
                <c:pt idx="61">
                  <c:v>1</c:v>
                </c:pt>
                <c:pt idx="62">
                  <c:v>36</c:v>
                </c:pt>
                <c:pt idx="63">
                  <c:v>225</c:v>
                </c:pt>
                <c:pt idx="64">
                  <c:v>121</c:v>
                </c:pt>
                <c:pt idx="65">
                  <c:v>81</c:v>
                </c:pt>
                <c:pt idx="66">
                  <c:v>225</c:v>
                </c:pt>
                <c:pt idx="67">
                  <c:v>361</c:v>
                </c:pt>
                <c:pt idx="68">
                  <c:v>100</c:v>
                </c:pt>
                <c:pt idx="69">
                  <c:v>196</c:v>
                </c:pt>
                <c:pt idx="70">
                  <c:v>36</c:v>
                </c:pt>
                <c:pt idx="71">
                  <c:v>4</c:v>
                </c:pt>
                <c:pt idx="72">
                  <c:v>64</c:v>
                </c:pt>
                <c:pt idx="73">
                  <c:v>64</c:v>
                </c:pt>
                <c:pt idx="74">
                  <c:v>289</c:v>
                </c:pt>
                <c:pt idx="75">
                  <c:v>16</c:v>
                </c:pt>
                <c:pt idx="76">
                  <c:v>256</c:v>
                </c:pt>
                <c:pt idx="77">
                  <c:v>144</c:v>
                </c:pt>
                <c:pt idx="78">
                  <c:v>144</c:v>
                </c:pt>
                <c:pt idx="79">
                  <c:v>64</c:v>
                </c:pt>
                <c:pt idx="80">
                  <c:v>169</c:v>
                </c:pt>
                <c:pt idx="81">
                  <c:v>81</c:v>
                </c:pt>
                <c:pt idx="82">
                  <c:v>4</c:v>
                </c:pt>
                <c:pt idx="83">
                  <c:v>25</c:v>
                </c:pt>
                <c:pt idx="84">
                  <c:v>100</c:v>
                </c:pt>
                <c:pt idx="85">
                  <c:v>289</c:v>
                </c:pt>
                <c:pt idx="86">
                  <c:v>400</c:v>
                </c:pt>
                <c:pt idx="87">
                  <c:v>81</c:v>
                </c:pt>
                <c:pt idx="88">
                  <c:v>25</c:v>
                </c:pt>
                <c:pt idx="89">
                  <c:v>100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256</c:v>
                </c:pt>
                <c:pt idx="94">
                  <c:v>64</c:v>
                </c:pt>
                <c:pt idx="95">
                  <c:v>196</c:v>
                </c:pt>
                <c:pt idx="96">
                  <c:v>9</c:v>
                </c:pt>
                <c:pt idx="97">
                  <c:v>361</c:v>
                </c:pt>
                <c:pt idx="98">
                  <c:v>289</c:v>
                </c:pt>
                <c:pt idx="99">
                  <c:v>100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9-4C66-BAB5-ADDE297C8793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Data!$F$2:$F$101</c:f>
              <c:numCache>
                <c:formatCode>General</c:formatCode>
                <c:ptCount val="100"/>
                <c:pt idx="0">
                  <c:v>81</c:v>
                </c:pt>
                <c:pt idx="1">
                  <c:v>36</c:v>
                </c:pt>
                <c:pt idx="2">
                  <c:v>144</c:v>
                </c:pt>
                <c:pt idx="3">
                  <c:v>144</c:v>
                </c:pt>
                <c:pt idx="4">
                  <c:v>25</c:v>
                </c:pt>
                <c:pt idx="5">
                  <c:v>49</c:v>
                </c:pt>
                <c:pt idx="6">
                  <c:v>169</c:v>
                </c:pt>
                <c:pt idx="7">
                  <c:v>36</c:v>
                </c:pt>
                <c:pt idx="8">
                  <c:v>64</c:v>
                </c:pt>
                <c:pt idx="9">
                  <c:v>196</c:v>
                </c:pt>
                <c:pt idx="10">
                  <c:v>289</c:v>
                </c:pt>
                <c:pt idx="11">
                  <c:v>25</c:v>
                </c:pt>
                <c:pt idx="12">
                  <c:v>0</c:v>
                </c:pt>
                <c:pt idx="13">
                  <c:v>144</c:v>
                </c:pt>
                <c:pt idx="14">
                  <c:v>4</c:v>
                </c:pt>
                <c:pt idx="15">
                  <c:v>64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36</c:v>
                </c:pt>
                <c:pt idx="20">
                  <c:v>100</c:v>
                </c:pt>
                <c:pt idx="21">
                  <c:v>324</c:v>
                </c:pt>
                <c:pt idx="22">
                  <c:v>64</c:v>
                </c:pt>
                <c:pt idx="23">
                  <c:v>144</c:v>
                </c:pt>
                <c:pt idx="24">
                  <c:v>9</c:v>
                </c:pt>
                <c:pt idx="25">
                  <c:v>225</c:v>
                </c:pt>
                <c:pt idx="26">
                  <c:v>4</c:v>
                </c:pt>
                <c:pt idx="27">
                  <c:v>25</c:v>
                </c:pt>
                <c:pt idx="28">
                  <c:v>49</c:v>
                </c:pt>
                <c:pt idx="29">
                  <c:v>121</c:v>
                </c:pt>
                <c:pt idx="30">
                  <c:v>324</c:v>
                </c:pt>
                <c:pt idx="31">
                  <c:v>225</c:v>
                </c:pt>
                <c:pt idx="32">
                  <c:v>36</c:v>
                </c:pt>
                <c:pt idx="33">
                  <c:v>144</c:v>
                </c:pt>
                <c:pt idx="34">
                  <c:v>169</c:v>
                </c:pt>
                <c:pt idx="35">
                  <c:v>144</c:v>
                </c:pt>
                <c:pt idx="36">
                  <c:v>36</c:v>
                </c:pt>
                <c:pt idx="37">
                  <c:v>144</c:v>
                </c:pt>
                <c:pt idx="38">
                  <c:v>25</c:v>
                </c:pt>
                <c:pt idx="39">
                  <c:v>0</c:v>
                </c:pt>
                <c:pt idx="40">
                  <c:v>169</c:v>
                </c:pt>
                <c:pt idx="41">
                  <c:v>1</c:v>
                </c:pt>
                <c:pt idx="42">
                  <c:v>121</c:v>
                </c:pt>
                <c:pt idx="43">
                  <c:v>81</c:v>
                </c:pt>
                <c:pt idx="44">
                  <c:v>100</c:v>
                </c:pt>
                <c:pt idx="45">
                  <c:v>81</c:v>
                </c:pt>
                <c:pt idx="46">
                  <c:v>144</c:v>
                </c:pt>
                <c:pt idx="47">
                  <c:v>25</c:v>
                </c:pt>
                <c:pt idx="48">
                  <c:v>225</c:v>
                </c:pt>
                <c:pt idx="49">
                  <c:v>100</c:v>
                </c:pt>
                <c:pt idx="50">
                  <c:v>196</c:v>
                </c:pt>
                <c:pt idx="51">
                  <c:v>49</c:v>
                </c:pt>
                <c:pt idx="52">
                  <c:v>49</c:v>
                </c:pt>
                <c:pt idx="53">
                  <c:v>100</c:v>
                </c:pt>
                <c:pt idx="54">
                  <c:v>324</c:v>
                </c:pt>
                <c:pt idx="55">
                  <c:v>225</c:v>
                </c:pt>
                <c:pt idx="56">
                  <c:v>81</c:v>
                </c:pt>
                <c:pt idx="57">
                  <c:v>256</c:v>
                </c:pt>
                <c:pt idx="58">
                  <c:v>9</c:v>
                </c:pt>
                <c:pt idx="59">
                  <c:v>64</c:v>
                </c:pt>
                <c:pt idx="60">
                  <c:v>144</c:v>
                </c:pt>
                <c:pt idx="61">
                  <c:v>1</c:v>
                </c:pt>
                <c:pt idx="62">
                  <c:v>36</c:v>
                </c:pt>
                <c:pt idx="63">
                  <c:v>225</c:v>
                </c:pt>
                <c:pt idx="64">
                  <c:v>121</c:v>
                </c:pt>
                <c:pt idx="65">
                  <c:v>81</c:v>
                </c:pt>
                <c:pt idx="66">
                  <c:v>225</c:v>
                </c:pt>
                <c:pt idx="67">
                  <c:v>361</c:v>
                </c:pt>
                <c:pt idx="68">
                  <c:v>100</c:v>
                </c:pt>
                <c:pt idx="69">
                  <c:v>196</c:v>
                </c:pt>
                <c:pt idx="70">
                  <c:v>36</c:v>
                </c:pt>
                <c:pt idx="71">
                  <c:v>4</c:v>
                </c:pt>
                <c:pt idx="72">
                  <c:v>64</c:v>
                </c:pt>
                <c:pt idx="73">
                  <c:v>64</c:v>
                </c:pt>
                <c:pt idx="74">
                  <c:v>289</c:v>
                </c:pt>
                <c:pt idx="75">
                  <c:v>16</c:v>
                </c:pt>
                <c:pt idx="76">
                  <c:v>256</c:v>
                </c:pt>
                <c:pt idx="77">
                  <c:v>144</c:v>
                </c:pt>
                <c:pt idx="78">
                  <c:v>144</c:v>
                </c:pt>
                <c:pt idx="79">
                  <c:v>64</c:v>
                </c:pt>
                <c:pt idx="80">
                  <c:v>169</c:v>
                </c:pt>
                <c:pt idx="81">
                  <c:v>81</c:v>
                </c:pt>
                <c:pt idx="82">
                  <c:v>4</c:v>
                </c:pt>
                <c:pt idx="83">
                  <c:v>25</c:v>
                </c:pt>
                <c:pt idx="84">
                  <c:v>100</c:v>
                </c:pt>
                <c:pt idx="85">
                  <c:v>289</c:v>
                </c:pt>
                <c:pt idx="86">
                  <c:v>400</c:v>
                </c:pt>
                <c:pt idx="87">
                  <c:v>81</c:v>
                </c:pt>
                <c:pt idx="88">
                  <c:v>25</c:v>
                </c:pt>
                <c:pt idx="89">
                  <c:v>100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256</c:v>
                </c:pt>
                <c:pt idx="94">
                  <c:v>64</c:v>
                </c:pt>
                <c:pt idx="95">
                  <c:v>196</c:v>
                </c:pt>
                <c:pt idx="96">
                  <c:v>9</c:v>
                </c:pt>
                <c:pt idx="97">
                  <c:v>361</c:v>
                </c:pt>
                <c:pt idx="98">
                  <c:v>289</c:v>
                </c:pt>
                <c:pt idx="99">
                  <c:v>100</c:v>
                </c:pt>
              </c:numCache>
            </c:numRef>
          </c:xVal>
          <c:yVal>
            <c:numRef>
              <c:f>驗證!$B$29:$B$128</c:f>
              <c:numCache>
                <c:formatCode>General</c:formatCode>
                <c:ptCount val="100"/>
                <c:pt idx="0">
                  <c:v>10.416085312991804</c:v>
                </c:pt>
                <c:pt idx="1">
                  <c:v>7.5611146116307228</c:v>
                </c:pt>
                <c:pt idx="2">
                  <c:v>10.889585302351193</c:v>
                </c:pt>
                <c:pt idx="3">
                  <c:v>8.297498996552811</c:v>
                </c:pt>
                <c:pt idx="4">
                  <c:v>8.848782857949848</c:v>
                </c:pt>
                <c:pt idx="5">
                  <c:v>7.1518793093174944</c:v>
                </c:pt>
                <c:pt idx="6">
                  <c:v>11.253977943969439</c:v>
                </c:pt>
                <c:pt idx="7">
                  <c:v>9.6303697915297395</c:v>
                </c:pt>
                <c:pt idx="8">
                  <c:v>9.4080720269055487</c:v>
                </c:pt>
                <c:pt idx="9">
                  <c:v>11.803421517670618</c:v>
                </c:pt>
                <c:pt idx="10">
                  <c:v>10.336921862690604</c:v>
                </c:pt>
                <c:pt idx="11">
                  <c:v>2.6894607812944562</c:v>
                </c:pt>
                <c:pt idx="12">
                  <c:v>-1.9794487004046091</c:v>
                </c:pt>
                <c:pt idx="13">
                  <c:v>4.5538200205054089</c:v>
                </c:pt>
                <c:pt idx="14">
                  <c:v>1.8160665899260549</c:v>
                </c:pt>
                <c:pt idx="15">
                  <c:v>9.6145299172986238</c:v>
                </c:pt>
                <c:pt idx="16">
                  <c:v>11.226282788448003</c:v>
                </c:pt>
                <c:pt idx="17">
                  <c:v>10.416085312991804</c:v>
                </c:pt>
                <c:pt idx="18">
                  <c:v>9.186954491926258</c:v>
                </c:pt>
                <c:pt idx="19">
                  <c:v>9.8266602091165911</c:v>
                </c:pt>
                <c:pt idx="20">
                  <c:v>11.554080406345985</c:v>
                </c:pt>
                <c:pt idx="21">
                  <c:v>9.5840794251912413</c:v>
                </c:pt>
                <c:pt idx="22">
                  <c:v>9.4203081608206887</c:v>
                </c:pt>
                <c:pt idx="23">
                  <c:v>10.0523551634884</c:v>
                </c:pt>
                <c:pt idx="24">
                  <c:v>5.4408545138386799</c:v>
                </c:pt>
                <c:pt idx="25">
                  <c:v>11.366764636635985</c:v>
                </c:pt>
                <c:pt idx="26">
                  <c:v>3.3732938668027357</c:v>
                </c:pt>
                <c:pt idx="27">
                  <c:v>8.4605009910476756</c:v>
                </c:pt>
                <c:pt idx="28">
                  <c:v>5.3530262544854237</c:v>
                </c:pt>
                <c:pt idx="29">
                  <c:v>11.789647732417155</c:v>
                </c:pt>
                <c:pt idx="30">
                  <c:v>11.13403754093062</c:v>
                </c:pt>
                <c:pt idx="31">
                  <c:v>11.769078642184109</c:v>
                </c:pt>
                <c:pt idx="32">
                  <c:v>6.9538466606427409</c:v>
                </c:pt>
                <c:pt idx="33">
                  <c:v>11.606101031246638</c:v>
                </c:pt>
                <c:pt idx="34">
                  <c:v>6.3211247050074837</c:v>
                </c:pt>
                <c:pt idx="35">
                  <c:v>9.2209096349422595</c:v>
                </c:pt>
                <c:pt idx="36">
                  <c:v>6.9538466606427409</c:v>
                </c:pt>
                <c:pt idx="37">
                  <c:v>9.7769066883633027</c:v>
                </c:pt>
                <c:pt idx="38">
                  <c:v>7.3383914792155487</c:v>
                </c:pt>
                <c:pt idx="39">
                  <c:v>3.3544234552220615</c:v>
                </c:pt>
                <c:pt idx="40">
                  <c:v>11.347658590038776</c:v>
                </c:pt>
                <c:pt idx="41">
                  <c:v>0.34499644830373799</c:v>
                </c:pt>
                <c:pt idx="42">
                  <c:v>11.708814824106241</c:v>
                </c:pt>
                <c:pt idx="43">
                  <c:v>10.775669694376427</c:v>
                </c:pt>
                <c:pt idx="44">
                  <c:v>10.768636967359331</c:v>
                </c:pt>
                <c:pt idx="45">
                  <c:v>11.249715029908941</c:v>
                </c:pt>
                <c:pt idx="46">
                  <c:v>10.0523551634884</c:v>
                </c:pt>
                <c:pt idx="47">
                  <c:v>7.9296004855122302</c:v>
                </c:pt>
                <c:pt idx="48">
                  <c:v>11.454755180073519</c:v>
                </c:pt>
                <c:pt idx="49">
                  <c:v>11.530194974740034</c:v>
                </c:pt>
                <c:pt idx="50">
                  <c:v>8.8635337742577427</c:v>
                </c:pt>
                <c:pt idx="51">
                  <c:v>10.203701307091196</c:v>
                </c:pt>
                <c:pt idx="52">
                  <c:v>5.8992425866535863</c:v>
                </c:pt>
                <c:pt idx="53">
                  <c:v>6.2090042371088785</c:v>
                </c:pt>
                <c:pt idx="54">
                  <c:v>10.984386500766039</c:v>
                </c:pt>
                <c:pt idx="55">
                  <c:v>11.915424552536074</c:v>
                </c:pt>
                <c:pt idx="56">
                  <c:v>4.2426949384417494</c:v>
                </c:pt>
                <c:pt idx="57">
                  <c:v>10.488718071902746</c:v>
                </c:pt>
                <c:pt idx="58">
                  <c:v>5.369919732697074</c:v>
                </c:pt>
                <c:pt idx="59">
                  <c:v>10.699797197215156</c:v>
                </c:pt>
                <c:pt idx="60">
                  <c:v>11.850643833760209</c:v>
                </c:pt>
                <c:pt idx="61">
                  <c:v>3.1852294733933832</c:v>
                </c:pt>
                <c:pt idx="62">
                  <c:v>8.2949114615314272</c:v>
                </c:pt>
                <c:pt idx="63">
                  <c:v>11.2265698467397</c:v>
                </c:pt>
                <c:pt idx="64">
                  <c:v>11.573319277528601</c:v>
                </c:pt>
                <c:pt idx="65">
                  <c:v>11.209761209755101</c:v>
                </c:pt>
                <c:pt idx="66">
                  <c:v>7.2220661498518197</c:v>
                </c:pt>
                <c:pt idx="67">
                  <c:v>10.714612802886927</c:v>
                </c:pt>
                <c:pt idx="68">
                  <c:v>3.9442832575590057</c:v>
                </c:pt>
                <c:pt idx="69">
                  <c:v>11.510708092584341</c:v>
                </c:pt>
                <c:pt idx="70">
                  <c:v>9.051456045747269</c:v>
                </c:pt>
                <c:pt idx="71">
                  <c:v>1.4098207110505312</c:v>
                </c:pt>
                <c:pt idx="72">
                  <c:v>10.762730068684942</c:v>
                </c:pt>
                <c:pt idx="73">
                  <c:v>10.699797197215156</c:v>
                </c:pt>
                <c:pt idx="74">
                  <c:v>11.494062715245716</c:v>
                </c:pt>
                <c:pt idx="75">
                  <c:v>6.5599707584326978</c:v>
                </c:pt>
                <c:pt idx="76">
                  <c:v>11.580858754847196</c:v>
                </c:pt>
                <c:pt idx="77">
                  <c:v>5.9345203820645409</c:v>
                </c:pt>
                <c:pt idx="78">
                  <c:v>6.7757547127521409</c:v>
                </c:pt>
                <c:pt idx="79">
                  <c:v>9.6258596709237523</c:v>
                </c:pt>
                <c:pt idx="80">
                  <c:v>12.011446180010779</c:v>
                </c:pt>
                <c:pt idx="81">
                  <c:v>11.249715029908941</c:v>
                </c:pt>
                <c:pt idx="82">
                  <c:v>4.2938358096753664</c:v>
                </c:pt>
                <c:pt idx="83">
                  <c:v>7.0875023984941912</c:v>
                </c:pt>
                <c:pt idx="84">
                  <c:v>11.434884565317047</c:v>
                </c:pt>
                <c:pt idx="85">
                  <c:v>11.472147942231762</c:v>
                </c:pt>
                <c:pt idx="86">
                  <c:v>9.3661757132888752</c:v>
                </c:pt>
                <c:pt idx="87">
                  <c:v>6.5867891214865963</c:v>
                </c:pt>
                <c:pt idx="88">
                  <c:v>7.0875023984941912</c:v>
                </c:pt>
                <c:pt idx="89">
                  <c:v>8.3905030718006408</c:v>
                </c:pt>
                <c:pt idx="90">
                  <c:v>-1.0710890786384455</c:v>
                </c:pt>
                <c:pt idx="91">
                  <c:v>3.4558199816989466</c:v>
                </c:pt>
                <c:pt idx="92">
                  <c:v>3.1852294733933832</c:v>
                </c:pt>
                <c:pt idx="93">
                  <c:v>9.2911183944422859</c:v>
                </c:pt>
                <c:pt idx="94">
                  <c:v>10.526391908064493</c:v>
                </c:pt>
                <c:pt idx="95">
                  <c:v>11.730052596653678</c:v>
                </c:pt>
                <c:pt idx="96">
                  <c:v>6.9237459998413087</c:v>
                </c:pt>
                <c:pt idx="97">
                  <c:v>9.538985662071477</c:v>
                </c:pt>
                <c:pt idx="98">
                  <c:v>11.311324530767729</c:v>
                </c:pt>
                <c:pt idx="99">
                  <c:v>11.490463027730389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9-4C66-BAB5-ADDE297C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81280"/>
        <c:axId val="308288352"/>
      </c:scatterChart>
      <c:valAx>
        <c:axId val="3082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88352"/>
        <c:crosses val="autoZero"/>
        <c:crossBetween val="midCat"/>
      </c:valAx>
      <c:valAx>
        <c:axId val="30828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8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驗證!$F$29:$F$128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驗證!$G$29:$G$128</c:f>
              <c:numCache>
                <c:formatCode>General</c:formatCode>
                <c:ptCount val="100"/>
                <c:pt idx="0">
                  <c:v>0.3</c:v>
                </c:pt>
                <c:pt idx="1">
                  <c:v>1</c:v>
                </c:pt>
                <c:pt idx="2">
                  <c:v>1.7</c:v>
                </c:pt>
                <c:pt idx="3">
                  <c:v>1.9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2.6</c:v>
                </c:pt>
                <c:pt idx="8">
                  <c:v>2.9</c:v>
                </c:pt>
                <c:pt idx="9">
                  <c:v>3.1</c:v>
                </c:pt>
                <c:pt idx="10">
                  <c:v>3.2</c:v>
                </c:pt>
                <c:pt idx="11">
                  <c:v>3.7</c:v>
                </c:pt>
                <c:pt idx="12">
                  <c:v>4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5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5.3</c:v>
                </c:pt>
                <c:pt idx="23">
                  <c:v>5.3</c:v>
                </c:pt>
                <c:pt idx="24">
                  <c:v>5.4</c:v>
                </c:pt>
                <c:pt idx="25">
                  <c:v>5.4</c:v>
                </c:pt>
                <c:pt idx="26">
                  <c:v>5.5</c:v>
                </c:pt>
                <c:pt idx="27">
                  <c:v>5.5</c:v>
                </c:pt>
                <c:pt idx="28">
                  <c:v>5.6</c:v>
                </c:pt>
                <c:pt idx="29">
                  <c:v>5.6</c:v>
                </c:pt>
                <c:pt idx="30">
                  <c:v>5.7</c:v>
                </c:pt>
                <c:pt idx="31">
                  <c:v>5.7</c:v>
                </c:pt>
                <c:pt idx="32">
                  <c:v>6.1</c:v>
                </c:pt>
                <c:pt idx="33">
                  <c:v>6.2</c:v>
                </c:pt>
                <c:pt idx="34">
                  <c:v>6.2</c:v>
                </c:pt>
                <c:pt idx="35">
                  <c:v>6.2</c:v>
                </c:pt>
                <c:pt idx="36">
                  <c:v>6.4</c:v>
                </c:pt>
                <c:pt idx="37">
                  <c:v>6.4</c:v>
                </c:pt>
                <c:pt idx="38">
                  <c:v>6.5</c:v>
                </c:pt>
                <c:pt idx="39">
                  <c:v>6.7</c:v>
                </c:pt>
                <c:pt idx="40">
                  <c:v>6.7</c:v>
                </c:pt>
                <c:pt idx="41">
                  <c:v>7.2</c:v>
                </c:pt>
                <c:pt idx="42">
                  <c:v>7.4</c:v>
                </c:pt>
                <c:pt idx="43">
                  <c:v>7.8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9.4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9.9</c:v>
                </c:pt>
                <c:pt idx="60">
                  <c:v>10</c:v>
                </c:pt>
                <c:pt idx="61">
                  <c:v>10.3</c:v>
                </c:pt>
                <c:pt idx="62">
                  <c:v>10.3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10.6</c:v>
                </c:pt>
                <c:pt idx="67">
                  <c:v>10.7</c:v>
                </c:pt>
                <c:pt idx="68">
                  <c:v>10.7</c:v>
                </c:pt>
                <c:pt idx="69">
                  <c:v>10.8</c:v>
                </c:pt>
                <c:pt idx="70">
                  <c:v>10.8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11.1</c:v>
                </c:pt>
                <c:pt idx="75">
                  <c:v>11.7</c:v>
                </c:pt>
                <c:pt idx="76">
                  <c:v>12.1</c:v>
                </c:pt>
                <c:pt idx="77">
                  <c:v>12.3</c:v>
                </c:pt>
                <c:pt idx="78">
                  <c:v>12.4</c:v>
                </c:pt>
                <c:pt idx="79">
                  <c:v>12.4</c:v>
                </c:pt>
                <c:pt idx="80">
                  <c:v>12.6</c:v>
                </c:pt>
                <c:pt idx="81">
                  <c:v>12.6</c:v>
                </c:pt>
                <c:pt idx="82">
                  <c:v>12.6</c:v>
                </c:pt>
                <c:pt idx="83">
                  <c:v>12.8</c:v>
                </c:pt>
                <c:pt idx="84">
                  <c:v>13.2</c:v>
                </c:pt>
                <c:pt idx="85">
                  <c:v>13.3</c:v>
                </c:pt>
                <c:pt idx="86">
                  <c:v>13.5</c:v>
                </c:pt>
                <c:pt idx="87">
                  <c:v>13.8</c:v>
                </c:pt>
                <c:pt idx="88">
                  <c:v>13.8</c:v>
                </c:pt>
                <c:pt idx="89">
                  <c:v>13.9</c:v>
                </c:pt>
                <c:pt idx="90">
                  <c:v>14.1</c:v>
                </c:pt>
                <c:pt idx="91">
                  <c:v>14.2</c:v>
                </c:pt>
                <c:pt idx="92">
                  <c:v>14.4</c:v>
                </c:pt>
                <c:pt idx="93">
                  <c:v>14.5</c:v>
                </c:pt>
                <c:pt idx="94">
                  <c:v>15.1</c:v>
                </c:pt>
                <c:pt idx="95">
                  <c:v>15.1</c:v>
                </c:pt>
                <c:pt idx="96">
                  <c:v>15.2</c:v>
                </c:pt>
                <c:pt idx="97">
                  <c:v>15.8</c:v>
                </c:pt>
                <c:pt idx="98">
                  <c:v>15.8</c:v>
                </c:pt>
                <c:pt idx="9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E-4FCD-BB2A-D6062802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83776"/>
        <c:axId val="308290432"/>
      </c:scatterChart>
      <c:valAx>
        <c:axId val="3082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90432"/>
        <c:crosses val="autoZero"/>
        <c:crossBetween val="midCat"/>
      </c:valAx>
      <c:valAx>
        <c:axId val="3082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8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殘差圖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Data!$C$2:$C$101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xVal>
          <c:yVal>
            <c:numRef>
              <c:f>驗證!$C$29:$C$128</c:f>
              <c:numCache>
                <c:formatCode>General</c:formatCode>
                <c:ptCount val="100"/>
                <c:pt idx="0">
                  <c:v>-0.41608531299180385</c:v>
                </c:pt>
                <c:pt idx="1">
                  <c:v>-2.761114611630723</c:v>
                </c:pt>
                <c:pt idx="2">
                  <c:v>1.9104146976488074</c:v>
                </c:pt>
                <c:pt idx="3">
                  <c:v>-3.1974989965528113</c:v>
                </c:pt>
                <c:pt idx="4">
                  <c:v>-3.5487828579498482</c:v>
                </c:pt>
                <c:pt idx="5">
                  <c:v>-0.9518793093174942</c:v>
                </c:pt>
                <c:pt idx="6">
                  <c:v>0.44602205603056078</c:v>
                </c:pt>
                <c:pt idx="7">
                  <c:v>-3.9303697915297393</c:v>
                </c:pt>
                <c:pt idx="8">
                  <c:v>1.391927973094452</c:v>
                </c:pt>
                <c:pt idx="9">
                  <c:v>3.3965784823293816</c:v>
                </c:pt>
                <c:pt idx="10">
                  <c:v>-4.1369218626906035</c:v>
                </c:pt>
                <c:pt idx="11">
                  <c:v>2.2105392187055442</c:v>
                </c:pt>
                <c:pt idx="12">
                  <c:v>4.879448700404609</c:v>
                </c:pt>
                <c:pt idx="13">
                  <c:v>4.6179979494590739E-2</c:v>
                </c:pt>
                <c:pt idx="14">
                  <c:v>3.1839334100739451</c:v>
                </c:pt>
                <c:pt idx="15">
                  <c:v>1.3854700827013762</c:v>
                </c:pt>
                <c:pt idx="16">
                  <c:v>-0.82628278844800285</c:v>
                </c:pt>
                <c:pt idx="17">
                  <c:v>3.4839146870081965</c:v>
                </c:pt>
                <c:pt idx="18">
                  <c:v>-8.695449192625837E-2</c:v>
                </c:pt>
                <c:pt idx="19">
                  <c:v>0.47333979088340961</c:v>
                </c:pt>
                <c:pt idx="20">
                  <c:v>-0.7540804063459845</c:v>
                </c:pt>
                <c:pt idx="21">
                  <c:v>-8.4079425191241342E-2</c:v>
                </c:pt>
                <c:pt idx="22">
                  <c:v>-2.7203081608206885</c:v>
                </c:pt>
                <c:pt idx="23">
                  <c:v>-0.15235516348839973</c:v>
                </c:pt>
                <c:pt idx="24">
                  <c:v>-2.2408545138386797</c:v>
                </c:pt>
                <c:pt idx="25">
                  <c:v>1.933235363364016</c:v>
                </c:pt>
                <c:pt idx="26">
                  <c:v>-1.4732938668027358</c:v>
                </c:pt>
                <c:pt idx="27">
                  <c:v>-2.860500991047676</c:v>
                </c:pt>
                <c:pt idx="28">
                  <c:v>-3.2530262544854236</c:v>
                </c:pt>
                <c:pt idx="29">
                  <c:v>2.0103522675828458</c:v>
                </c:pt>
                <c:pt idx="30">
                  <c:v>-3.0340375409306208</c:v>
                </c:pt>
                <c:pt idx="31">
                  <c:v>2.7309213578158911</c:v>
                </c:pt>
                <c:pt idx="32">
                  <c:v>-0.75384666064274075</c:v>
                </c:pt>
                <c:pt idx="33">
                  <c:v>0.9938989687533617</c:v>
                </c:pt>
                <c:pt idx="34">
                  <c:v>-0.82112470500748369</c:v>
                </c:pt>
                <c:pt idx="35">
                  <c:v>0.37909036505774019</c:v>
                </c:pt>
                <c:pt idx="36">
                  <c:v>-1.8538466606427413</c:v>
                </c:pt>
                <c:pt idx="37">
                  <c:v>1.2230933116366973</c:v>
                </c:pt>
                <c:pt idx="38">
                  <c:v>-1.9383914792155483</c:v>
                </c:pt>
                <c:pt idx="39">
                  <c:v>-1.4544234552220616</c:v>
                </c:pt>
                <c:pt idx="40">
                  <c:v>4.4523414099612246</c:v>
                </c:pt>
                <c:pt idx="41">
                  <c:v>3.6550035516962618</c:v>
                </c:pt>
                <c:pt idx="42">
                  <c:v>3.3911851758937583</c:v>
                </c:pt>
                <c:pt idx="43">
                  <c:v>-1.5756696943764279</c:v>
                </c:pt>
                <c:pt idx="44">
                  <c:v>-0.36863696735933082</c:v>
                </c:pt>
                <c:pt idx="45">
                  <c:v>-0.64971502990894159</c:v>
                </c:pt>
                <c:pt idx="46">
                  <c:v>3.1476448365115992</c:v>
                </c:pt>
                <c:pt idx="47">
                  <c:v>-0.72960048551223</c:v>
                </c:pt>
                <c:pt idx="48">
                  <c:v>0.94524481992648113</c:v>
                </c:pt>
                <c:pt idx="49">
                  <c:v>4.669805025259965</c:v>
                </c:pt>
                <c:pt idx="50">
                  <c:v>-3.4635337742577423</c:v>
                </c:pt>
                <c:pt idx="51">
                  <c:v>9.6298692908804995E-2</c:v>
                </c:pt>
                <c:pt idx="52">
                  <c:v>0.20075741334641339</c:v>
                </c:pt>
                <c:pt idx="53">
                  <c:v>-0.90900423710887868</c:v>
                </c:pt>
                <c:pt idx="54">
                  <c:v>-2.4843865007660391</c:v>
                </c:pt>
                <c:pt idx="55">
                  <c:v>-1.2154245525360743</c:v>
                </c:pt>
                <c:pt idx="56">
                  <c:v>-2.5426949384417492</c:v>
                </c:pt>
                <c:pt idx="57">
                  <c:v>3.3112819280972552</c:v>
                </c:pt>
                <c:pt idx="58">
                  <c:v>-4.369919732697074</c:v>
                </c:pt>
                <c:pt idx="59">
                  <c:v>1.9002028027848432</c:v>
                </c:pt>
                <c:pt idx="60">
                  <c:v>2.5493561662397912</c:v>
                </c:pt>
                <c:pt idx="61">
                  <c:v>1.7147705266066171</c:v>
                </c:pt>
                <c:pt idx="62">
                  <c:v>-0.4949114615314274</c:v>
                </c:pt>
                <c:pt idx="63">
                  <c:v>-0.22656984673970015</c:v>
                </c:pt>
                <c:pt idx="64">
                  <c:v>0.72668072247140003</c:v>
                </c:pt>
                <c:pt idx="65">
                  <c:v>-1.5097612097551014</c:v>
                </c:pt>
                <c:pt idx="66">
                  <c:v>-0.82206614985181936</c:v>
                </c:pt>
                <c:pt idx="67">
                  <c:v>0.38538719711307223</c:v>
                </c:pt>
                <c:pt idx="68">
                  <c:v>2.4557167424409947</c:v>
                </c:pt>
                <c:pt idx="69">
                  <c:v>-1.1107080925843409</c:v>
                </c:pt>
                <c:pt idx="70">
                  <c:v>0.14854395425273026</c:v>
                </c:pt>
                <c:pt idx="71">
                  <c:v>-1.1098207110505312</c:v>
                </c:pt>
                <c:pt idx="72">
                  <c:v>-2.2627300686849416</c:v>
                </c:pt>
                <c:pt idx="73">
                  <c:v>-3.2997971972151561</c:v>
                </c:pt>
                <c:pt idx="74">
                  <c:v>-0.79406271524571714</c:v>
                </c:pt>
                <c:pt idx="75">
                  <c:v>-3.9599707584326977</c:v>
                </c:pt>
                <c:pt idx="76">
                  <c:v>2.6191412451528038</c:v>
                </c:pt>
                <c:pt idx="77">
                  <c:v>-0.33452038206454127</c:v>
                </c:pt>
                <c:pt idx="78">
                  <c:v>-3.0757547127521407</c:v>
                </c:pt>
                <c:pt idx="79">
                  <c:v>-0.22585967092375192</c:v>
                </c:pt>
                <c:pt idx="80">
                  <c:v>0.38855381998922134</c:v>
                </c:pt>
                <c:pt idx="81">
                  <c:v>3.8502849700910584</c:v>
                </c:pt>
                <c:pt idx="82">
                  <c:v>-1.7938358096753664</c:v>
                </c:pt>
                <c:pt idx="83">
                  <c:v>1.0124976015058085</c:v>
                </c:pt>
                <c:pt idx="84">
                  <c:v>4.3651154346829539</c:v>
                </c:pt>
                <c:pt idx="85">
                  <c:v>1.1278520577682372</c:v>
                </c:pt>
                <c:pt idx="86">
                  <c:v>-1.2661757132888756</c:v>
                </c:pt>
                <c:pt idx="87">
                  <c:v>0.11321087851340383</c:v>
                </c:pt>
                <c:pt idx="88">
                  <c:v>-2.5875023984941912</c:v>
                </c:pt>
                <c:pt idx="89">
                  <c:v>-3.7905030718006412</c:v>
                </c:pt>
                <c:pt idx="90">
                  <c:v>4.1710890786384454</c:v>
                </c:pt>
                <c:pt idx="91">
                  <c:v>2.2441800183010536</c:v>
                </c:pt>
                <c:pt idx="92">
                  <c:v>2.3147705266066168</c:v>
                </c:pt>
                <c:pt idx="93">
                  <c:v>8.8816055577147779E-3</c:v>
                </c:pt>
                <c:pt idx="94">
                  <c:v>1.5736080919355064</c:v>
                </c:pt>
                <c:pt idx="95">
                  <c:v>2.3699474033463215</c:v>
                </c:pt>
                <c:pt idx="96">
                  <c:v>-0.42374599984130867</c:v>
                </c:pt>
                <c:pt idx="97">
                  <c:v>-0.53898566207147702</c:v>
                </c:pt>
                <c:pt idx="98">
                  <c:v>-2.8113245307677293</c:v>
                </c:pt>
                <c:pt idx="99">
                  <c:v>2.0095369722696113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4-4066-89D6-90F68F6B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13344"/>
        <c:axId val="268308608"/>
      </c:scatterChart>
      <c:valAx>
        <c:axId val="20991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8608"/>
        <c:crosses val="autoZero"/>
        <c:crossBetween val="midCat"/>
      </c:valAx>
      <c:valAx>
        <c:axId val="26830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1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殘差圖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Data!$D$2:$D$101</c:f>
              <c:numCache>
                <c:formatCode>General</c:formatCode>
                <c:ptCount val="100"/>
                <c:pt idx="0">
                  <c:v>522</c:v>
                </c:pt>
                <c:pt idx="1">
                  <c:v>180</c:v>
                </c:pt>
                <c:pt idx="2">
                  <c:v>444</c:v>
                </c:pt>
                <c:pt idx="3">
                  <c:v>840</c:v>
                </c:pt>
                <c:pt idx="4">
                  <c:v>200</c:v>
                </c:pt>
                <c:pt idx="5">
                  <c:v>189</c:v>
                </c:pt>
                <c:pt idx="6">
                  <c:v>507</c:v>
                </c:pt>
                <c:pt idx="7">
                  <c:v>312</c:v>
                </c:pt>
                <c:pt idx="8">
                  <c:v>488</c:v>
                </c:pt>
                <c:pt idx="9">
                  <c:v>616</c:v>
                </c:pt>
                <c:pt idx="10">
                  <c:v>1054</c:v>
                </c:pt>
                <c:pt idx="11">
                  <c:v>90</c:v>
                </c:pt>
                <c:pt idx="12">
                  <c:v>0</c:v>
                </c:pt>
                <c:pt idx="13">
                  <c:v>216</c:v>
                </c:pt>
                <c:pt idx="14">
                  <c:v>142</c:v>
                </c:pt>
                <c:pt idx="15">
                  <c:v>480</c:v>
                </c:pt>
                <c:pt idx="16">
                  <c:v>414</c:v>
                </c:pt>
                <c:pt idx="17">
                  <c:v>522</c:v>
                </c:pt>
                <c:pt idx="18">
                  <c:v>240</c:v>
                </c:pt>
                <c:pt idx="19">
                  <c:v>276</c:v>
                </c:pt>
                <c:pt idx="20">
                  <c:v>470</c:v>
                </c:pt>
                <c:pt idx="21">
                  <c:v>648</c:v>
                </c:pt>
                <c:pt idx="22">
                  <c:v>272</c:v>
                </c:pt>
                <c:pt idx="23">
                  <c:v>768</c:v>
                </c:pt>
                <c:pt idx="24">
                  <c:v>189</c:v>
                </c:pt>
                <c:pt idx="25">
                  <c:v>615</c:v>
                </c:pt>
                <c:pt idx="26">
                  <c:v>50</c:v>
                </c:pt>
                <c:pt idx="27">
                  <c:v>185</c:v>
                </c:pt>
                <c:pt idx="28">
                  <c:v>154</c:v>
                </c:pt>
                <c:pt idx="29">
                  <c:v>539</c:v>
                </c:pt>
                <c:pt idx="30">
                  <c:v>864</c:v>
                </c:pt>
                <c:pt idx="31">
                  <c:v>675</c:v>
                </c:pt>
                <c:pt idx="32">
                  <c:v>396</c:v>
                </c:pt>
                <c:pt idx="33">
                  <c:v>504</c:v>
                </c:pt>
                <c:pt idx="34">
                  <c:v>286</c:v>
                </c:pt>
                <c:pt idx="35">
                  <c:v>360</c:v>
                </c:pt>
                <c:pt idx="36">
                  <c:v>396</c:v>
                </c:pt>
                <c:pt idx="37">
                  <c:v>384</c:v>
                </c:pt>
                <c:pt idx="38">
                  <c:v>310</c:v>
                </c:pt>
                <c:pt idx="39">
                  <c:v>0</c:v>
                </c:pt>
                <c:pt idx="40">
                  <c:v>754</c:v>
                </c:pt>
                <c:pt idx="41">
                  <c:v>72</c:v>
                </c:pt>
                <c:pt idx="42">
                  <c:v>495</c:v>
                </c:pt>
                <c:pt idx="43">
                  <c:v>360</c:v>
                </c:pt>
                <c:pt idx="44">
                  <c:v>380</c:v>
                </c:pt>
                <c:pt idx="45">
                  <c:v>432</c:v>
                </c:pt>
                <c:pt idx="46">
                  <c:v>768</c:v>
                </c:pt>
                <c:pt idx="47">
                  <c:v>170</c:v>
                </c:pt>
                <c:pt idx="48">
                  <c:v>855</c:v>
                </c:pt>
                <c:pt idx="49">
                  <c:v>460</c:v>
                </c:pt>
                <c:pt idx="50">
                  <c:v>966</c:v>
                </c:pt>
                <c:pt idx="51">
                  <c:v>364</c:v>
                </c:pt>
                <c:pt idx="52">
                  <c:v>497</c:v>
                </c:pt>
                <c:pt idx="53">
                  <c:v>740</c:v>
                </c:pt>
                <c:pt idx="54">
                  <c:v>990</c:v>
                </c:pt>
                <c:pt idx="55">
                  <c:v>750</c:v>
                </c:pt>
                <c:pt idx="56">
                  <c:v>162</c:v>
                </c:pt>
                <c:pt idx="57">
                  <c:v>592</c:v>
                </c:pt>
                <c:pt idx="58">
                  <c:v>87</c:v>
                </c:pt>
                <c:pt idx="59">
                  <c:v>344</c:v>
                </c:pt>
                <c:pt idx="60">
                  <c:v>624</c:v>
                </c:pt>
                <c:pt idx="61">
                  <c:v>64</c:v>
                </c:pt>
                <c:pt idx="62">
                  <c:v>198</c:v>
                </c:pt>
                <c:pt idx="63">
                  <c:v>600</c:v>
                </c:pt>
                <c:pt idx="64">
                  <c:v>473</c:v>
                </c:pt>
                <c:pt idx="65">
                  <c:v>450</c:v>
                </c:pt>
                <c:pt idx="66">
                  <c:v>375</c:v>
                </c:pt>
                <c:pt idx="67">
                  <c:v>912</c:v>
                </c:pt>
                <c:pt idx="68">
                  <c:v>170</c:v>
                </c:pt>
                <c:pt idx="69">
                  <c:v>798</c:v>
                </c:pt>
                <c:pt idx="70">
                  <c:v>222</c:v>
                </c:pt>
                <c:pt idx="71">
                  <c:v>144</c:v>
                </c:pt>
                <c:pt idx="72">
                  <c:v>352</c:v>
                </c:pt>
                <c:pt idx="73">
                  <c:v>344</c:v>
                </c:pt>
                <c:pt idx="74">
                  <c:v>833</c:v>
                </c:pt>
                <c:pt idx="75">
                  <c:v>248</c:v>
                </c:pt>
                <c:pt idx="76">
                  <c:v>720</c:v>
                </c:pt>
                <c:pt idx="77">
                  <c:v>252</c:v>
                </c:pt>
                <c:pt idx="78">
                  <c:v>276</c:v>
                </c:pt>
                <c:pt idx="79">
                  <c:v>280</c:v>
                </c:pt>
                <c:pt idx="80">
                  <c:v>624</c:v>
                </c:pt>
                <c:pt idx="81">
                  <c:v>432</c:v>
                </c:pt>
                <c:pt idx="82">
                  <c:v>56</c:v>
                </c:pt>
                <c:pt idx="83">
                  <c:v>315</c:v>
                </c:pt>
                <c:pt idx="84">
                  <c:v>440</c:v>
                </c:pt>
                <c:pt idx="85">
                  <c:v>816</c:v>
                </c:pt>
                <c:pt idx="86">
                  <c:v>800</c:v>
                </c:pt>
                <c:pt idx="87">
                  <c:v>648</c:v>
                </c:pt>
                <c:pt idx="88">
                  <c:v>315</c:v>
                </c:pt>
                <c:pt idx="89">
                  <c:v>280</c:v>
                </c:pt>
                <c:pt idx="90">
                  <c:v>16</c:v>
                </c:pt>
                <c:pt idx="91">
                  <c:v>69</c:v>
                </c:pt>
                <c:pt idx="92">
                  <c:v>64</c:v>
                </c:pt>
                <c:pt idx="93">
                  <c:v>512</c:v>
                </c:pt>
                <c:pt idx="94">
                  <c:v>328</c:v>
                </c:pt>
                <c:pt idx="95">
                  <c:v>770</c:v>
                </c:pt>
                <c:pt idx="96">
                  <c:v>168</c:v>
                </c:pt>
                <c:pt idx="97">
                  <c:v>722</c:v>
                </c:pt>
                <c:pt idx="98">
                  <c:v>765</c:v>
                </c:pt>
                <c:pt idx="99">
                  <c:v>450</c:v>
                </c:pt>
              </c:numCache>
            </c:numRef>
          </c:xVal>
          <c:yVal>
            <c:numRef>
              <c:f>驗證!$C$29:$C$128</c:f>
              <c:numCache>
                <c:formatCode>General</c:formatCode>
                <c:ptCount val="100"/>
                <c:pt idx="0">
                  <c:v>-0.41608531299180385</c:v>
                </c:pt>
                <c:pt idx="1">
                  <c:v>-2.761114611630723</c:v>
                </c:pt>
                <c:pt idx="2">
                  <c:v>1.9104146976488074</c:v>
                </c:pt>
                <c:pt idx="3">
                  <c:v>-3.1974989965528113</c:v>
                </c:pt>
                <c:pt idx="4">
                  <c:v>-3.5487828579498482</c:v>
                </c:pt>
                <c:pt idx="5">
                  <c:v>-0.9518793093174942</c:v>
                </c:pt>
                <c:pt idx="6">
                  <c:v>0.44602205603056078</c:v>
                </c:pt>
                <c:pt idx="7">
                  <c:v>-3.9303697915297393</c:v>
                </c:pt>
                <c:pt idx="8">
                  <c:v>1.391927973094452</c:v>
                </c:pt>
                <c:pt idx="9">
                  <c:v>3.3965784823293816</c:v>
                </c:pt>
                <c:pt idx="10">
                  <c:v>-4.1369218626906035</c:v>
                </c:pt>
                <c:pt idx="11">
                  <c:v>2.2105392187055442</c:v>
                </c:pt>
                <c:pt idx="12">
                  <c:v>4.879448700404609</c:v>
                </c:pt>
                <c:pt idx="13">
                  <c:v>4.6179979494590739E-2</c:v>
                </c:pt>
                <c:pt idx="14">
                  <c:v>3.1839334100739451</c:v>
                </c:pt>
                <c:pt idx="15">
                  <c:v>1.3854700827013762</c:v>
                </c:pt>
                <c:pt idx="16">
                  <c:v>-0.82628278844800285</c:v>
                </c:pt>
                <c:pt idx="17">
                  <c:v>3.4839146870081965</c:v>
                </c:pt>
                <c:pt idx="18">
                  <c:v>-8.695449192625837E-2</c:v>
                </c:pt>
                <c:pt idx="19">
                  <c:v>0.47333979088340961</c:v>
                </c:pt>
                <c:pt idx="20">
                  <c:v>-0.7540804063459845</c:v>
                </c:pt>
                <c:pt idx="21">
                  <c:v>-8.4079425191241342E-2</c:v>
                </c:pt>
                <c:pt idx="22">
                  <c:v>-2.7203081608206885</c:v>
                </c:pt>
                <c:pt idx="23">
                  <c:v>-0.15235516348839973</c:v>
                </c:pt>
                <c:pt idx="24">
                  <c:v>-2.2408545138386797</c:v>
                </c:pt>
                <c:pt idx="25">
                  <c:v>1.933235363364016</c:v>
                </c:pt>
                <c:pt idx="26">
                  <c:v>-1.4732938668027358</c:v>
                </c:pt>
                <c:pt idx="27">
                  <c:v>-2.860500991047676</c:v>
                </c:pt>
                <c:pt idx="28">
                  <c:v>-3.2530262544854236</c:v>
                </c:pt>
                <c:pt idx="29">
                  <c:v>2.0103522675828458</c:v>
                </c:pt>
                <c:pt idx="30">
                  <c:v>-3.0340375409306208</c:v>
                </c:pt>
                <c:pt idx="31">
                  <c:v>2.7309213578158911</c:v>
                </c:pt>
                <c:pt idx="32">
                  <c:v>-0.75384666064274075</c:v>
                </c:pt>
                <c:pt idx="33">
                  <c:v>0.9938989687533617</c:v>
                </c:pt>
                <c:pt idx="34">
                  <c:v>-0.82112470500748369</c:v>
                </c:pt>
                <c:pt idx="35">
                  <c:v>0.37909036505774019</c:v>
                </c:pt>
                <c:pt idx="36">
                  <c:v>-1.8538466606427413</c:v>
                </c:pt>
                <c:pt idx="37">
                  <c:v>1.2230933116366973</c:v>
                </c:pt>
                <c:pt idx="38">
                  <c:v>-1.9383914792155483</c:v>
                </c:pt>
                <c:pt idx="39">
                  <c:v>-1.4544234552220616</c:v>
                </c:pt>
                <c:pt idx="40">
                  <c:v>4.4523414099612246</c:v>
                </c:pt>
                <c:pt idx="41">
                  <c:v>3.6550035516962618</c:v>
                </c:pt>
                <c:pt idx="42">
                  <c:v>3.3911851758937583</c:v>
                </c:pt>
                <c:pt idx="43">
                  <c:v>-1.5756696943764279</c:v>
                </c:pt>
                <c:pt idx="44">
                  <c:v>-0.36863696735933082</c:v>
                </c:pt>
                <c:pt idx="45">
                  <c:v>-0.64971502990894159</c:v>
                </c:pt>
                <c:pt idx="46">
                  <c:v>3.1476448365115992</c:v>
                </c:pt>
                <c:pt idx="47">
                  <c:v>-0.72960048551223</c:v>
                </c:pt>
                <c:pt idx="48">
                  <c:v>0.94524481992648113</c:v>
                </c:pt>
                <c:pt idx="49">
                  <c:v>4.669805025259965</c:v>
                </c:pt>
                <c:pt idx="50">
                  <c:v>-3.4635337742577423</c:v>
                </c:pt>
                <c:pt idx="51">
                  <c:v>9.6298692908804995E-2</c:v>
                </c:pt>
                <c:pt idx="52">
                  <c:v>0.20075741334641339</c:v>
                </c:pt>
                <c:pt idx="53">
                  <c:v>-0.90900423710887868</c:v>
                </c:pt>
                <c:pt idx="54">
                  <c:v>-2.4843865007660391</c:v>
                </c:pt>
                <c:pt idx="55">
                  <c:v>-1.2154245525360743</c:v>
                </c:pt>
                <c:pt idx="56">
                  <c:v>-2.5426949384417492</c:v>
                </c:pt>
                <c:pt idx="57">
                  <c:v>3.3112819280972552</c:v>
                </c:pt>
                <c:pt idx="58">
                  <c:v>-4.369919732697074</c:v>
                </c:pt>
                <c:pt idx="59">
                  <c:v>1.9002028027848432</c:v>
                </c:pt>
                <c:pt idx="60">
                  <c:v>2.5493561662397912</c:v>
                </c:pt>
                <c:pt idx="61">
                  <c:v>1.7147705266066171</c:v>
                </c:pt>
                <c:pt idx="62">
                  <c:v>-0.4949114615314274</c:v>
                </c:pt>
                <c:pt idx="63">
                  <c:v>-0.22656984673970015</c:v>
                </c:pt>
                <c:pt idx="64">
                  <c:v>0.72668072247140003</c:v>
                </c:pt>
                <c:pt idx="65">
                  <c:v>-1.5097612097551014</c:v>
                </c:pt>
                <c:pt idx="66">
                  <c:v>-0.82206614985181936</c:v>
                </c:pt>
                <c:pt idx="67">
                  <c:v>0.38538719711307223</c:v>
                </c:pt>
                <c:pt idx="68">
                  <c:v>2.4557167424409947</c:v>
                </c:pt>
                <c:pt idx="69">
                  <c:v>-1.1107080925843409</c:v>
                </c:pt>
                <c:pt idx="70">
                  <c:v>0.14854395425273026</c:v>
                </c:pt>
                <c:pt idx="71">
                  <c:v>-1.1098207110505312</c:v>
                </c:pt>
                <c:pt idx="72">
                  <c:v>-2.2627300686849416</c:v>
                </c:pt>
                <c:pt idx="73">
                  <c:v>-3.2997971972151561</c:v>
                </c:pt>
                <c:pt idx="74">
                  <c:v>-0.79406271524571714</c:v>
                </c:pt>
                <c:pt idx="75">
                  <c:v>-3.9599707584326977</c:v>
                </c:pt>
                <c:pt idx="76">
                  <c:v>2.6191412451528038</c:v>
                </c:pt>
                <c:pt idx="77">
                  <c:v>-0.33452038206454127</c:v>
                </c:pt>
                <c:pt idx="78">
                  <c:v>-3.0757547127521407</c:v>
                </c:pt>
                <c:pt idx="79">
                  <c:v>-0.22585967092375192</c:v>
                </c:pt>
                <c:pt idx="80">
                  <c:v>0.38855381998922134</c:v>
                </c:pt>
                <c:pt idx="81">
                  <c:v>3.8502849700910584</c:v>
                </c:pt>
                <c:pt idx="82">
                  <c:v>-1.7938358096753664</c:v>
                </c:pt>
                <c:pt idx="83">
                  <c:v>1.0124976015058085</c:v>
                </c:pt>
                <c:pt idx="84">
                  <c:v>4.3651154346829539</c:v>
                </c:pt>
                <c:pt idx="85">
                  <c:v>1.1278520577682372</c:v>
                </c:pt>
                <c:pt idx="86">
                  <c:v>-1.2661757132888756</c:v>
                </c:pt>
                <c:pt idx="87">
                  <c:v>0.11321087851340383</c:v>
                </c:pt>
                <c:pt idx="88">
                  <c:v>-2.5875023984941912</c:v>
                </c:pt>
                <c:pt idx="89">
                  <c:v>-3.7905030718006412</c:v>
                </c:pt>
                <c:pt idx="90">
                  <c:v>4.1710890786384454</c:v>
                </c:pt>
                <c:pt idx="91">
                  <c:v>2.2441800183010536</c:v>
                </c:pt>
                <c:pt idx="92">
                  <c:v>2.3147705266066168</c:v>
                </c:pt>
                <c:pt idx="93">
                  <c:v>8.8816055577147779E-3</c:v>
                </c:pt>
                <c:pt idx="94">
                  <c:v>1.5736080919355064</c:v>
                </c:pt>
                <c:pt idx="95">
                  <c:v>2.3699474033463215</c:v>
                </c:pt>
                <c:pt idx="96">
                  <c:v>-0.42374599984130867</c:v>
                </c:pt>
                <c:pt idx="97">
                  <c:v>-0.53898566207147702</c:v>
                </c:pt>
                <c:pt idx="98">
                  <c:v>-2.8113245307677293</c:v>
                </c:pt>
                <c:pt idx="99">
                  <c:v>2.0095369722696113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7-4516-822E-FD412A4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04864"/>
        <c:axId val="268309440"/>
      </c:scatterChart>
      <c:valAx>
        <c:axId val="2683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9440"/>
        <c:crosses val="autoZero"/>
        <c:crossBetween val="midCat"/>
      </c:valAx>
      <c:valAx>
        <c:axId val="26830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4 </a:t>
            </a:r>
            <a:r>
              <a:rPr lang="zh-TW" altLang="en-US"/>
              <a:t>殘差圖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Data!$E$2:$E$101</c:f>
              <c:numCache>
                <c:formatCode>General</c:formatCode>
                <c:ptCount val="100"/>
                <c:pt idx="0">
                  <c:v>3364</c:v>
                </c:pt>
                <c:pt idx="1">
                  <c:v>900</c:v>
                </c:pt>
                <c:pt idx="2">
                  <c:v>1369</c:v>
                </c:pt>
                <c:pt idx="3">
                  <c:v>4900</c:v>
                </c:pt>
                <c:pt idx="4">
                  <c:v>1600</c:v>
                </c:pt>
                <c:pt idx="5">
                  <c:v>729</c:v>
                </c:pt>
                <c:pt idx="6">
                  <c:v>1521</c:v>
                </c:pt>
                <c:pt idx="7">
                  <c:v>2704</c:v>
                </c:pt>
                <c:pt idx="8">
                  <c:v>3721</c:v>
                </c:pt>
                <c:pt idx="9">
                  <c:v>1936</c:v>
                </c:pt>
                <c:pt idx="10">
                  <c:v>3844</c:v>
                </c:pt>
                <c:pt idx="11">
                  <c:v>324</c:v>
                </c:pt>
                <c:pt idx="12">
                  <c:v>256</c:v>
                </c:pt>
                <c:pt idx="13">
                  <c:v>324</c:v>
                </c:pt>
                <c:pt idx="14">
                  <c:v>5041</c:v>
                </c:pt>
                <c:pt idx="15">
                  <c:v>3600</c:v>
                </c:pt>
                <c:pt idx="16">
                  <c:v>2116</c:v>
                </c:pt>
                <c:pt idx="17">
                  <c:v>3364</c:v>
                </c:pt>
                <c:pt idx="18">
                  <c:v>2304</c:v>
                </c:pt>
                <c:pt idx="19">
                  <c:v>2116</c:v>
                </c:pt>
                <c:pt idx="20">
                  <c:v>2209</c:v>
                </c:pt>
                <c:pt idx="21">
                  <c:v>1296</c:v>
                </c:pt>
                <c:pt idx="22">
                  <c:v>1156</c:v>
                </c:pt>
                <c:pt idx="23">
                  <c:v>4096</c:v>
                </c:pt>
                <c:pt idx="24">
                  <c:v>3969</c:v>
                </c:pt>
                <c:pt idx="25">
                  <c:v>1681</c:v>
                </c:pt>
                <c:pt idx="26">
                  <c:v>625</c:v>
                </c:pt>
                <c:pt idx="27">
                  <c:v>1369</c:v>
                </c:pt>
                <c:pt idx="28">
                  <c:v>484</c:v>
                </c:pt>
                <c:pt idx="29">
                  <c:v>2401</c:v>
                </c:pt>
                <c:pt idx="30">
                  <c:v>2304</c:v>
                </c:pt>
                <c:pt idx="31">
                  <c:v>2025</c:v>
                </c:pt>
                <c:pt idx="32">
                  <c:v>4356</c:v>
                </c:pt>
                <c:pt idx="33">
                  <c:v>1764</c:v>
                </c:pt>
                <c:pt idx="34">
                  <c:v>484</c:v>
                </c:pt>
                <c:pt idx="35">
                  <c:v>900</c:v>
                </c:pt>
                <c:pt idx="36">
                  <c:v>4356</c:v>
                </c:pt>
                <c:pt idx="37">
                  <c:v>1024</c:v>
                </c:pt>
                <c:pt idx="38">
                  <c:v>3844</c:v>
                </c:pt>
                <c:pt idx="39">
                  <c:v>3481</c:v>
                </c:pt>
                <c:pt idx="40">
                  <c:v>3364</c:v>
                </c:pt>
                <c:pt idx="41">
                  <c:v>5184</c:v>
                </c:pt>
                <c:pt idx="42">
                  <c:v>2025</c:v>
                </c:pt>
                <c:pt idx="43">
                  <c:v>1600</c:v>
                </c:pt>
                <c:pt idx="44">
                  <c:v>1444</c:v>
                </c:pt>
                <c:pt idx="45">
                  <c:v>2304</c:v>
                </c:pt>
                <c:pt idx="46">
                  <c:v>4096</c:v>
                </c:pt>
                <c:pt idx="47">
                  <c:v>1156</c:v>
                </c:pt>
                <c:pt idx="48">
                  <c:v>3249</c:v>
                </c:pt>
                <c:pt idx="49">
                  <c:v>2116</c:v>
                </c:pt>
                <c:pt idx="50">
                  <c:v>4761</c:v>
                </c:pt>
                <c:pt idx="51">
                  <c:v>2704</c:v>
                </c:pt>
                <c:pt idx="52">
                  <c:v>5041</c:v>
                </c:pt>
                <c:pt idx="53">
                  <c:v>5476</c:v>
                </c:pt>
                <c:pt idx="54">
                  <c:v>3025</c:v>
                </c:pt>
                <c:pt idx="55">
                  <c:v>2500</c:v>
                </c:pt>
                <c:pt idx="56">
                  <c:v>324</c:v>
                </c:pt>
                <c:pt idx="57">
                  <c:v>1369</c:v>
                </c:pt>
                <c:pt idx="58">
                  <c:v>841</c:v>
                </c:pt>
                <c:pt idx="59">
                  <c:v>1849</c:v>
                </c:pt>
                <c:pt idx="60">
                  <c:v>2704</c:v>
                </c:pt>
                <c:pt idx="61">
                  <c:v>4096</c:v>
                </c:pt>
                <c:pt idx="62">
                  <c:v>1089</c:v>
                </c:pt>
                <c:pt idx="63">
                  <c:v>1600</c:v>
                </c:pt>
                <c:pt idx="64">
                  <c:v>1849</c:v>
                </c:pt>
                <c:pt idx="65">
                  <c:v>2500</c:v>
                </c:pt>
                <c:pt idx="66">
                  <c:v>625</c:v>
                </c:pt>
                <c:pt idx="67">
                  <c:v>2304</c:v>
                </c:pt>
                <c:pt idx="68">
                  <c:v>289</c:v>
                </c:pt>
                <c:pt idx="69">
                  <c:v>3249</c:v>
                </c:pt>
                <c:pt idx="70">
                  <c:v>1369</c:v>
                </c:pt>
                <c:pt idx="71">
                  <c:v>5184</c:v>
                </c:pt>
                <c:pt idx="72">
                  <c:v>1936</c:v>
                </c:pt>
                <c:pt idx="73">
                  <c:v>1849</c:v>
                </c:pt>
                <c:pt idx="74">
                  <c:v>2401</c:v>
                </c:pt>
                <c:pt idx="75">
                  <c:v>3844</c:v>
                </c:pt>
                <c:pt idx="76">
                  <c:v>2025</c:v>
                </c:pt>
                <c:pt idx="77">
                  <c:v>441</c:v>
                </c:pt>
                <c:pt idx="78">
                  <c:v>529</c:v>
                </c:pt>
                <c:pt idx="79">
                  <c:v>1225</c:v>
                </c:pt>
                <c:pt idx="80">
                  <c:v>2304</c:v>
                </c:pt>
                <c:pt idx="81">
                  <c:v>2304</c:v>
                </c:pt>
                <c:pt idx="82">
                  <c:v>784</c:v>
                </c:pt>
                <c:pt idx="83">
                  <c:v>3969</c:v>
                </c:pt>
                <c:pt idx="84">
                  <c:v>1936</c:v>
                </c:pt>
                <c:pt idx="85">
                  <c:v>2304</c:v>
                </c:pt>
                <c:pt idx="86">
                  <c:v>1600</c:v>
                </c:pt>
                <c:pt idx="87">
                  <c:v>5184</c:v>
                </c:pt>
                <c:pt idx="88">
                  <c:v>3969</c:v>
                </c:pt>
                <c:pt idx="89">
                  <c:v>784</c:v>
                </c:pt>
                <c:pt idx="90">
                  <c:v>256</c:v>
                </c:pt>
                <c:pt idx="91">
                  <c:v>529</c:v>
                </c:pt>
                <c:pt idx="92">
                  <c:v>4096</c:v>
                </c:pt>
                <c:pt idx="93">
                  <c:v>1024</c:v>
                </c:pt>
                <c:pt idx="94">
                  <c:v>1681</c:v>
                </c:pt>
                <c:pt idx="95">
                  <c:v>3025</c:v>
                </c:pt>
                <c:pt idx="96">
                  <c:v>3136</c:v>
                </c:pt>
                <c:pt idx="97">
                  <c:v>1444</c:v>
                </c:pt>
                <c:pt idx="98">
                  <c:v>2025</c:v>
                </c:pt>
                <c:pt idx="99">
                  <c:v>2025</c:v>
                </c:pt>
              </c:numCache>
            </c:numRef>
          </c:xVal>
          <c:yVal>
            <c:numRef>
              <c:f>驗證!$C$29:$C$128</c:f>
              <c:numCache>
                <c:formatCode>General</c:formatCode>
                <c:ptCount val="100"/>
                <c:pt idx="0">
                  <c:v>-0.41608531299180385</c:v>
                </c:pt>
                <c:pt idx="1">
                  <c:v>-2.761114611630723</c:v>
                </c:pt>
                <c:pt idx="2">
                  <c:v>1.9104146976488074</c:v>
                </c:pt>
                <c:pt idx="3">
                  <c:v>-3.1974989965528113</c:v>
                </c:pt>
                <c:pt idx="4">
                  <c:v>-3.5487828579498482</c:v>
                </c:pt>
                <c:pt idx="5">
                  <c:v>-0.9518793093174942</c:v>
                </c:pt>
                <c:pt idx="6">
                  <c:v>0.44602205603056078</c:v>
                </c:pt>
                <c:pt idx="7">
                  <c:v>-3.9303697915297393</c:v>
                </c:pt>
                <c:pt idx="8">
                  <c:v>1.391927973094452</c:v>
                </c:pt>
                <c:pt idx="9">
                  <c:v>3.3965784823293816</c:v>
                </c:pt>
                <c:pt idx="10">
                  <c:v>-4.1369218626906035</c:v>
                </c:pt>
                <c:pt idx="11">
                  <c:v>2.2105392187055442</c:v>
                </c:pt>
                <c:pt idx="12">
                  <c:v>4.879448700404609</c:v>
                </c:pt>
                <c:pt idx="13">
                  <c:v>4.6179979494590739E-2</c:v>
                </c:pt>
                <c:pt idx="14">
                  <c:v>3.1839334100739451</c:v>
                </c:pt>
                <c:pt idx="15">
                  <c:v>1.3854700827013762</c:v>
                </c:pt>
                <c:pt idx="16">
                  <c:v>-0.82628278844800285</c:v>
                </c:pt>
                <c:pt idx="17">
                  <c:v>3.4839146870081965</c:v>
                </c:pt>
                <c:pt idx="18">
                  <c:v>-8.695449192625837E-2</c:v>
                </c:pt>
                <c:pt idx="19">
                  <c:v>0.47333979088340961</c:v>
                </c:pt>
                <c:pt idx="20">
                  <c:v>-0.7540804063459845</c:v>
                </c:pt>
                <c:pt idx="21">
                  <c:v>-8.4079425191241342E-2</c:v>
                </c:pt>
                <c:pt idx="22">
                  <c:v>-2.7203081608206885</c:v>
                </c:pt>
                <c:pt idx="23">
                  <c:v>-0.15235516348839973</c:v>
                </c:pt>
                <c:pt idx="24">
                  <c:v>-2.2408545138386797</c:v>
                </c:pt>
                <c:pt idx="25">
                  <c:v>1.933235363364016</c:v>
                </c:pt>
                <c:pt idx="26">
                  <c:v>-1.4732938668027358</c:v>
                </c:pt>
                <c:pt idx="27">
                  <c:v>-2.860500991047676</c:v>
                </c:pt>
                <c:pt idx="28">
                  <c:v>-3.2530262544854236</c:v>
                </c:pt>
                <c:pt idx="29">
                  <c:v>2.0103522675828458</c:v>
                </c:pt>
                <c:pt idx="30">
                  <c:v>-3.0340375409306208</c:v>
                </c:pt>
                <c:pt idx="31">
                  <c:v>2.7309213578158911</c:v>
                </c:pt>
                <c:pt idx="32">
                  <c:v>-0.75384666064274075</c:v>
                </c:pt>
                <c:pt idx="33">
                  <c:v>0.9938989687533617</c:v>
                </c:pt>
                <c:pt idx="34">
                  <c:v>-0.82112470500748369</c:v>
                </c:pt>
                <c:pt idx="35">
                  <c:v>0.37909036505774019</c:v>
                </c:pt>
                <c:pt idx="36">
                  <c:v>-1.8538466606427413</c:v>
                </c:pt>
                <c:pt idx="37">
                  <c:v>1.2230933116366973</c:v>
                </c:pt>
                <c:pt idx="38">
                  <c:v>-1.9383914792155483</c:v>
                </c:pt>
                <c:pt idx="39">
                  <c:v>-1.4544234552220616</c:v>
                </c:pt>
                <c:pt idx="40">
                  <c:v>4.4523414099612246</c:v>
                </c:pt>
                <c:pt idx="41">
                  <c:v>3.6550035516962618</c:v>
                </c:pt>
                <c:pt idx="42">
                  <c:v>3.3911851758937583</c:v>
                </c:pt>
                <c:pt idx="43">
                  <c:v>-1.5756696943764279</c:v>
                </c:pt>
                <c:pt idx="44">
                  <c:v>-0.36863696735933082</c:v>
                </c:pt>
                <c:pt idx="45">
                  <c:v>-0.64971502990894159</c:v>
                </c:pt>
                <c:pt idx="46">
                  <c:v>3.1476448365115992</c:v>
                </c:pt>
                <c:pt idx="47">
                  <c:v>-0.72960048551223</c:v>
                </c:pt>
                <c:pt idx="48">
                  <c:v>0.94524481992648113</c:v>
                </c:pt>
                <c:pt idx="49">
                  <c:v>4.669805025259965</c:v>
                </c:pt>
                <c:pt idx="50">
                  <c:v>-3.4635337742577423</c:v>
                </c:pt>
                <c:pt idx="51">
                  <c:v>9.6298692908804995E-2</c:v>
                </c:pt>
                <c:pt idx="52">
                  <c:v>0.20075741334641339</c:v>
                </c:pt>
                <c:pt idx="53">
                  <c:v>-0.90900423710887868</c:v>
                </c:pt>
                <c:pt idx="54">
                  <c:v>-2.4843865007660391</c:v>
                </c:pt>
                <c:pt idx="55">
                  <c:v>-1.2154245525360743</c:v>
                </c:pt>
                <c:pt idx="56">
                  <c:v>-2.5426949384417492</c:v>
                </c:pt>
                <c:pt idx="57">
                  <c:v>3.3112819280972552</c:v>
                </c:pt>
                <c:pt idx="58">
                  <c:v>-4.369919732697074</c:v>
                </c:pt>
                <c:pt idx="59">
                  <c:v>1.9002028027848432</c:v>
                </c:pt>
                <c:pt idx="60">
                  <c:v>2.5493561662397912</c:v>
                </c:pt>
                <c:pt idx="61">
                  <c:v>1.7147705266066171</c:v>
                </c:pt>
                <c:pt idx="62">
                  <c:v>-0.4949114615314274</c:v>
                </c:pt>
                <c:pt idx="63">
                  <c:v>-0.22656984673970015</c:v>
                </c:pt>
                <c:pt idx="64">
                  <c:v>0.72668072247140003</c:v>
                </c:pt>
                <c:pt idx="65">
                  <c:v>-1.5097612097551014</c:v>
                </c:pt>
                <c:pt idx="66">
                  <c:v>-0.82206614985181936</c:v>
                </c:pt>
                <c:pt idx="67">
                  <c:v>0.38538719711307223</c:v>
                </c:pt>
                <c:pt idx="68">
                  <c:v>2.4557167424409947</c:v>
                </c:pt>
                <c:pt idx="69">
                  <c:v>-1.1107080925843409</c:v>
                </c:pt>
                <c:pt idx="70">
                  <c:v>0.14854395425273026</c:v>
                </c:pt>
                <c:pt idx="71">
                  <c:v>-1.1098207110505312</c:v>
                </c:pt>
                <c:pt idx="72">
                  <c:v>-2.2627300686849416</c:v>
                </c:pt>
                <c:pt idx="73">
                  <c:v>-3.2997971972151561</c:v>
                </c:pt>
                <c:pt idx="74">
                  <c:v>-0.79406271524571714</c:v>
                </c:pt>
                <c:pt idx="75">
                  <c:v>-3.9599707584326977</c:v>
                </c:pt>
                <c:pt idx="76">
                  <c:v>2.6191412451528038</c:v>
                </c:pt>
                <c:pt idx="77">
                  <c:v>-0.33452038206454127</c:v>
                </c:pt>
                <c:pt idx="78">
                  <c:v>-3.0757547127521407</c:v>
                </c:pt>
                <c:pt idx="79">
                  <c:v>-0.22585967092375192</c:v>
                </c:pt>
                <c:pt idx="80">
                  <c:v>0.38855381998922134</c:v>
                </c:pt>
                <c:pt idx="81">
                  <c:v>3.8502849700910584</c:v>
                </c:pt>
                <c:pt idx="82">
                  <c:v>-1.7938358096753664</c:v>
                </c:pt>
                <c:pt idx="83">
                  <c:v>1.0124976015058085</c:v>
                </c:pt>
                <c:pt idx="84">
                  <c:v>4.3651154346829539</c:v>
                </c:pt>
                <c:pt idx="85">
                  <c:v>1.1278520577682372</c:v>
                </c:pt>
                <c:pt idx="86">
                  <c:v>-1.2661757132888756</c:v>
                </c:pt>
                <c:pt idx="87">
                  <c:v>0.11321087851340383</c:v>
                </c:pt>
                <c:pt idx="88">
                  <c:v>-2.5875023984941912</c:v>
                </c:pt>
                <c:pt idx="89">
                  <c:v>-3.7905030718006412</c:v>
                </c:pt>
                <c:pt idx="90">
                  <c:v>4.1710890786384454</c:v>
                </c:pt>
                <c:pt idx="91">
                  <c:v>2.2441800183010536</c:v>
                </c:pt>
                <c:pt idx="92">
                  <c:v>2.3147705266066168</c:v>
                </c:pt>
                <c:pt idx="93">
                  <c:v>8.8816055577147779E-3</c:v>
                </c:pt>
                <c:pt idx="94">
                  <c:v>1.5736080919355064</c:v>
                </c:pt>
                <c:pt idx="95">
                  <c:v>2.3699474033463215</c:v>
                </c:pt>
                <c:pt idx="96">
                  <c:v>-0.42374599984130867</c:v>
                </c:pt>
                <c:pt idx="97">
                  <c:v>-0.53898566207147702</c:v>
                </c:pt>
                <c:pt idx="98">
                  <c:v>-2.8113245307677293</c:v>
                </c:pt>
                <c:pt idx="99">
                  <c:v>2.0095369722696113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E9-4754-8658-DDB6F0CF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11520"/>
        <c:axId val="268306112"/>
      </c:scatterChart>
      <c:valAx>
        <c:axId val="2683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6112"/>
        <c:crosses val="autoZero"/>
        <c:crossBetween val="midCat"/>
      </c:valAx>
      <c:valAx>
        <c:axId val="26830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5 </a:t>
            </a:r>
            <a:r>
              <a:rPr lang="zh-TW" altLang="en-US"/>
              <a:t>殘差圖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Data!$F$2:$F$101</c:f>
              <c:numCache>
                <c:formatCode>General</c:formatCode>
                <c:ptCount val="100"/>
                <c:pt idx="0">
                  <c:v>81</c:v>
                </c:pt>
                <c:pt idx="1">
                  <c:v>36</c:v>
                </c:pt>
                <c:pt idx="2">
                  <c:v>144</c:v>
                </c:pt>
                <c:pt idx="3">
                  <c:v>144</c:v>
                </c:pt>
                <c:pt idx="4">
                  <c:v>25</c:v>
                </c:pt>
                <c:pt idx="5">
                  <c:v>49</c:v>
                </c:pt>
                <c:pt idx="6">
                  <c:v>169</c:v>
                </c:pt>
                <c:pt idx="7">
                  <c:v>36</c:v>
                </c:pt>
                <c:pt idx="8">
                  <c:v>64</c:v>
                </c:pt>
                <c:pt idx="9">
                  <c:v>196</c:v>
                </c:pt>
                <c:pt idx="10">
                  <c:v>289</c:v>
                </c:pt>
                <c:pt idx="11">
                  <c:v>25</c:v>
                </c:pt>
                <c:pt idx="12">
                  <c:v>0</c:v>
                </c:pt>
                <c:pt idx="13">
                  <c:v>144</c:v>
                </c:pt>
                <c:pt idx="14">
                  <c:v>4</c:v>
                </c:pt>
                <c:pt idx="15">
                  <c:v>64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36</c:v>
                </c:pt>
                <c:pt idx="20">
                  <c:v>100</c:v>
                </c:pt>
                <c:pt idx="21">
                  <c:v>324</c:v>
                </c:pt>
                <c:pt idx="22">
                  <c:v>64</c:v>
                </c:pt>
                <c:pt idx="23">
                  <c:v>144</c:v>
                </c:pt>
                <c:pt idx="24">
                  <c:v>9</c:v>
                </c:pt>
                <c:pt idx="25">
                  <c:v>225</c:v>
                </c:pt>
                <c:pt idx="26">
                  <c:v>4</c:v>
                </c:pt>
                <c:pt idx="27">
                  <c:v>25</c:v>
                </c:pt>
                <c:pt idx="28">
                  <c:v>49</c:v>
                </c:pt>
                <c:pt idx="29">
                  <c:v>121</c:v>
                </c:pt>
                <c:pt idx="30">
                  <c:v>324</c:v>
                </c:pt>
                <c:pt idx="31">
                  <c:v>225</c:v>
                </c:pt>
                <c:pt idx="32">
                  <c:v>36</c:v>
                </c:pt>
                <c:pt idx="33">
                  <c:v>144</c:v>
                </c:pt>
                <c:pt idx="34">
                  <c:v>169</c:v>
                </c:pt>
                <c:pt idx="35">
                  <c:v>144</c:v>
                </c:pt>
                <c:pt idx="36">
                  <c:v>36</c:v>
                </c:pt>
                <c:pt idx="37">
                  <c:v>144</c:v>
                </c:pt>
                <c:pt idx="38">
                  <c:v>25</c:v>
                </c:pt>
                <c:pt idx="39">
                  <c:v>0</c:v>
                </c:pt>
                <c:pt idx="40">
                  <c:v>169</c:v>
                </c:pt>
                <c:pt idx="41">
                  <c:v>1</c:v>
                </c:pt>
                <c:pt idx="42">
                  <c:v>121</c:v>
                </c:pt>
                <c:pt idx="43">
                  <c:v>81</c:v>
                </c:pt>
                <c:pt idx="44">
                  <c:v>100</c:v>
                </c:pt>
                <c:pt idx="45">
                  <c:v>81</c:v>
                </c:pt>
                <c:pt idx="46">
                  <c:v>144</c:v>
                </c:pt>
                <c:pt idx="47">
                  <c:v>25</c:v>
                </c:pt>
                <c:pt idx="48">
                  <c:v>225</c:v>
                </c:pt>
                <c:pt idx="49">
                  <c:v>100</c:v>
                </c:pt>
                <c:pt idx="50">
                  <c:v>196</c:v>
                </c:pt>
                <c:pt idx="51">
                  <c:v>49</c:v>
                </c:pt>
                <c:pt idx="52">
                  <c:v>49</c:v>
                </c:pt>
                <c:pt idx="53">
                  <c:v>100</c:v>
                </c:pt>
                <c:pt idx="54">
                  <c:v>324</c:v>
                </c:pt>
                <c:pt idx="55">
                  <c:v>225</c:v>
                </c:pt>
                <c:pt idx="56">
                  <c:v>81</c:v>
                </c:pt>
                <c:pt idx="57">
                  <c:v>256</c:v>
                </c:pt>
                <c:pt idx="58">
                  <c:v>9</c:v>
                </c:pt>
                <c:pt idx="59">
                  <c:v>64</c:v>
                </c:pt>
                <c:pt idx="60">
                  <c:v>144</c:v>
                </c:pt>
                <c:pt idx="61">
                  <c:v>1</c:v>
                </c:pt>
                <c:pt idx="62">
                  <c:v>36</c:v>
                </c:pt>
                <c:pt idx="63">
                  <c:v>225</c:v>
                </c:pt>
                <c:pt idx="64">
                  <c:v>121</c:v>
                </c:pt>
                <c:pt idx="65">
                  <c:v>81</c:v>
                </c:pt>
                <c:pt idx="66">
                  <c:v>225</c:v>
                </c:pt>
                <c:pt idx="67">
                  <c:v>361</c:v>
                </c:pt>
                <c:pt idx="68">
                  <c:v>100</c:v>
                </c:pt>
                <c:pt idx="69">
                  <c:v>196</c:v>
                </c:pt>
                <c:pt idx="70">
                  <c:v>36</c:v>
                </c:pt>
                <c:pt idx="71">
                  <c:v>4</c:v>
                </c:pt>
                <c:pt idx="72">
                  <c:v>64</c:v>
                </c:pt>
                <c:pt idx="73">
                  <c:v>64</c:v>
                </c:pt>
                <c:pt idx="74">
                  <c:v>289</c:v>
                </c:pt>
                <c:pt idx="75">
                  <c:v>16</c:v>
                </c:pt>
                <c:pt idx="76">
                  <c:v>256</c:v>
                </c:pt>
                <c:pt idx="77">
                  <c:v>144</c:v>
                </c:pt>
                <c:pt idx="78">
                  <c:v>144</c:v>
                </c:pt>
                <c:pt idx="79">
                  <c:v>64</c:v>
                </c:pt>
                <c:pt idx="80">
                  <c:v>169</c:v>
                </c:pt>
                <c:pt idx="81">
                  <c:v>81</c:v>
                </c:pt>
                <c:pt idx="82">
                  <c:v>4</c:v>
                </c:pt>
                <c:pt idx="83">
                  <c:v>25</c:v>
                </c:pt>
                <c:pt idx="84">
                  <c:v>100</c:v>
                </c:pt>
                <c:pt idx="85">
                  <c:v>289</c:v>
                </c:pt>
                <c:pt idx="86">
                  <c:v>400</c:v>
                </c:pt>
                <c:pt idx="87">
                  <c:v>81</c:v>
                </c:pt>
                <c:pt idx="88">
                  <c:v>25</c:v>
                </c:pt>
                <c:pt idx="89">
                  <c:v>100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256</c:v>
                </c:pt>
                <c:pt idx="94">
                  <c:v>64</c:v>
                </c:pt>
                <c:pt idx="95">
                  <c:v>196</c:v>
                </c:pt>
                <c:pt idx="96">
                  <c:v>9</c:v>
                </c:pt>
                <c:pt idx="97">
                  <c:v>361</c:v>
                </c:pt>
                <c:pt idx="98">
                  <c:v>289</c:v>
                </c:pt>
                <c:pt idx="99">
                  <c:v>100</c:v>
                </c:pt>
              </c:numCache>
            </c:numRef>
          </c:xVal>
          <c:yVal>
            <c:numRef>
              <c:f>驗證!$C$29:$C$128</c:f>
              <c:numCache>
                <c:formatCode>General</c:formatCode>
                <c:ptCount val="100"/>
                <c:pt idx="0">
                  <c:v>-0.41608531299180385</c:v>
                </c:pt>
                <c:pt idx="1">
                  <c:v>-2.761114611630723</c:v>
                </c:pt>
                <c:pt idx="2">
                  <c:v>1.9104146976488074</c:v>
                </c:pt>
                <c:pt idx="3">
                  <c:v>-3.1974989965528113</c:v>
                </c:pt>
                <c:pt idx="4">
                  <c:v>-3.5487828579498482</c:v>
                </c:pt>
                <c:pt idx="5">
                  <c:v>-0.9518793093174942</c:v>
                </c:pt>
                <c:pt idx="6">
                  <c:v>0.44602205603056078</c:v>
                </c:pt>
                <c:pt idx="7">
                  <c:v>-3.9303697915297393</c:v>
                </c:pt>
                <c:pt idx="8">
                  <c:v>1.391927973094452</c:v>
                </c:pt>
                <c:pt idx="9">
                  <c:v>3.3965784823293816</c:v>
                </c:pt>
                <c:pt idx="10">
                  <c:v>-4.1369218626906035</c:v>
                </c:pt>
                <c:pt idx="11">
                  <c:v>2.2105392187055442</c:v>
                </c:pt>
                <c:pt idx="12">
                  <c:v>4.879448700404609</c:v>
                </c:pt>
                <c:pt idx="13">
                  <c:v>4.6179979494590739E-2</c:v>
                </c:pt>
                <c:pt idx="14">
                  <c:v>3.1839334100739451</c:v>
                </c:pt>
                <c:pt idx="15">
                  <c:v>1.3854700827013762</c:v>
                </c:pt>
                <c:pt idx="16">
                  <c:v>-0.82628278844800285</c:v>
                </c:pt>
                <c:pt idx="17">
                  <c:v>3.4839146870081965</c:v>
                </c:pt>
                <c:pt idx="18">
                  <c:v>-8.695449192625837E-2</c:v>
                </c:pt>
                <c:pt idx="19">
                  <c:v>0.47333979088340961</c:v>
                </c:pt>
                <c:pt idx="20">
                  <c:v>-0.7540804063459845</c:v>
                </c:pt>
                <c:pt idx="21">
                  <c:v>-8.4079425191241342E-2</c:v>
                </c:pt>
                <c:pt idx="22">
                  <c:v>-2.7203081608206885</c:v>
                </c:pt>
                <c:pt idx="23">
                  <c:v>-0.15235516348839973</c:v>
                </c:pt>
                <c:pt idx="24">
                  <c:v>-2.2408545138386797</c:v>
                </c:pt>
                <c:pt idx="25">
                  <c:v>1.933235363364016</c:v>
                </c:pt>
                <c:pt idx="26">
                  <c:v>-1.4732938668027358</c:v>
                </c:pt>
                <c:pt idx="27">
                  <c:v>-2.860500991047676</c:v>
                </c:pt>
                <c:pt idx="28">
                  <c:v>-3.2530262544854236</c:v>
                </c:pt>
                <c:pt idx="29">
                  <c:v>2.0103522675828458</c:v>
                </c:pt>
                <c:pt idx="30">
                  <c:v>-3.0340375409306208</c:v>
                </c:pt>
                <c:pt idx="31">
                  <c:v>2.7309213578158911</c:v>
                </c:pt>
                <c:pt idx="32">
                  <c:v>-0.75384666064274075</c:v>
                </c:pt>
                <c:pt idx="33">
                  <c:v>0.9938989687533617</c:v>
                </c:pt>
                <c:pt idx="34">
                  <c:v>-0.82112470500748369</c:v>
                </c:pt>
                <c:pt idx="35">
                  <c:v>0.37909036505774019</c:v>
                </c:pt>
                <c:pt idx="36">
                  <c:v>-1.8538466606427413</c:v>
                </c:pt>
                <c:pt idx="37">
                  <c:v>1.2230933116366973</c:v>
                </c:pt>
                <c:pt idx="38">
                  <c:v>-1.9383914792155483</c:v>
                </c:pt>
                <c:pt idx="39">
                  <c:v>-1.4544234552220616</c:v>
                </c:pt>
                <c:pt idx="40">
                  <c:v>4.4523414099612246</c:v>
                </c:pt>
                <c:pt idx="41">
                  <c:v>3.6550035516962618</c:v>
                </c:pt>
                <c:pt idx="42">
                  <c:v>3.3911851758937583</c:v>
                </c:pt>
                <c:pt idx="43">
                  <c:v>-1.5756696943764279</c:v>
                </c:pt>
                <c:pt idx="44">
                  <c:v>-0.36863696735933082</c:v>
                </c:pt>
                <c:pt idx="45">
                  <c:v>-0.64971502990894159</c:v>
                </c:pt>
                <c:pt idx="46">
                  <c:v>3.1476448365115992</c:v>
                </c:pt>
                <c:pt idx="47">
                  <c:v>-0.72960048551223</c:v>
                </c:pt>
                <c:pt idx="48">
                  <c:v>0.94524481992648113</c:v>
                </c:pt>
                <c:pt idx="49">
                  <c:v>4.669805025259965</c:v>
                </c:pt>
                <c:pt idx="50">
                  <c:v>-3.4635337742577423</c:v>
                </c:pt>
                <c:pt idx="51">
                  <c:v>9.6298692908804995E-2</c:v>
                </c:pt>
                <c:pt idx="52">
                  <c:v>0.20075741334641339</c:v>
                </c:pt>
                <c:pt idx="53">
                  <c:v>-0.90900423710887868</c:v>
                </c:pt>
                <c:pt idx="54">
                  <c:v>-2.4843865007660391</c:v>
                </c:pt>
                <c:pt idx="55">
                  <c:v>-1.2154245525360743</c:v>
                </c:pt>
                <c:pt idx="56">
                  <c:v>-2.5426949384417492</c:v>
                </c:pt>
                <c:pt idx="57">
                  <c:v>3.3112819280972552</c:v>
                </c:pt>
                <c:pt idx="58">
                  <c:v>-4.369919732697074</c:v>
                </c:pt>
                <c:pt idx="59">
                  <c:v>1.9002028027848432</c:v>
                </c:pt>
                <c:pt idx="60">
                  <c:v>2.5493561662397912</c:v>
                </c:pt>
                <c:pt idx="61">
                  <c:v>1.7147705266066171</c:v>
                </c:pt>
                <c:pt idx="62">
                  <c:v>-0.4949114615314274</c:v>
                </c:pt>
                <c:pt idx="63">
                  <c:v>-0.22656984673970015</c:v>
                </c:pt>
                <c:pt idx="64">
                  <c:v>0.72668072247140003</c:v>
                </c:pt>
                <c:pt idx="65">
                  <c:v>-1.5097612097551014</c:v>
                </c:pt>
                <c:pt idx="66">
                  <c:v>-0.82206614985181936</c:v>
                </c:pt>
                <c:pt idx="67">
                  <c:v>0.38538719711307223</c:v>
                </c:pt>
                <c:pt idx="68">
                  <c:v>2.4557167424409947</c:v>
                </c:pt>
                <c:pt idx="69">
                  <c:v>-1.1107080925843409</c:v>
                </c:pt>
                <c:pt idx="70">
                  <c:v>0.14854395425273026</c:v>
                </c:pt>
                <c:pt idx="71">
                  <c:v>-1.1098207110505312</c:v>
                </c:pt>
                <c:pt idx="72">
                  <c:v>-2.2627300686849416</c:v>
                </c:pt>
                <c:pt idx="73">
                  <c:v>-3.2997971972151561</c:v>
                </c:pt>
                <c:pt idx="74">
                  <c:v>-0.79406271524571714</c:v>
                </c:pt>
                <c:pt idx="75">
                  <c:v>-3.9599707584326977</c:v>
                </c:pt>
                <c:pt idx="76">
                  <c:v>2.6191412451528038</c:v>
                </c:pt>
                <c:pt idx="77">
                  <c:v>-0.33452038206454127</c:v>
                </c:pt>
                <c:pt idx="78">
                  <c:v>-3.0757547127521407</c:v>
                </c:pt>
                <c:pt idx="79">
                  <c:v>-0.22585967092375192</c:v>
                </c:pt>
                <c:pt idx="80">
                  <c:v>0.38855381998922134</c:v>
                </c:pt>
                <c:pt idx="81">
                  <c:v>3.8502849700910584</c:v>
                </c:pt>
                <c:pt idx="82">
                  <c:v>-1.7938358096753664</c:v>
                </c:pt>
                <c:pt idx="83">
                  <c:v>1.0124976015058085</c:v>
                </c:pt>
                <c:pt idx="84">
                  <c:v>4.3651154346829539</c:v>
                </c:pt>
                <c:pt idx="85">
                  <c:v>1.1278520577682372</c:v>
                </c:pt>
                <c:pt idx="86">
                  <c:v>-1.2661757132888756</c:v>
                </c:pt>
                <c:pt idx="87">
                  <c:v>0.11321087851340383</c:v>
                </c:pt>
                <c:pt idx="88">
                  <c:v>-2.5875023984941912</c:v>
                </c:pt>
                <c:pt idx="89">
                  <c:v>-3.7905030718006412</c:v>
                </c:pt>
                <c:pt idx="90">
                  <c:v>4.1710890786384454</c:v>
                </c:pt>
                <c:pt idx="91">
                  <c:v>2.2441800183010536</c:v>
                </c:pt>
                <c:pt idx="92">
                  <c:v>2.3147705266066168</c:v>
                </c:pt>
                <c:pt idx="93">
                  <c:v>8.8816055577147779E-3</c:v>
                </c:pt>
                <c:pt idx="94">
                  <c:v>1.5736080919355064</c:v>
                </c:pt>
                <c:pt idx="95">
                  <c:v>2.3699474033463215</c:v>
                </c:pt>
                <c:pt idx="96">
                  <c:v>-0.42374599984130867</c:v>
                </c:pt>
                <c:pt idx="97">
                  <c:v>-0.53898566207147702</c:v>
                </c:pt>
                <c:pt idx="98">
                  <c:v>-2.8113245307677293</c:v>
                </c:pt>
                <c:pt idx="99">
                  <c:v>2.0095369722696113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4-45CB-BB57-E39B4BC2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07776"/>
        <c:axId val="268308192"/>
      </c:scatterChart>
      <c:valAx>
        <c:axId val="2683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8192"/>
        <c:crosses val="autoZero"/>
        <c:crossBetween val="midCat"/>
      </c:valAx>
      <c:valAx>
        <c:axId val="26830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Data!$B$2:$B$101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E-452B-8612-B1C66D8F18A2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Data!$B$2:$B$101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驗證!$B$29:$B$128</c:f>
              <c:numCache>
                <c:formatCode>General</c:formatCode>
                <c:ptCount val="100"/>
                <c:pt idx="0">
                  <c:v>10.416085312991804</c:v>
                </c:pt>
                <c:pt idx="1">
                  <c:v>7.5611146116307228</c:v>
                </c:pt>
                <c:pt idx="2">
                  <c:v>10.889585302351193</c:v>
                </c:pt>
                <c:pt idx="3">
                  <c:v>8.297498996552811</c:v>
                </c:pt>
                <c:pt idx="4">
                  <c:v>8.848782857949848</c:v>
                </c:pt>
                <c:pt idx="5">
                  <c:v>7.1518793093174944</c:v>
                </c:pt>
                <c:pt idx="6">
                  <c:v>11.253977943969439</c:v>
                </c:pt>
                <c:pt idx="7">
                  <c:v>9.6303697915297395</c:v>
                </c:pt>
                <c:pt idx="8">
                  <c:v>9.4080720269055487</c:v>
                </c:pt>
                <c:pt idx="9">
                  <c:v>11.803421517670618</c:v>
                </c:pt>
                <c:pt idx="10">
                  <c:v>10.336921862690604</c:v>
                </c:pt>
                <c:pt idx="11">
                  <c:v>2.6894607812944562</c:v>
                </c:pt>
                <c:pt idx="12">
                  <c:v>-1.9794487004046091</c:v>
                </c:pt>
                <c:pt idx="13">
                  <c:v>4.5538200205054089</c:v>
                </c:pt>
                <c:pt idx="14">
                  <c:v>1.8160665899260549</c:v>
                </c:pt>
                <c:pt idx="15">
                  <c:v>9.6145299172986238</c:v>
                </c:pt>
                <c:pt idx="16">
                  <c:v>11.226282788448003</c:v>
                </c:pt>
                <c:pt idx="17">
                  <c:v>10.416085312991804</c:v>
                </c:pt>
                <c:pt idx="18">
                  <c:v>9.186954491926258</c:v>
                </c:pt>
                <c:pt idx="19">
                  <c:v>9.8266602091165911</c:v>
                </c:pt>
                <c:pt idx="20">
                  <c:v>11.554080406345985</c:v>
                </c:pt>
                <c:pt idx="21">
                  <c:v>9.5840794251912413</c:v>
                </c:pt>
                <c:pt idx="22">
                  <c:v>9.4203081608206887</c:v>
                </c:pt>
                <c:pt idx="23">
                  <c:v>10.0523551634884</c:v>
                </c:pt>
                <c:pt idx="24">
                  <c:v>5.4408545138386799</c:v>
                </c:pt>
                <c:pt idx="25">
                  <c:v>11.366764636635985</c:v>
                </c:pt>
                <c:pt idx="26">
                  <c:v>3.3732938668027357</c:v>
                </c:pt>
                <c:pt idx="27">
                  <c:v>8.4605009910476756</c:v>
                </c:pt>
                <c:pt idx="28">
                  <c:v>5.3530262544854237</c:v>
                </c:pt>
                <c:pt idx="29">
                  <c:v>11.789647732417155</c:v>
                </c:pt>
                <c:pt idx="30">
                  <c:v>11.13403754093062</c:v>
                </c:pt>
                <c:pt idx="31">
                  <c:v>11.769078642184109</c:v>
                </c:pt>
                <c:pt idx="32">
                  <c:v>6.9538466606427409</c:v>
                </c:pt>
                <c:pt idx="33">
                  <c:v>11.606101031246638</c:v>
                </c:pt>
                <c:pt idx="34">
                  <c:v>6.3211247050074837</c:v>
                </c:pt>
                <c:pt idx="35">
                  <c:v>9.2209096349422595</c:v>
                </c:pt>
                <c:pt idx="36">
                  <c:v>6.9538466606427409</c:v>
                </c:pt>
                <c:pt idx="37">
                  <c:v>9.7769066883633027</c:v>
                </c:pt>
                <c:pt idx="38">
                  <c:v>7.3383914792155487</c:v>
                </c:pt>
                <c:pt idx="39">
                  <c:v>3.3544234552220615</c:v>
                </c:pt>
                <c:pt idx="40">
                  <c:v>11.347658590038776</c:v>
                </c:pt>
                <c:pt idx="41">
                  <c:v>0.34499644830373799</c:v>
                </c:pt>
                <c:pt idx="42">
                  <c:v>11.708814824106241</c:v>
                </c:pt>
                <c:pt idx="43">
                  <c:v>10.775669694376427</c:v>
                </c:pt>
                <c:pt idx="44">
                  <c:v>10.768636967359331</c:v>
                </c:pt>
                <c:pt idx="45">
                  <c:v>11.249715029908941</c:v>
                </c:pt>
                <c:pt idx="46">
                  <c:v>10.0523551634884</c:v>
                </c:pt>
                <c:pt idx="47">
                  <c:v>7.9296004855122302</c:v>
                </c:pt>
                <c:pt idx="48">
                  <c:v>11.454755180073519</c:v>
                </c:pt>
                <c:pt idx="49">
                  <c:v>11.530194974740034</c:v>
                </c:pt>
                <c:pt idx="50">
                  <c:v>8.8635337742577427</c:v>
                </c:pt>
                <c:pt idx="51">
                  <c:v>10.203701307091196</c:v>
                </c:pt>
                <c:pt idx="52">
                  <c:v>5.8992425866535863</c:v>
                </c:pt>
                <c:pt idx="53">
                  <c:v>6.2090042371088785</c:v>
                </c:pt>
                <c:pt idx="54">
                  <c:v>10.984386500766039</c:v>
                </c:pt>
                <c:pt idx="55">
                  <c:v>11.915424552536074</c:v>
                </c:pt>
                <c:pt idx="56">
                  <c:v>4.2426949384417494</c:v>
                </c:pt>
                <c:pt idx="57">
                  <c:v>10.488718071902746</c:v>
                </c:pt>
                <c:pt idx="58">
                  <c:v>5.369919732697074</c:v>
                </c:pt>
                <c:pt idx="59">
                  <c:v>10.699797197215156</c:v>
                </c:pt>
                <c:pt idx="60">
                  <c:v>11.850643833760209</c:v>
                </c:pt>
                <c:pt idx="61">
                  <c:v>3.1852294733933832</c:v>
                </c:pt>
                <c:pt idx="62">
                  <c:v>8.2949114615314272</c:v>
                </c:pt>
                <c:pt idx="63">
                  <c:v>11.2265698467397</c:v>
                </c:pt>
                <c:pt idx="64">
                  <c:v>11.573319277528601</c:v>
                </c:pt>
                <c:pt idx="65">
                  <c:v>11.209761209755101</c:v>
                </c:pt>
                <c:pt idx="66">
                  <c:v>7.2220661498518197</c:v>
                </c:pt>
                <c:pt idx="67">
                  <c:v>10.714612802886927</c:v>
                </c:pt>
                <c:pt idx="68">
                  <c:v>3.9442832575590057</c:v>
                </c:pt>
                <c:pt idx="69">
                  <c:v>11.510708092584341</c:v>
                </c:pt>
                <c:pt idx="70">
                  <c:v>9.051456045747269</c:v>
                </c:pt>
                <c:pt idx="71">
                  <c:v>1.4098207110505312</c:v>
                </c:pt>
                <c:pt idx="72">
                  <c:v>10.762730068684942</c:v>
                </c:pt>
                <c:pt idx="73">
                  <c:v>10.699797197215156</c:v>
                </c:pt>
                <c:pt idx="74">
                  <c:v>11.494062715245716</c:v>
                </c:pt>
                <c:pt idx="75">
                  <c:v>6.5599707584326978</c:v>
                </c:pt>
                <c:pt idx="76">
                  <c:v>11.580858754847196</c:v>
                </c:pt>
                <c:pt idx="77">
                  <c:v>5.9345203820645409</c:v>
                </c:pt>
                <c:pt idx="78">
                  <c:v>6.7757547127521409</c:v>
                </c:pt>
                <c:pt idx="79">
                  <c:v>9.6258596709237523</c:v>
                </c:pt>
                <c:pt idx="80">
                  <c:v>12.011446180010779</c:v>
                </c:pt>
                <c:pt idx="81">
                  <c:v>11.249715029908941</c:v>
                </c:pt>
                <c:pt idx="82">
                  <c:v>4.2938358096753664</c:v>
                </c:pt>
                <c:pt idx="83">
                  <c:v>7.0875023984941912</c:v>
                </c:pt>
                <c:pt idx="84">
                  <c:v>11.434884565317047</c:v>
                </c:pt>
                <c:pt idx="85">
                  <c:v>11.472147942231762</c:v>
                </c:pt>
                <c:pt idx="86">
                  <c:v>9.3661757132888752</c:v>
                </c:pt>
                <c:pt idx="87">
                  <c:v>6.5867891214865963</c:v>
                </c:pt>
                <c:pt idx="88">
                  <c:v>7.0875023984941912</c:v>
                </c:pt>
                <c:pt idx="89">
                  <c:v>8.3905030718006408</c:v>
                </c:pt>
                <c:pt idx="90">
                  <c:v>-1.0710890786384455</c:v>
                </c:pt>
                <c:pt idx="91">
                  <c:v>3.4558199816989466</c:v>
                </c:pt>
                <c:pt idx="92">
                  <c:v>3.1852294733933832</c:v>
                </c:pt>
                <c:pt idx="93">
                  <c:v>9.2911183944422859</c:v>
                </c:pt>
                <c:pt idx="94">
                  <c:v>10.526391908064493</c:v>
                </c:pt>
                <c:pt idx="95">
                  <c:v>11.730052596653678</c:v>
                </c:pt>
                <c:pt idx="96">
                  <c:v>6.9237459998413087</c:v>
                </c:pt>
                <c:pt idx="97">
                  <c:v>9.538985662071477</c:v>
                </c:pt>
                <c:pt idx="98">
                  <c:v>11.311324530767729</c:v>
                </c:pt>
                <c:pt idx="99">
                  <c:v>11.490463027730389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E-452B-8612-B1C66D8F1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88288"/>
        <c:axId val="307998272"/>
      </c:scatterChart>
      <c:valAx>
        <c:axId val="307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98272"/>
        <c:crosses val="autoZero"/>
        <c:crossBetween val="midCat"/>
      </c:valAx>
      <c:valAx>
        <c:axId val="30799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Data!$C$2:$C$101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BA-4877-93D1-D09BCB96581A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Data!$C$2:$C$101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xVal>
          <c:yVal>
            <c:numRef>
              <c:f>驗證!$B$29:$B$128</c:f>
              <c:numCache>
                <c:formatCode>General</c:formatCode>
                <c:ptCount val="100"/>
                <c:pt idx="0">
                  <c:v>10.416085312991804</c:v>
                </c:pt>
                <c:pt idx="1">
                  <c:v>7.5611146116307228</c:v>
                </c:pt>
                <c:pt idx="2">
                  <c:v>10.889585302351193</c:v>
                </c:pt>
                <c:pt idx="3">
                  <c:v>8.297498996552811</c:v>
                </c:pt>
                <c:pt idx="4">
                  <c:v>8.848782857949848</c:v>
                </c:pt>
                <c:pt idx="5">
                  <c:v>7.1518793093174944</c:v>
                </c:pt>
                <c:pt idx="6">
                  <c:v>11.253977943969439</c:v>
                </c:pt>
                <c:pt idx="7">
                  <c:v>9.6303697915297395</c:v>
                </c:pt>
                <c:pt idx="8">
                  <c:v>9.4080720269055487</c:v>
                </c:pt>
                <c:pt idx="9">
                  <c:v>11.803421517670618</c:v>
                </c:pt>
                <c:pt idx="10">
                  <c:v>10.336921862690604</c:v>
                </c:pt>
                <c:pt idx="11">
                  <c:v>2.6894607812944562</c:v>
                </c:pt>
                <c:pt idx="12">
                  <c:v>-1.9794487004046091</c:v>
                </c:pt>
                <c:pt idx="13">
                  <c:v>4.5538200205054089</c:v>
                </c:pt>
                <c:pt idx="14">
                  <c:v>1.8160665899260549</c:v>
                </c:pt>
                <c:pt idx="15">
                  <c:v>9.6145299172986238</c:v>
                </c:pt>
                <c:pt idx="16">
                  <c:v>11.226282788448003</c:v>
                </c:pt>
                <c:pt idx="17">
                  <c:v>10.416085312991804</c:v>
                </c:pt>
                <c:pt idx="18">
                  <c:v>9.186954491926258</c:v>
                </c:pt>
                <c:pt idx="19">
                  <c:v>9.8266602091165911</c:v>
                </c:pt>
                <c:pt idx="20">
                  <c:v>11.554080406345985</c:v>
                </c:pt>
                <c:pt idx="21">
                  <c:v>9.5840794251912413</c:v>
                </c:pt>
                <c:pt idx="22">
                  <c:v>9.4203081608206887</c:v>
                </c:pt>
                <c:pt idx="23">
                  <c:v>10.0523551634884</c:v>
                </c:pt>
                <c:pt idx="24">
                  <c:v>5.4408545138386799</c:v>
                </c:pt>
                <c:pt idx="25">
                  <c:v>11.366764636635985</c:v>
                </c:pt>
                <c:pt idx="26">
                  <c:v>3.3732938668027357</c:v>
                </c:pt>
                <c:pt idx="27">
                  <c:v>8.4605009910476756</c:v>
                </c:pt>
                <c:pt idx="28">
                  <c:v>5.3530262544854237</c:v>
                </c:pt>
                <c:pt idx="29">
                  <c:v>11.789647732417155</c:v>
                </c:pt>
                <c:pt idx="30">
                  <c:v>11.13403754093062</c:v>
                </c:pt>
                <c:pt idx="31">
                  <c:v>11.769078642184109</c:v>
                </c:pt>
                <c:pt idx="32">
                  <c:v>6.9538466606427409</c:v>
                </c:pt>
                <c:pt idx="33">
                  <c:v>11.606101031246638</c:v>
                </c:pt>
                <c:pt idx="34">
                  <c:v>6.3211247050074837</c:v>
                </c:pt>
                <c:pt idx="35">
                  <c:v>9.2209096349422595</c:v>
                </c:pt>
                <c:pt idx="36">
                  <c:v>6.9538466606427409</c:v>
                </c:pt>
                <c:pt idx="37">
                  <c:v>9.7769066883633027</c:v>
                </c:pt>
                <c:pt idx="38">
                  <c:v>7.3383914792155487</c:v>
                </c:pt>
                <c:pt idx="39">
                  <c:v>3.3544234552220615</c:v>
                </c:pt>
                <c:pt idx="40">
                  <c:v>11.347658590038776</c:v>
                </c:pt>
                <c:pt idx="41">
                  <c:v>0.34499644830373799</c:v>
                </c:pt>
                <c:pt idx="42">
                  <c:v>11.708814824106241</c:v>
                </c:pt>
                <c:pt idx="43">
                  <c:v>10.775669694376427</c:v>
                </c:pt>
                <c:pt idx="44">
                  <c:v>10.768636967359331</c:v>
                </c:pt>
                <c:pt idx="45">
                  <c:v>11.249715029908941</c:v>
                </c:pt>
                <c:pt idx="46">
                  <c:v>10.0523551634884</c:v>
                </c:pt>
                <c:pt idx="47">
                  <c:v>7.9296004855122302</c:v>
                </c:pt>
                <c:pt idx="48">
                  <c:v>11.454755180073519</c:v>
                </c:pt>
                <c:pt idx="49">
                  <c:v>11.530194974740034</c:v>
                </c:pt>
                <c:pt idx="50">
                  <c:v>8.8635337742577427</c:v>
                </c:pt>
                <c:pt idx="51">
                  <c:v>10.203701307091196</c:v>
                </c:pt>
                <c:pt idx="52">
                  <c:v>5.8992425866535863</c:v>
                </c:pt>
                <c:pt idx="53">
                  <c:v>6.2090042371088785</c:v>
                </c:pt>
                <c:pt idx="54">
                  <c:v>10.984386500766039</c:v>
                </c:pt>
                <c:pt idx="55">
                  <c:v>11.915424552536074</c:v>
                </c:pt>
                <c:pt idx="56">
                  <c:v>4.2426949384417494</c:v>
                </c:pt>
                <c:pt idx="57">
                  <c:v>10.488718071902746</c:v>
                </c:pt>
                <c:pt idx="58">
                  <c:v>5.369919732697074</c:v>
                </c:pt>
                <c:pt idx="59">
                  <c:v>10.699797197215156</c:v>
                </c:pt>
                <c:pt idx="60">
                  <c:v>11.850643833760209</c:v>
                </c:pt>
                <c:pt idx="61">
                  <c:v>3.1852294733933832</c:v>
                </c:pt>
                <c:pt idx="62">
                  <c:v>8.2949114615314272</c:v>
                </c:pt>
                <c:pt idx="63">
                  <c:v>11.2265698467397</c:v>
                </c:pt>
                <c:pt idx="64">
                  <c:v>11.573319277528601</c:v>
                </c:pt>
                <c:pt idx="65">
                  <c:v>11.209761209755101</c:v>
                </c:pt>
                <c:pt idx="66">
                  <c:v>7.2220661498518197</c:v>
                </c:pt>
                <c:pt idx="67">
                  <c:v>10.714612802886927</c:v>
                </c:pt>
                <c:pt idx="68">
                  <c:v>3.9442832575590057</c:v>
                </c:pt>
                <c:pt idx="69">
                  <c:v>11.510708092584341</c:v>
                </c:pt>
                <c:pt idx="70">
                  <c:v>9.051456045747269</c:v>
                </c:pt>
                <c:pt idx="71">
                  <c:v>1.4098207110505312</c:v>
                </c:pt>
                <c:pt idx="72">
                  <c:v>10.762730068684942</c:v>
                </c:pt>
                <c:pt idx="73">
                  <c:v>10.699797197215156</c:v>
                </c:pt>
                <c:pt idx="74">
                  <c:v>11.494062715245716</c:v>
                </c:pt>
                <c:pt idx="75">
                  <c:v>6.5599707584326978</c:v>
                </c:pt>
                <c:pt idx="76">
                  <c:v>11.580858754847196</c:v>
                </c:pt>
                <c:pt idx="77">
                  <c:v>5.9345203820645409</c:v>
                </c:pt>
                <c:pt idx="78">
                  <c:v>6.7757547127521409</c:v>
                </c:pt>
                <c:pt idx="79">
                  <c:v>9.6258596709237523</c:v>
                </c:pt>
                <c:pt idx="80">
                  <c:v>12.011446180010779</c:v>
                </c:pt>
                <c:pt idx="81">
                  <c:v>11.249715029908941</c:v>
                </c:pt>
                <c:pt idx="82">
                  <c:v>4.2938358096753664</c:v>
                </c:pt>
                <c:pt idx="83">
                  <c:v>7.0875023984941912</c:v>
                </c:pt>
                <c:pt idx="84">
                  <c:v>11.434884565317047</c:v>
                </c:pt>
                <c:pt idx="85">
                  <c:v>11.472147942231762</c:v>
                </c:pt>
                <c:pt idx="86">
                  <c:v>9.3661757132888752</c:v>
                </c:pt>
                <c:pt idx="87">
                  <c:v>6.5867891214865963</c:v>
                </c:pt>
                <c:pt idx="88">
                  <c:v>7.0875023984941912</c:v>
                </c:pt>
                <c:pt idx="89">
                  <c:v>8.3905030718006408</c:v>
                </c:pt>
                <c:pt idx="90">
                  <c:v>-1.0710890786384455</c:v>
                </c:pt>
                <c:pt idx="91">
                  <c:v>3.4558199816989466</c:v>
                </c:pt>
                <c:pt idx="92">
                  <c:v>3.1852294733933832</c:v>
                </c:pt>
                <c:pt idx="93">
                  <c:v>9.2911183944422859</c:v>
                </c:pt>
                <c:pt idx="94">
                  <c:v>10.526391908064493</c:v>
                </c:pt>
                <c:pt idx="95">
                  <c:v>11.730052596653678</c:v>
                </c:pt>
                <c:pt idx="96">
                  <c:v>6.9237459998413087</c:v>
                </c:pt>
                <c:pt idx="97">
                  <c:v>9.538985662071477</c:v>
                </c:pt>
                <c:pt idx="98">
                  <c:v>11.311324530767729</c:v>
                </c:pt>
                <c:pt idx="99">
                  <c:v>11.490463027730389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A-4877-93D1-D09BCB96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82880"/>
        <c:axId val="307995776"/>
      </c:scatterChart>
      <c:valAx>
        <c:axId val="3079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95776"/>
        <c:crosses val="autoZero"/>
        <c:crossBetween val="midCat"/>
      </c:valAx>
      <c:valAx>
        <c:axId val="30799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8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Data!$D$2:$D$101</c:f>
              <c:numCache>
                <c:formatCode>General</c:formatCode>
                <c:ptCount val="100"/>
                <c:pt idx="0">
                  <c:v>522</c:v>
                </c:pt>
                <c:pt idx="1">
                  <c:v>180</c:v>
                </c:pt>
                <c:pt idx="2">
                  <c:v>444</c:v>
                </c:pt>
                <c:pt idx="3">
                  <c:v>840</c:v>
                </c:pt>
                <c:pt idx="4">
                  <c:v>200</c:v>
                </c:pt>
                <c:pt idx="5">
                  <c:v>189</c:v>
                </c:pt>
                <c:pt idx="6">
                  <c:v>507</c:v>
                </c:pt>
                <c:pt idx="7">
                  <c:v>312</c:v>
                </c:pt>
                <c:pt idx="8">
                  <c:v>488</c:v>
                </c:pt>
                <c:pt idx="9">
                  <c:v>616</c:v>
                </c:pt>
                <c:pt idx="10">
                  <c:v>1054</c:v>
                </c:pt>
                <c:pt idx="11">
                  <c:v>90</c:v>
                </c:pt>
                <c:pt idx="12">
                  <c:v>0</c:v>
                </c:pt>
                <c:pt idx="13">
                  <c:v>216</c:v>
                </c:pt>
                <c:pt idx="14">
                  <c:v>142</c:v>
                </c:pt>
                <c:pt idx="15">
                  <c:v>480</c:v>
                </c:pt>
                <c:pt idx="16">
                  <c:v>414</c:v>
                </c:pt>
                <c:pt idx="17">
                  <c:v>522</c:v>
                </c:pt>
                <c:pt idx="18">
                  <c:v>240</c:v>
                </c:pt>
                <c:pt idx="19">
                  <c:v>276</c:v>
                </c:pt>
                <c:pt idx="20">
                  <c:v>470</c:v>
                </c:pt>
                <c:pt idx="21">
                  <c:v>648</c:v>
                </c:pt>
                <c:pt idx="22">
                  <c:v>272</c:v>
                </c:pt>
                <c:pt idx="23">
                  <c:v>768</c:v>
                </c:pt>
                <c:pt idx="24">
                  <c:v>189</c:v>
                </c:pt>
                <c:pt idx="25">
                  <c:v>615</c:v>
                </c:pt>
                <c:pt idx="26">
                  <c:v>50</c:v>
                </c:pt>
                <c:pt idx="27">
                  <c:v>185</c:v>
                </c:pt>
                <c:pt idx="28">
                  <c:v>154</c:v>
                </c:pt>
                <c:pt idx="29">
                  <c:v>539</c:v>
                </c:pt>
                <c:pt idx="30">
                  <c:v>864</c:v>
                </c:pt>
                <c:pt idx="31">
                  <c:v>675</c:v>
                </c:pt>
                <c:pt idx="32">
                  <c:v>396</c:v>
                </c:pt>
                <c:pt idx="33">
                  <c:v>504</c:v>
                </c:pt>
                <c:pt idx="34">
                  <c:v>286</c:v>
                </c:pt>
                <c:pt idx="35">
                  <c:v>360</c:v>
                </c:pt>
                <c:pt idx="36">
                  <c:v>396</c:v>
                </c:pt>
                <c:pt idx="37">
                  <c:v>384</c:v>
                </c:pt>
                <c:pt idx="38">
                  <c:v>310</c:v>
                </c:pt>
                <c:pt idx="39">
                  <c:v>0</c:v>
                </c:pt>
                <c:pt idx="40">
                  <c:v>754</c:v>
                </c:pt>
                <c:pt idx="41">
                  <c:v>72</c:v>
                </c:pt>
                <c:pt idx="42">
                  <c:v>495</c:v>
                </c:pt>
                <c:pt idx="43">
                  <c:v>360</c:v>
                </c:pt>
                <c:pt idx="44">
                  <c:v>380</c:v>
                </c:pt>
                <c:pt idx="45">
                  <c:v>432</c:v>
                </c:pt>
                <c:pt idx="46">
                  <c:v>768</c:v>
                </c:pt>
                <c:pt idx="47">
                  <c:v>170</c:v>
                </c:pt>
                <c:pt idx="48">
                  <c:v>855</c:v>
                </c:pt>
                <c:pt idx="49">
                  <c:v>460</c:v>
                </c:pt>
                <c:pt idx="50">
                  <c:v>966</c:v>
                </c:pt>
                <c:pt idx="51">
                  <c:v>364</c:v>
                </c:pt>
                <c:pt idx="52">
                  <c:v>497</c:v>
                </c:pt>
                <c:pt idx="53">
                  <c:v>740</c:v>
                </c:pt>
                <c:pt idx="54">
                  <c:v>990</c:v>
                </c:pt>
                <c:pt idx="55">
                  <c:v>750</c:v>
                </c:pt>
                <c:pt idx="56">
                  <c:v>162</c:v>
                </c:pt>
                <c:pt idx="57">
                  <c:v>592</c:v>
                </c:pt>
                <c:pt idx="58">
                  <c:v>87</c:v>
                </c:pt>
                <c:pt idx="59">
                  <c:v>344</c:v>
                </c:pt>
                <c:pt idx="60">
                  <c:v>624</c:v>
                </c:pt>
                <c:pt idx="61">
                  <c:v>64</c:v>
                </c:pt>
                <c:pt idx="62">
                  <c:v>198</c:v>
                </c:pt>
                <c:pt idx="63">
                  <c:v>600</c:v>
                </c:pt>
                <c:pt idx="64">
                  <c:v>473</c:v>
                </c:pt>
                <c:pt idx="65">
                  <c:v>450</c:v>
                </c:pt>
                <c:pt idx="66">
                  <c:v>375</c:v>
                </c:pt>
                <c:pt idx="67">
                  <c:v>912</c:v>
                </c:pt>
                <c:pt idx="68">
                  <c:v>170</c:v>
                </c:pt>
                <c:pt idx="69">
                  <c:v>798</c:v>
                </c:pt>
                <c:pt idx="70">
                  <c:v>222</c:v>
                </c:pt>
                <c:pt idx="71">
                  <c:v>144</c:v>
                </c:pt>
                <c:pt idx="72">
                  <c:v>352</c:v>
                </c:pt>
                <c:pt idx="73">
                  <c:v>344</c:v>
                </c:pt>
                <c:pt idx="74">
                  <c:v>833</c:v>
                </c:pt>
                <c:pt idx="75">
                  <c:v>248</c:v>
                </c:pt>
                <c:pt idx="76">
                  <c:v>720</c:v>
                </c:pt>
                <c:pt idx="77">
                  <c:v>252</c:v>
                </c:pt>
                <c:pt idx="78">
                  <c:v>276</c:v>
                </c:pt>
                <c:pt idx="79">
                  <c:v>280</c:v>
                </c:pt>
                <c:pt idx="80">
                  <c:v>624</c:v>
                </c:pt>
                <c:pt idx="81">
                  <c:v>432</c:v>
                </c:pt>
                <c:pt idx="82">
                  <c:v>56</c:v>
                </c:pt>
                <c:pt idx="83">
                  <c:v>315</c:v>
                </c:pt>
                <c:pt idx="84">
                  <c:v>440</c:v>
                </c:pt>
                <c:pt idx="85">
                  <c:v>816</c:v>
                </c:pt>
                <c:pt idx="86">
                  <c:v>800</c:v>
                </c:pt>
                <c:pt idx="87">
                  <c:v>648</c:v>
                </c:pt>
                <c:pt idx="88">
                  <c:v>315</c:v>
                </c:pt>
                <c:pt idx="89">
                  <c:v>280</c:v>
                </c:pt>
                <c:pt idx="90">
                  <c:v>16</c:v>
                </c:pt>
                <c:pt idx="91">
                  <c:v>69</c:v>
                </c:pt>
                <c:pt idx="92">
                  <c:v>64</c:v>
                </c:pt>
                <c:pt idx="93">
                  <c:v>512</c:v>
                </c:pt>
                <c:pt idx="94">
                  <c:v>328</c:v>
                </c:pt>
                <c:pt idx="95">
                  <c:v>770</c:v>
                </c:pt>
                <c:pt idx="96">
                  <c:v>168</c:v>
                </c:pt>
                <c:pt idx="97">
                  <c:v>722</c:v>
                </c:pt>
                <c:pt idx="98">
                  <c:v>765</c:v>
                </c:pt>
                <c:pt idx="99">
                  <c:v>450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F-468D-A150-684F9E2595AE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Data!$D$2:$D$101</c:f>
              <c:numCache>
                <c:formatCode>General</c:formatCode>
                <c:ptCount val="100"/>
                <c:pt idx="0">
                  <c:v>522</c:v>
                </c:pt>
                <c:pt idx="1">
                  <c:v>180</c:v>
                </c:pt>
                <c:pt idx="2">
                  <c:v>444</c:v>
                </c:pt>
                <c:pt idx="3">
                  <c:v>840</c:v>
                </c:pt>
                <c:pt idx="4">
                  <c:v>200</c:v>
                </c:pt>
                <c:pt idx="5">
                  <c:v>189</c:v>
                </c:pt>
                <c:pt idx="6">
                  <c:v>507</c:v>
                </c:pt>
                <c:pt idx="7">
                  <c:v>312</c:v>
                </c:pt>
                <c:pt idx="8">
                  <c:v>488</c:v>
                </c:pt>
                <c:pt idx="9">
                  <c:v>616</c:v>
                </c:pt>
                <c:pt idx="10">
                  <c:v>1054</c:v>
                </c:pt>
                <c:pt idx="11">
                  <c:v>90</c:v>
                </c:pt>
                <c:pt idx="12">
                  <c:v>0</c:v>
                </c:pt>
                <c:pt idx="13">
                  <c:v>216</c:v>
                </c:pt>
                <c:pt idx="14">
                  <c:v>142</c:v>
                </c:pt>
                <c:pt idx="15">
                  <c:v>480</c:v>
                </c:pt>
                <c:pt idx="16">
                  <c:v>414</c:v>
                </c:pt>
                <c:pt idx="17">
                  <c:v>522</c:v>
                </c:pt>
                <c:pt idx="18">
                  <c:v>240</c:v>
                </c:pt>
                <c:pt idx="19">
                  <c:v>276</c:v>
                </c:pt>
                <c:pt idx="20">
                  <c:v>470</c:v>
                </c:pt>
                <c:pt idx="21">
                  <c:v>648</c:v>
                </c:pt>
                <c:pt idx="22">
                  <c:v>272</c:v>
                </c:pt>
                <c:pt idx="23">
                  <c:v>768</c:v>
                </c:pt>
                <c:pt idx="24">
                  <c:v>189</c:v>
                </c:pt>
                <c:pt idx="25">
                  <c:v>615</c:v>
                </c:pt>
                <c:pt idx="26">
                  <c:v>50</c:v>
                </c:pt>
                <c:pt idx="27">
                  <c:v>185</c:v>
                </c:pt>
                <c:pt idx="28">
                  <c:v>154</c:v>
                </c:pt>
                <c:pt idx="29">
                  <c:v>539</c:v>
                </c:pt>
                <c:pt idx="30">
                  <c:v>864</c:v>
                </c:pt>
                <c:pt idx="31">
                  <c:v>675</c:v>
                </c:pt>
                <c:pt idx="32">
                  <c:v>396</c:v>
                </c:pt>
                <c:pt idx="33">
                  <c:v>504</c:v>
                </c:pt>
                <c:pt idx="34">
                  <c:v>286</c:v>
                </c:pt>
                <c:pt idx="35">
                  <c:v>360</c:v>
                </c:pt>
                <c:pt idx="36">
                  <c:v>396</c:v>
                </c:pt>
                <c:pt idx="37">
                  <c:v>384</c:v>
                </c:pt>
                <c:pt idx="38">
                  <c:v>310</c:v>
                </c:pt>
                <c:pt idx="39">
                  <c:v>0</c:v>
                </c:pt>
                <c:pt idx="40">
                  <c:v>754</c:v>
                </c:pt>
                <c:pt idx="41">
                  <c:v>72</c:v>
                </c:pt>
                <c:pt idx="42">
                  <c:v>495</c:v>
                </c:pt>
                <c:pt idx="43">
                  <c:v>360</c:v>
                </c:pt>
                <c:pt idx="44">
                  <c:v>380</c:v>
                </c:pt>
                <c:pt idx="45">
                  <c:v>432</c:v>
                </c:pt>
                <c:pt idx="46">
                  <c:v>768</c:v>
                </c:pt>
                <c:pt idx="47">
                  <c:v>170</c:v>
                </c:pt>
                <c:pt idx="48">
                  <c:v>855</c:v>
                </c:pt>
                <c:pt idx="49">
                  <c:v>460</c:v>
                </c:pt>
                <c:pt idx="50">
                  <c:v>966</c:v>
                </c:pt>
                <c:pt idx="51">
                  <c:v>364</c:v>
                </c:pt>
                <c:pt idx="52">
                  <c:v>497</c:v>
                </c:pt>
                <c:pt idx="53">
                  <c:v>740</c:v>
                </c:pt>
                <c:pt idx="54">
                  <c:v>990</c:v>
                </c:pt>
                <c:pt idx="55">
                  <c:v>750</c:v>
                </c:pt>
                <c:pt idx="56">
                  <c:v>162</c:v>
                </c:pt>
                <c:pt idx="57">
                  <c:v>592</c:v>
                </c:pt>
                <c:pt idx="58">
                  <c:v>87</c:v>
                </c:pt>
                <c:pt idx="59">
                  <c:v>344</c:v>
                </c:pt>
                <c:pt idx="60">
                  <c:v>624</c:v>
                </c:pt>
                <c:pt idx="61">
                  <c:v>64</c:v>
                </c:pt>
                <c:pt idx="62">
                  <c:v>198</c:v>
                </c:pt>
                <c:pt idx="63">
                  <c:v>600</c:v>
                </c:pt>
                <c:pt idx="64">
                  <c:v>473</c:v>
                </c:pt>
                <c:pt idx="65">
                  <c:v>450</c:v>
                </c:pt>
                <c:pt idx="66">
                  <c:v>375</c:v>
                </c:pt>
                <c:pt idx="67">
                  <c:v>912</c:v>
                </c:pt>
                <c:pt idx="68">
                  <c:v>170</c:v>
                </c:pt>
                <c:pt idx="69">
                  <c:v>798</c:v>
                </c:pt>
                <c:pt idx="70">
                  <c:v>222</c:v>
                </c:pt>
                <c:pt idx="71">
                  <c:v>144</c:v>
                </c:pt>
                <c:pt idx="72">
                  <c:v>352</c:v>
                </c:pt>
                <c:pt idx="73">
                  <c:v>344</c:v>
                </c:pt>
                <c:pt idx="74">
                  <c:v>833</c:v>
                </c:pt>
                <c:pt idx="75">
                  <c:v>248</c:v>
                </c:pt>
                <c:pt idx="76">
                  <c:v>720</c:v>
                </c:pt>
                <c:pt idx="77">
                  <c:v>252</c:v>
                </c:pt>
                <c:pt idx="78">
                  <c:v>276</c:v>
                </c:pt>
                <c:pt idx="79">
                  <c:v>280</c:v>
                </c:pt>
                <c:pt idx="80">
                  <c:v>624</c:v>
                </c:pt>
                <c:pt idx="81">
                  <c:v>432</c:v>
                </c:pt>
                <c:pt idx="82">
                  <c:v>56</c:v>
                </c:pt>
                <c:pt idx="83">
                  <c:v>315</c:v>
                </c:pt>
                <c:pt idx="84">
                  <c:v>440</c:v>
                </c:pt>
                <c:pt idx="85">
                  <c:v>816</c:v>
                </c:pt>
                <c:pt idx="86">
                  <c:v>800</c:v>
                </c:pt>
                <c:pt idx="87">
                  <c:v>648</c:v>
                </c:pt>
                <c:pt idx="88">
                  <c:v>315</c:v>
                </c:pt>
                <c:pt idx="89">
                  <c:v>280</c:v>
                </c:pt>
                <c:pt idx="90">
                  <c:v>16</c:v>
                </c:pt>
                <c:pt idx="91">
                  <c:v>69</c:v>
                </c:pt>
                <c:pt idx="92">
                  <c:v>64</c:v>
                </c:pt>
                <c:pt idx="93">
                  <c:v>512</c:v>
                </c:pt>
                <c:pt idx="94">
                  <c:v>328</c:v>
                </c:pt>
                <c:pt idx="95">
                  <c:v>770</c:v>
                </c:pt>
                <c:pt idx="96">
                  <c:v>168</c:v>
                </c:pt>
                <c:pt idx="97">
                  <c:v>722</c:v>
                </c:pt>
                <c:pt idx="98">
                  <c:v>765</c:v>
                </c:pt>
                <c:pt idx="99">
                  <c:v>450</c:v>
                </c:pt>
              </c:numCache>
            </c:numRef>
          </c:xVal>
          <c:yVal>
            <c:numRef>
              <c:f>驗證!$B$29:$B$128</c:f>
              <c:numCache>
                <c:formatCode>General</c:formatCode>
                <c:ptCount val="100"/>
                <c:pt idx="0">
                  <c:v>10.416085312991804</c:v>
                </c:pt>
                <c:pt idx="1">
                  <c:v>7.5611146116307228</c:v>
                </c:pt>
                <c:pt idx="2">
                  <c:v>10.889585302351193</c:v>
                </c:pt>
                <c:pt idx="3">
                  <c:v>8.297498996552811</c:v>
                </c:pt>
                <c:pt idx="4">
                  <c:v>8.848782857949848</c:v>
                </c:pt>
                <c:pt idx="5">
                  <c:v>7.1518793093174944</c:v>
                </c:pt>
                <c:pt idx="6">
                  <c:v>11.253977943969439</c:v>
                </c:pt>
                <c:pt idx="7">
                  <c:v>9.6303697915297395</c:v>
                </c:pt>
                <c:pt idx="8">
                  <c:v>9.4080720269055487</c:v>
                </c:pt>
                <c:pt idx="9">
                  <c:v>11.803421517670618</c:v>
                </c:pt>
                <c:pt idx="10">
                  <c:v>10.336921862690604</c:v>
                </c:pt>
                <c:pt idx="11">
                  <c:v>2.6894607812944562</c:v>
                </c:pt>
                <c:pt idx="12">
                  <c:v>-1.9794487004046091</c:v>
                </c:pt>
                <c:pt idx="13">
                  <c:v>4.5538200205054089</c:v>
                </c:pt>
                <c:pt idx="14">
                  <c:v>1.8160665899260549</c:v>
                </c:pt>
                <c:pt idx="15">
                  <c:v>9.6145299172986238</c:v>
                </c:pt>
                <c:pt idx="16">
                  <c:v>11.226282788448003</c:v>
                </c:pt>
                <c:pt idx="17">
                  <c:v>10.416085312991804</c:v>
                </c:pt>
                <c:pt idx="18">
                  <c:v>9.186954491926258</c:v>
                </c:pt>
                <c:pt idx="19">
                  <c:v>9.8266602091165911</c:v>
                </c:pt>
                <c:pt idx="20">
                  <c:v>11.554080406345985</c:v>
                </c:pt>
                <c:pt idx="21">
                  <c:v>9.5840794251912413</c:v>
                </c:pt>
                <c:pt idx="22">
                  <c:v>9.4203081608206887</c:v>
                </c:pt>
                <c:pt idx="23">
                  <c:v>10.0523551634884</c:v>
                </c:pt>
                <c:pt idx="24">
                  <c:v>5.4408545138386799</c:v>
                </c:pt>
                <c:pt idx="25">
                  <c:v>11.366764636635985</c:v>
                </c:pt>
                <c:pt idx="26">
                  <c:v>3.3732938668027357</c:v>
                </c:pt>
                <c:pt idx="27">
                  <c:v>8.4605009910476756</c:v>
                </c:pt>
                <c:pt idx="28">
                  <c:v>5.3530262544854237</c:v>
                </c:pt>
                <c:pt idx="29">
                  <c:v>11.789647732417155</c:v>
                </c:pt>
                <c:pt idx="30">
                  <c:v>11.13403754093062</c:v>
                </c:pt>
                <c:pt idx="31">
                  <c:v>11.769078642184109</c:v>
                </c:pt>
                <c:pt idx="32">
                  <c:v>6.9538466606427409</c:v>
                </c:pt>
                <c:pt idx="33">
                  <c:v>11.606101031246638</c:v>
                </c:pt>
                <c:pt idx="34">
                  <c:v>6.3211247050074837</c:v>
                </c:pt>
                <c:pt idx="35">
                  <c:v>9.2209096349422595</c:v>
                </c:pt>
                <c:pt idx="36">
                  <c:v>6.9538466606427409</c:v>
                </c:pt>
                <c:pt idx="37">
                  <c:v>9.7769066883633027</c:v>
                </c:pt>
                <c:pt idx="38">
                  <c:v>7.3383914792155487</c:v>
                </c:pt>
                <c:pt idx="39">
                  <c:v>3.3544234552220615</c:v>
                </c:pt>
                <c:pt idx="40">
                  <c:v>11.347658590038776</c:v>
                </c:pt>
                <c:pt idx="41">
                  <c:v>0.34499644830373799</c:v>
                </c:pt>
                <c:pt idx="42">
                  <c:v>11.708814824106241</c:v>
                </c:pt>
                <c:pt idx="43">
                  <c:v>10.775669694376427</c:v>
                </c:pt>
                <c:pt idx="44">
                  <c:v>10.768636967359331</c:v>
                </c:pt>
                <c:pt idx="45">
                  <c:v>11.249715029908941</c:v>
                </c:pt>
                <c:pt idx="46">
                  <c:v>10.0523551634884</c:v>
                </c:pt>
                <c:pt idx="47">
                  <c:v>7.9296004855122302</c:v>
                </c:pt>
                <c:pt idx="48">
                  <c:v>11.454755180073519</c:v>
                </c:pt>
                <c:pt idx="49">
                  <c:v>11.530194974740034</c:v>
                </c:pt>
                <c:pt idx="50">
                  <c:v>8.8635337742577427</c:v>
                </c:pt>
                <c:pt idx="51">
                  <c:v>10.203701307091196</c:v>
                </c:pt>
                <c:pt idx="52">
                  <c:v>5.8992425866535863</c:v>
                </c:pt>
                <c:pt idx="53">
                  <c:v>6.2090042371088785</c:v>
                </c:pt>
                <c:pt idx="54">
                  <c:v>10.984386500766039</c:v>
                </c:pt>
                <c:pt idx="55">
                  <c:v>11.915424552536074</c:v>
                </c:pt>
                <c:pt idx="56">
                  <c:v>4.2426949384417494</c:v>
                </c:pt>
                <c:pt idx="57">
                  <c:v>10.488718071902746</c:v>
                </c:pt>
                <c:pt idx="58">
                  <c:v>5.369919732697074</c:v>
                </c:pt>
                <c:pt idx="59">
                  <c:v>10.699797197215156</c:v>
                </c:pt>
                <c:pt idx="60">
                  <c:v>11.850643833760209</c:v>
                </c:pt>
                <c:pt idx="61">
                  <c:v>3.1852294733933832</c:v>
                </c:pt>
                <c:pt idx="62">
                  <c:v>8.2949114615314272</c:v>
                </c:pt>
                <c:pt idx="63">
                  <c:v>11.2265698467397</c:v>
                </c:pt>
                <c:pt idx="64">
                  <c:v>11.573319277528601</c:v>
                </c:pt>
                <c:pt idx="65">
                  <c:v>11.209761209755101</c:v>
                </c:pt>
                <c:pt idx="66">
                  <c:v>7.2220661498518197</c:v>
                </c:pt>
                <c:pt idx="67">
                  <c:v>10.714612802886927</c:v>
                </c:pt>
                <c:pt idx="68">
                  <c:v>3.9442832575590057</c:v>
                </c:pt>
                <c:pt idx="69">
                  <c:v>11.510708092584341</c:v>
                </c:pt>
                <c:pt idx="70">
                  <c:v>9.051456045747269</c:v>
                </c:pt>
                <c:pt idx="71">
                  <c:v>1.4098207110505312</c:v>
                </c:pt>
                <c:pt idx="72">
                  <c:v>10.762730068684942</c:v>
                </c:pt>
                <c:pt idx="73">
                  <c:v>10.699797197215156</c:v>
                </c:pt>
                <c:pt idx="74">
                  <c:v>11.494062715245716</c:v>
                </c:pt>
                <c:pt idx="75">
                  <c:v>6.5599707584326978</c:v>
                </c:pt>
                <c:pt idx="76">
                  <c:v>11.580858754847196</c:v>
                </c:pt>
                <c:pt idx="77">
                  <c:v>5.9345203820645409</c:v>
                </c:pt>
                <c:pt idx="78">
                  <c:v>6.7757547127521409</c:v>
                </c:pt>
                <c:pt idx="79">
                  <c:v>9.6258596709237523</c:v>
                </c:pt>
                <c:pt idx="80">
                  <c:v>12.011446180010779</c:v>
                </c:pt>
                <c:pt idx="81">
                  <c:v>11.249715029908941</c:v>
                </c:pt>
                <c:pt idx="82">
                  <c:v>4.2938358096753664</c:v>
                </c:pt>
                <c:pt idx="83">
                  <c:v>7.0875023984941912</c:v>
                </c:pt>
                <c:pt idx="84">
                  <c:v>11.434884565317047</c:v>
                </c:pt>
                <c:pt idx="85">
                  <c:v>11.472147942231762</c:v>
                </c:pt>
                <c:pt idx="86">
                  <c:v>9.3661757132888752</c:v>
                </c:pt>
                <c:pt idx="87">
                  <c:v>6.5867891214865963</c:v>
                </c:pt>
                <c:pt idx="88">
                  <c:v>7.0875023984941912</c:v>
                </c:pt>
                <c:pt idx="89">
                  <c:v>8.3905030718006408</c:v>
                </c:pt>
                <c:pt idx="90">
                  <c:v>-1.0710890786384455</c:v>
                </c:pt>
                <c:pt idx="91">
                  <c:v>3.4558199816989466</c:v>
                </c:pt>
                <c:pt idx="92">
                  <c:v>3.1852294733933832</c:v>
                </c:pt>
                <c:pt idx="93">
                  <c:v>9.2911183944422859</c:v>
                </c:pt>
                <c:pt idx="94">
                  <c:v>10.526391908064493</c:v>
                </c:pt>
                <c:pt idx="95">
                  <c:v>11.730052596653678</c:v>
                </c:pt>
                <c:pt idx="96">
                  <c:v>6.9237459998413087</c:v>
                </c:pt>
                <c:pt idx="97">
                  <c:v>9.538985662071477</c:v>
                </c:pt>
                <c:pt idx="98">
                  <c:v>11.311324530767729</c:v>
                </c:pt>
                <c:pt idx="99">
                  <c:v>11.490463027730389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0F-468D-A150-684F9E25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90368"/>
        <c:axId val="307984960"/>
      </c:scatterChart>
      <c:valAx>
        <c:axId val="3079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84960"/>
        <c:crosses val="autoZero"/>
        <c:crossBetween val="midCat"/>
      </c:valAx>
      <c:valAx>
        <c:axId val="30798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9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4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Data!$E$2:$E$101</c:f>
              <c:numCache>
                <c:formatCode>General</c:formatCode>
                <c:ptCount val="100"/>
                <c:pt idx="0">
                  <c:v>3364</c:v>
                </c:pt>
                <c:pt idx="1">
                  <c:v>900</c:v>
                </c:pt>
                <c:pt idx="2">
                  <c:v>1369</c:v>
                </c:pt>
                <c:pt idx="3">
                  <c:v>4900</c:v>
                </c:pt>
                <c:pt idx="4">
                  <c:v>1600</c:v>
                </c:pt>
                <c:pt idx="5">
                  <c:v>729</c:v>
                </c:pt>
                <c:pt idx="6">
                  <c:v>1521</c:v>
                </c:pt>
                <c:pt idx="7">
                  <c:v>2704</c:v>
                </c:pt>
                <c:pt idx="8">
                  <c:v>3721</c:v>
                </c:pt>
                <c:pt idx="9">
                  <c:v>1936</c:v>
                </c:pt>
                <c:pt idx="10">
                  <c:v>3844</c:v>
                </c:pt>
                <c:pt idx="11">
                  <c:v>324</c:v>
                </c:pt>
                <c:pt idx="12">
                  <c:v>256</c:v>
                </c:pt>
                <c:pt idx="13">
                  <c:v>324</c:v>
                </c:pt>
                <c:pt idx="14">
                  <c:v>5041</c:v>
                </c:pt>
                <c:pt idx="15">
                  <c:v>3600</c:v>
                </c:pt>
                <c:pt idx="16">
                  <c:v>2116</c:v>
                </c:pt>
                <c:pt idx="17">
                  <c:v>3364</c:v>
                </c:pt>
                <c:pt idx="18">
                  <c:v>2304</c:v>
                </c:pt>
                <c:pt idx="19">
                  <c:v>2116</c:v>
                </c:pt>
                <c:pt idx="20">
                  <c:v>2209</c:v>
                </c:pt>
                <c:pt idx="21">
                  <c:v>1296</c:v>
                </c:pt>
                <c:pt idx="22">
                  <c:v>1156</c:v>
                </c:pt>
                <c:pt idx="23">
                  <c:v>4096</c:v>
                </c:pt>
                <c:pt idx="24">
                  <c:v>3969</c:v>
                </c:pt>
                <c:pt idx="25">
                  <c:v>1681</c:v>
                </c:pt>
                <c:pt idx="26">
                  <c:v>625</c:v>
                </c:pt>
                <c:pt idx="27">
                  <c:v>1369</c:v>
                </c:pt>
                <c:pt idx="28">
                  <c:v>484</c:v>
                </c:pt>
                <c:pt idx="29">
                  <c:v>2401</c:v>
                </c:pt>
                <c:pt idx="30">
                  <c:v>2304</c:v>
                </c:pt>
                <c:pt idx="31">
                  <c:v>2025</c:v>
                </c:pt>
                <c:pt idx="32">
                  <c:v>4356</c:v>
                </c:pt>
                <c:pt idx="33">
                  <c:v>1764</c:v>
                </c:pt>
                <c:pt idx="34">
                  <c:v>484</c:v>
                </c:pt>
                <c:pt idx="35">
                  <c:v>900</c:v>
                </c:pt>
                <c:pt idx="36">
                  <c:v>4356</c:v>
                </c:pt>
                <c:pt idx="37">
                  <c:v>1024</c:v>
                </c:pt>
                <c:pt idx="38">
                  <c:v>3844</c:v>
                </c:pt>
                <c:pt idx="39">
                  <c:v>3481</c:v>
                </c:pt>
                <c:pt idx="40">
                  <c:v>3364</c:v>
                </c:pt>
                <c:pt idx="41">
                  <c:v>5184</c:v>
                </c:pt>
                <c:pt idx="42">
                  <c:v>2025</c:v>
                </c:pt>
                <c:pt idx="43">
                  <c:v>1600</c:v>
                </c:pt>
                <c:pt idx="44">
                  <c:v>1444</c:v>
                </c:pt>
                <c:pt idx="45">
                  <c:v>2304</c:v>
                </c:pt>
                <c:pt idx="46">
                  <c:v>4096</c:v>
                </c:pt>
                <c:pt idx="47">
                  <c:v>1156</c:v>
                </c:pt>
                <c:pt idx="48">
                  <c:v>3249</c:v>
                </c:pt>
                <c:pt idx="49">
                  <c:v>2116</c:v>
                </c:pt>
                <c:pt idx="50">
                  <c:v>4761</c:v>
                </c:pt>
                <c:pt idx="51">
                  <c:v>2704</c:v>
                </c:pt>
                <c:pt idx="52">
                  <c:v>5041</c:v>
                </c:pt>
                <c:pt idx="53">
                  <c:v>5476</c:v>
                </c:pt>
                <c:pt idx="54">
                  <c:v>3025</c:v>
                </c:pt>
                <c:pt idx="55">
                  <c:v>2500</c:v>
                </c:pt>
                <c:pt idx="56">
                  <c:v>324</c:v>
                </c:pt>
                <c:pt idx="57">
                  <c:v>1369</c:v>
                </c:pt>
                <c:pt idx="58">
                  <c:v>841</c:v>
                </c:pt>
                <c:pt idx="59">
                  <c:v>1849</c:v>
                </c:pt>
                <c:pt idx="60">
                  <c:v>2704</c:v>
                </c:pt>
                <c:pt idx="61">
                  <c:v>4096</c:v>
                </c:pt>
                <c:pt idx="62">
                  <c:v>1089</c:v>
                </c:pt>
                <c:pt idx="63">
                  <c:v>1600</c:v>
                </c:pt>
                <c:pt idx="64">
                  <c:v>1849</c:v>
                </c:pt>
                <c:pt idx="65">
                  <c:v>2500</c:v>
                </c:pt>
                <c:pt idx="66">
                  <c:v>625</c:v>
                </c:pt>
                <c:pt idx="67">
                  <c:v>2304</c:v>
                </c:pt>
                <c:pt idx="68">
                  <c:v>289</c:v>
                </c:pt>
                <c:pt idx="69">
                  <c:v>3249</c:v>
                </c:pt>
                <c:pt idx="70">
                  <c:v>1369</c:v>
                </c:pt>
                <c:pt idx="71">
                  <c:v>5184</c:v>
                </c:pt>
                <c:pt idx="72">
                  <c:v>1936</c:v>
                </c:pt>
                <c:pt idx="73">
                  <c:v>1849</c:v>
                </c:pt>
                <c:pt idx="74">
                  <c:v>2401</c:v>
                </c:pt>
                <c:pt idx="75">
                  <c:v>3844</c:v>
                </c:pt>
                <c:pt idx="76">
                  <c:v>2025</c:v>
                </c:pt>
                <c:pt idx="77">
                  <c:v>441</c:v>
                </c:pt>
                <c:pt idx="78">
                  <c:v>529</c:v>
                </c:pt>
                <c:pt idx="79">
                  <c:v>1225</c:v>
                </c:pt>
                <c:pt idx="80">
                  <c:v>2304</c:v>
                </c:pt>
                <c:pt idx="81">
                  <c:v>2304</c:v>
                </c:pt>
                <c:pt idx="82">
                  <c:v>784</c:v>
                </c:pt>
                <c:pt idx="83">
                  <c:v>3969</c:v>
                </c:pt>
                <c:pt idx="84">
                  <c:v>1936</c:v>
                </c:pt>
                <c:pt idx="85">
                  <c:v>2304</c:v>
                </c:pt>
                <c:pt idx="86">
                  <c:v>1600</c:v>
                </c:pt>
                <c:pt idx="87">
                  <c:v>5184</c:v>
                </c:pt>
                <c:pt idx="88">
                  <c:v>3969</c:v>
                </c:pt>
                <c:pt idx="89">
                  <c:v>784</c:v>
                </c:pt>
                <c:pt idx="90">
                  <c:v>256</c:v>
                </c:pt>
                <c:pt idx="91">
                  <c:v>529</c:v>
                </c:pt>
                <c:pt idx="92">
                  <c:v>4096</c:v>
                </c:pt>
                <c:pt idx="93">
                  <c:v>1024</c:v>
                </c:pt>
                <c:pt idx="94">
                  <c:v>1681</c:v>
                </c:pt>
                <c:pt idx="95">
                  <c:v>3025</c:v>
                </c:pt>
                <c:pt idx="96">
                  <c:v>3136</c:v>
                </c:pt>
                <c:pt idx="97">
                  <c:v>1444</c:v>
                </c:pt>
                <c:pt idx="98">
                  <c:v>2025</c:v>
                </c:pt>
                <c:pt idx="99">
                  <c:v>2025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E-48E7-9930-1BDCA8A357DD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Data!$E$2:$E$101</c:f>
              <c:numCache>
                <c:formatCode>General</c:formatCode>
                <c:ptCount val="100"/>
                <c:pt idx="0">
                  <c:v>3364</c:v>
                </c:pt>
                <c:pt idx="1">
                  <c:v>900</c:v>
                </c:pt>
                <c:pt idx="2">
                  <c:v>1369</c:v>
                </c:pt>
                <c:pt idx="3">
                  <c:v>4900</c:v>
                </c:pt>
                <c:pt idx="4">
                  <c:v>1600</c:v>
                </c:pt>
                <c:pt idx="5">
                  <c:v>729</c:v>
                </c:pt>
                <c:pt idx="6">
                  <c:v>1521</c:v>
                </c:pt>
                <c:pt idx="7">
                  <c:v>2704</c:v>
                </c:pt>
                <c:pt idx="8">
                  <c:v>3721</c:v>
                </c:pt>
                <c:pt idx="9">
                  <c:v>1936</c:v>
                </c:pt>
                <c:pt idx="10">
                  <c:v>3844</c:v>
                </c:pt>
                <c:pt idx="11">
                  <c:v>324</c:v>
                </c:pt>
                <c:pt idx="12">
                  <c:v>256</c:v>
                </c:pt>
                <c:pt idx="13">
                  <c:v>324</c:v>
                </c:pt>
                <c:pt idx="14">
                  <c:v>5041</c:v>
                </c:pt>
                <c:pt idx="15">
                  <c:v>3600</c:v>
                </c:pt>
                <c:pt idx="16">
                  <c:v>2116</c:v>
                </c:pt>
                <c:pt idx="17">
                  <c:v>3364</c:v>
                </c:pt>
                <c:pt idx="18">
                  <c:v>2304</c:v>
                </c:pt>
                <c:pt idx="19">
                  <c:v>2116</c:v>
                </c:pt>
                <c:pt idx="20">
                  <c:v>2209</c:v>
                </c:pt>
                <c:pt idx="21">
                  <c:v>1296</c:v>
                </c:pt>
                <c:pt idx="22">
                  <c:v>1156</c:v>
                </c:pt>
                <c:pt idx="23">
                  <c:v>4096</c:v>
                </c:pt>
                <c:pt idx="24">
                  <c:v>3969</c:v>
                </c:pt>
                <c:pt idx="25">
                  <c:v>1681</c:v>
                </c:pt>
                <c:pt idx="26">
                  <c:v>625</c:v>
                </c:pt>
                <c:pt idx="27">
                  <c:v>1369</c:v>
                </c:pt>
                <c:pt idx="28">
                  <c:v>484</c:v>
                </c:pt>
                <c:pt idx="29">
                  <c:v>2401</c:v>
                </c:pt>
                <c:pt idx="30">
                  <c:v>2304</c:v>
                </c:pt>
                <c:pt idx="31">
                  <c:v>2025</c:v>
                </c:pt>
                <c:pt idx="32">
                  <c:v>4356</c:v>
                </c:pt>
                <c:pt idx="33">
                  <c:v>1764</c:v>
                </c:pt>
                <c:pt idx="34">
                  <c:v>484</c:v>
                </c:pt>
                <c:pt idx="35">
                  <c:v>900</c:v>
                </c:pt>
                <c:pt idx="36">
                  <c:v>4356</c:v>
                </c:pt>
                <c:pt idx="37">
                  <c:v>1024</c:v>
                </c:pt>
                <c:pt idx="38">
                  <c:v>3844</c:v>
                </c:pt>
                <c:pt idx="39">
                  <c:v>3481</c:v>
                </c:pt>
                <c:pt idx="40">
                  <c:v>3364</c:v>
                </c:pt>
                <c:pt idx="41">
                  <c:v>5184</c:v>
                </c:pt>
                <c:pt idx="42">
                  <c:v>2025</c:v>
                </c:pt>
                <c:pt idx="43">
                  <c:v>1600</c:v>
                </c:pt>
                <c:pt idx="44">
                  <c:v>1444</c:v>
                </c:pt>
                <c:pt idx="45">
                  <c:v>2304</c:v>
                </c:pt>
                <c:pt idx="46">
                  <c:v>4096</c:v>
                </c:pt>
                <c:pt idx="47">
                  <c:v>1156</c:v>
                </c:pt>
                <c:pt idx="48">
                  <c:v>3249</c:v>
                </c:pt>
                <c:pt idx="49">
                  <c:v>2116</c:v>
                </c:pt>
                <c:pt idx="50">
                  <c:v>4761</c:v>
                </c:pt>
                <c:pt idx="51">
                  <c:v>2704</c:v>
                </c:pt>
                <c:pt idx="52">
                  <c:v>5041</c:v>
                </c:pt>
                <c:pt idx="53">
                  <c:v>5476</c:v>
                </c:pt>
                <c:pt idx="54">
                  <c:v>3025</c:v>
                </c:pt>
                <c:pt idx="55">
                  <c:v>2500</c:v>
                </c:pt>
                <c:pt idx="56">
                  <c:v>324</c:v>
                </c:pt>
                <c:pt idx="57">
                  <c:v>1369</c:v>
                </c:pt>
                <c:pt idx="58">
                  <c:v>841</c:v>
                </c:pt>
                <c:pt idx="59">
                  <c:v>1849</c:v>
                </c:pt>
                <c:pt idx="60">
                  <c:v>2704</c:v>
                </c:pt>
                <c:pt idx="61">
                  <c:v>4096</c:v>
                </c:pt>
                <c:pt idx="62">
                  <c:v>1089</c:v>
                </c:pt>
                <c:pt idx="63">
                  <c:v>1600</c:v>
                </c:pt>
                <c:pt idx="64">
                  <c:v>1849</c:v>
                </c:pt>
                <c:pt idx="65">
                  <c:v>2500</c:v>
                </c:pt>
                <c:pt idx="66">
                  <c:v>625</c:v>
                </c:pt>
                <c:pt idx="67">
                  <c:v>2304</c:v>
                </c:pt>
                <c:pt idx="68">
                  <c:v>289</c:v>
                </c:pt>
                <c:pt idx="69">
                  <c:v>3249</c:v>
                </c:pt>
                <c:pt idx="70">
                  <c:v>1369</c:v>
                </c:pt>
                <c:pt idx="71">
                  <c:v>5184</c:v>
                </c:pt>
                <c:pt idx="72">
                  <c:v>1936</c:v>
                </c:pt>
                <c:pt idx="73">
                  <c:v>1849</c:v>
                </c:pt>
                <c:pt idx="74">
                  <c:v>2401</c:v>
                </c:pt>
                <c:pt idx="75">
                  <c:v>3844</c:v>
                </c:pt>
                <c:pt idx="76">
                  <c:v>2025</c:v>
                </c:pt>
                <c:pt idx="77">
                  <c:v>441</c:v>
                </c:pt>
                <c:pt idx="78">
                  <c:v>529</c:v>
                </c:pt>
                <c:pt idx="79">
                  <c:v>1225</c:v>
                </c:pt>
                <c:pt idx="80">
                  <c:v>2304</c:v>
                </c:pt>
                <c:pt idx="81">
                  <c:v>2304</c:v>
                </c:pt>
                <c:pt idx="82">
                  <c:v>784</c:v>
                </c:pt>
                <c:pt idx="83">
                  <c:v>3969</c:v>
                </c:pt>
                <c:pt idx="84">
                  <c:v>1936</c:v>
                </c:pt>
                <c:pt idx="85">
                  <c:v>2304</c:v>
                </c:pt>
                <c:pt idx="86">
                  <c:v>1600</c:v>
                </c:pt>
                <c:pt idx="87">
                  <c:v>5184</c:v>
                </c:pt>
                <c:pt idx="88">
                  <c:v>3969</c:v>
                </c:pt>
                <c:pt idx="89">
                  <c:v>784</c:v>
                </c:pt>
                <c:pt idx="90">
                  <c:v>256</c:v>
                </c:pt>
                <c:pt idx="91">
                  <c:v>529</c:v>
                </c:pt>
                <c:pt idx="92">
                  <c:v>4096</c:v>
                </c:pt>
                <c:pt idx="93">
                  <c:v>1024</c:v>
                </c:pt>
                <c:pt idx="94">
                  <c:v>1681</c:v>
                </c:pt>
                <c:pt idx="95">
                  <c:v>3025</c:v>
                </c:pt>
                <c:pt idx="96">
                  <c:v>3136</c:v>
                </c:pt>
                <c:pt idx="97">
                  <c:v>1444</c:v>
                </c:pt>
                <c:pt idx="98">
                  <c:v>2025</c:v>
                </c:pt>
                <c:pt idx="99">
                  <c:v>2025</c:v>
                </c:pt>
              </c:numCache>
            </c:numRef>
          </c:xVal>
          <c:yVal>
            <c:numRef>
              <c:f>驗證!$B$29:$B$128</c:f>
              <c:numCache>
                <c:formatCode>General</c:formatCode>
                <c:ptCount val="100"/>
                <c:pt idx="0">
                  <c:v>10.416085312991804</c:v>
                </c:pt>
                <c:pt idx="1">
                  <c:v>7.5611146116307228</c:v>
                </c:pt>
                <c:pt idx="2">
                  <c:v>10.889585302351193</c:v>
                </c:pt>
                <c:pt idx="3">
                  <c:v>8.297498996552811</c:v>
                </c:pt>
                <c:pt idx="4">
                  <c:v>8.848782857949848</c:v>
                </c:pt>
                <c:pt idx="5">
                  <c:v>7.1518793093174944</c:v>
                </c:pt>
                <c:pt idx="6">
                  <c:v>11.253977943969439</c:v>
                </c:pt>
                <c:pt idx="7">
                  <c:v>9.6303697915297395</c:v>
                </c:pt>
                <c:pt idx="8">
                  <c:v>9.4080720269055487</c:v>
                </c:pt>
                <c:pt idx="9">
                  <c:v>11.803421517670618</c:v>
                </c:pt>
                <c:pt idx="10">
                  <c:v>10.336921862690604</c:v>
                </c:pt>
                <c:pt idx="11">
                  <c:v>2.6894607812944562</c:v>
                </c:pt>
                <c:pt idx="12">
                  <c:v>-1.9794487004046091</c:v>
                </c:pt>
                <c:pt idx="13">
                  <c:v>4.5538200205054089</c:v>
                </c:pt>
                <c:pt idx="14">
                  <c:v>1.8160665899260549</c:v>
                </c:pt>
                <c:pt idx="15">
                  <c:v>9.6145299172986238</c:v>
                </c:pt>
                <c:pt idx="16">
                  <c:v>11.226282788448003</c:v>
                </c:pt>
                <c:pt idx="17">
                  <c:v>10.416085312991804</c:v>
                </c:pt>
                <c:pt idx="18">
                  <c:v>9.186954491926258</c:v>
                </c:pt>
                <c:pt idx="19">
                  <c:v>9.8266602091165911</c:v>
                </c:pt>
                <c:pt idx="20">
                  <c:v>11.554080406345985</c:v>
                </c:pt>
                <c:pt idx="21">
                  <c:v>9.5840794251912413</c:v>
                </c:pt>
                <c:pt idx="22">
                  <c:v>9.4203081608206887</c:v>
                </c:pt>
                <c:pt idx="23">
                  <c:v>10.0523551634884</c:v>
                </c:pt>
                <c:pt idx="24">
                  <c:v>5.4408545138386799</c:v>
                </c:pt>
                <c:pt idx="25">
                  <c:v>11.366764636635985</c:v>
                </c:pt>
                <c:pt idx="26">
                  <c:v>3.3732938668027357</c:v>
                </c:pt>
                <c:pt idx="27">
                  <c:v>8.4605009910476756</c:v>
                </c:pt>
                <c:pt idx="28">
                  <c:v>5.3530262544854237</c:v>
                </c:pt>
                <c:pt idx="29">
                  <c:v>11.789647732417155</c:v>
                </c:pt>
                <c:pt idx="30">
                  <c:v>11.13403754093062</c:v>
                </c:pt>
                <c:pt idx="31">
                  <c:v>11.769078642184109</c:v>
                </c:pt>
                <c:pt idx="32">
                  <c:v>6.9538466606427409</c:v>
                </c:pt>
                <c:pt idx="33">
                  <c:v>11.606101031246638</c:v>
                </c:pt>
                <c:pt idx="34">
                  <c:v>6.3211247050074837</c:v>
                </c:pt>
                <c:pt idx="35">
                  <c:v>9.2209096349422595</c:v>
                </c:pt>
                <c:pt idx="36">
                  <c:v>6.9538466606427409</c:v>
                </c:pt>
                <c:pt idx="37">
                  <c:v>9.7769066883633027</c:v>
                </c:pt>
                <c:pt idx="38">
                  <c:v>7.3383914792155487</c:v>
                </c:pt>
                <c:pt idx="39">
                  <c:v>3.3544234552220615</c:v>
                </c:pt>
                <c:pt idx="40">
                  <c:v>11.347658590038776</c:v>
                </c:pt>
                <c:pt idx="41">
                  <c:v>0.34499644830373799</c:v>
                </c:pt>
                <c:pt idx="42">
                  <c:v>11.708814824106241</c:v>
                </c:pt>
                <c:pt idx="43">
                  <c:v>10.775669694376427</c:v>
                </c:pt>
                <c:pt idx="44">
                  <c:v>10.768636967359331</c:v>
                </c:pt>
                <c:pt idx="45">
                  <c:v>11.249715029908941</c:v>
                </c:pt>
                <c:pt idx="46">
                  <c:v>10.0523551634884</c:v>
                </c:pt>
                <c:pt idx="47">
                  <c:v>7.9296004855122302</c:v>
                </c:pt>
                <c:pt idx="48">
                  <c:v>11.454755180073519</c:v>
                </c:pt>
                <c:pt idx="49">
                  <c:v>11.530194974740034</c:v>
                </c:pt>
                <c:pt idx="50">
                  <c:v>8.8635337742577427</c:v>
                </c:pt>
                <c:pt idx="51">
                  <c:v>10.203701307091196</c:v>
                </c:pt>
                <c:pt idx="52">
                  <c:v>5.8992425866535863</c:v>
                </c:pt>
                <c:pt idx="53">
                  <c:v>6.2090042371088785</c:v>
                </c:pt>
                <c:pt idx="54">
                  <c:v>10.984386500766039</c:v>
                </c:pt>
                <c:pt idx="55">
                  <c:v>11.915424552536074</c:v>
                </c:pt>
                <c:pt idx="56">
                  <c:v>4.2426949384417494</c:v>
                </c:pt>
                <c:pt idx="57">
                  <c:v>10.488718071902746</c:v>
                </c:pt>
                <c:pt idx="58">
                  <c:v>5.369919732697074</c:v>
                </c:pt>
                <c:pt idx="59">
                  <c:v>10.699797197215156</c:v>
                </c:pt>
                <c:pt idx="60">
                  <c:v>11.850643833760209</c:v>
                </c:pt>
                <c:pt idx="61">
                  <c:v>3.1852294733933832</c:v>
                </c:pt>
                <c:pt idx="62">
                  <c:v>8.2949114615314272</c:v>
                </c:pt>
                <c:pt idx="63">
                  <c:v>11.2265698467397</c:v>
                </c:pt>
                <c:pt idx="64">
                  <c:v>11.573319277528601</c:v>
                </c:pt>
                <c:pt idx="65">
                  <c:v>11.209761209755101</c:v>
                </c:pt>
                <c:pt idx="66">
                  <c:v>7.2220661498518197</c:v>
                </c:pt>
                <c:pt idx="67">
                  <c:v>10.714612802886927</c:v>
                </c:pt>
                <c:pt idx="68">
                  <c:v>3.9442832575590057</c:v>
                </c:pt>
                <c:pt idx="69">
                  <c:v>11.510708092584341</c:v>
                </c:pt>
                <c:pt idx="70">
                  <c:v>9.051456045747269</c:v>
                </c:pt>
                <c:pt idx="71">
                  <c:v>1.4098207110505312</c:v>
                </c:pt>
                <c:pt idx="72">
                  <c:v>10.762730068684942</c:v>
                </c:pt>
                <c:pt idx="73">
                  <c:v>10.699797197215156</c:v>
                </c:pt>
                <c:pt idx="74">
                  <c:v>11.494062715245716</c:v>
                </c:pt>
                <c:pt idx="75">
                  <c:v>6.5599707584326978</c:v>
                </c:pt>
                <c:pt idx="76">
                  <c:v>11.580858754847196</c:v>
                </c:pt>
                <c:pt idx="77">
                  <c:v>5.9345203820645409</c:v>
                </c:pt>
                <c:pt idx="78">
                  <c:v>6.7757547127521409</c:v>
                </c:pt>
                <c:pt idx="79">
                  <c:v>9.6258596709237523</c:v>
                </c:pt>
                <c:pt idx="80">
                  <c:v>12.011446180010779</c:v>
                </c:pt>
                <c:pt idx="81">
                  <c:v>11.249715029908941</c:v>
                </c:pt>
                <c:pt idx="82">
                  <c:v>4.2938358096753664</c:v>
                </c:pt>
                <c:pt idx="83">
                  <c:v>7.0875023984941912</c:v>
                </c:pt>
                <c:pt idx="84">
                  <c:v>11.434884565317047</c:v>
                </c:pt>
                <c:pt idx="85">
                  <c:v>11.472147942231762</c:v>
                </c:pt>
                <c:pt idx="86">
                  <c:v>9.3661757132888752</c:v>
                </c:pt>
                <c:pt idx="87">
                  <c:v>6.5867891214865963</c:v>
                </c:pt>
                <c:pt idx="88">
                  <c:v>7.0875023984941912</c:v>
                </c:pt>
                <c:pt idx="89">
                  <c:v>8.3905030718006408</c:v>
                </c:pt>
                <c:pt idx="90">
                  <c:v>-1.0710890786384455</c:v>
                </c:pt>
                <c:pt idx="91">
                  <c:v>3.4558199816989466</c:v>
                </c:pt>
                <c:pt idx="92">
                  <c:v>3.1852294733933832</c:v>
                </c:pt>
                <c:pt idx="93">
                  <c:v>9.2911183944422859</c:v>
                </c:pt>
                <c:pt idx="94">
                  <c:v>10.526391908064493</c:v>
                </c:pt>
                <c:pt idx="95">
                  <c:v>11.730052596653678</c:v>
                </c:pt>
                <c:pt idx="96">
                  <c:v>6.9237459998413087</c:v>
                </c:pt>
                <c:pt idx="97">
                  <c:v>9.538985662071477</c:v>
                </c:pt>
                <c:pt idx="98">
                  <c:v>11.311324530767729</c:v>
                </c:pt>
                <c:pt idx="99">
                  <c:v>11.490463027730389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8E7-9930-1BDCA8A3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92032"/>
        <c:axId val="307988288"/>
      </c:scatterChart>
      <c:valAx>
        <c:axId val="3079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88288"/>
        <c:crosses val="autoZero"/>
        <c:crossBetween val="midCat"/>
      </c:valAx>
      <c:valAx>
        <c:axId val="3079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99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190500</xdr:rowOff>
    </xdr:from>
    <xdr:to>
      <xdr:col>15</xdr:col>
      <xdr:colOff>314325</xdr:colOff>
      <xdr:row>10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</xdr:row>
      <xdr:rowOff>190500</xdr:rowOff>
    </xdr:from>
    <xdr:to>
      <xdr:col>16</xdr:col>
      <xdr:colOff>314325</xdr:colOff>
      <xdr:row>12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4</xdr:row>
      <xdr:rowOff>190500</xdr:rowOff>
    </xdr:from>
    <xdr:to>
      <xdr:col>17</xdr:col>
      <xdr:colOff>314325</xdr:colOff>
      <xdr:row>14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</xdr:row>
      <xdr:rowOff>190500</xdr:rowOff>
    </xdr:from>
    <xdr:to>
      <xdr:col>18</xdr:col>
      <xdr:colOff>314325</xdr:colOff>
      <xdr:row>16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</xdr:row>
      <xdr:rowOff>190500</xdr:rowOff>
    </xdr:from>
    <xdr:to>
      <xdr:col>19</xdr:col>
      <xdr:colOff>314325</xdr:colOff>
      <xdr:row>18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10</xdr:row>
      <xdr:rowOff>190500</xdr:rowOff>
    </xdr:from>
    <xdr:to>
      <xdr:col>20</xdr:col>
      <xdr:colOff>314325</xdr:colOff>
      <xdr:row>20</xdr:row>
      <xdr:rowOff>190500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314325</xdr:colOff>
      <xdr:row>12</xdr:row>
      <xdr:rowOff>190500</xdr:rowOff>
    </xdr:from>
    <xdr:to>
      <xdr:col>21</xdr:col>
      <xdr:colOff>314325</xdr:colOff>
      <xdr:row>22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314325</xdr:colOff>
      <xdr:row>14</xdr:row>
      <xdr:rowOff>190500</xdr:rowOff>
    </xdr:from>
    <xdr:to>
      <xdr:col>22</xdr:col>
      <xdr:colOff>314325</xdr:colOff>
      <xdr:row>24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314325</xdr:colOff>
      <xdr:row>16</xdr:row>
      <xdr:rowOff>190500</xdr:rowOff>
    </xdr:from>
    <xdr:to>
      <xdr:col>23</xdr:col>
      <xdr:colOff>314325</xdr:colOff>
      <xdr:row>26</xdr:row>
      <xdr:rowOff>190500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314325</xdr:colOff>
      <xdr:row>18</xdr:row>
      <xdr:rowOff>190500</xdr:rowOff>
    </xdr:from>
    <xdr:to>
      <xdr:col>24</xdr:col>
      <xdr:colOff>314325</xdr:colOff>
      <xdr:row>28</xdr:row>
      <xdr:rowOff>190500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314325</xdr:colOff>
      <xdr:row>20</xdr:row>
      <xdr:rowOff>190500</xdr:rowOff>
    </xdr:from>
    <xdr:to>
      <xdr:col>25</xdr:col>
      <xdr:colOff>314325</xdr:colOff>
      <xdr:row>30</xdr:row>
      <xdr:rowOff>190500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sheetData>
    <row r="1" spans="1:7" x14ac:dyDescent="0.25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7" x14ac:dyDescent="0.25">
      <c r="A2" s="2">
        <v>1</v>
      </c>
      <c r="B2" s="2">
        <v>58</v>
      </c>
      <c r="C2" s="2">
        <v>9</v>
      </c>
      <c r="D2" s="2">
        <f>B2*C2</f>
        <v>522</v>
      </c>
      <c r="E2" s="2">
        <f>B2^2</f>
        <v>3364</v>
      </c>
      <c r="F2" s="2">
        <f>C2^2</f>
        <v>81</v>
      </c>
      <c r="G2" s="2">
        <v>10</v>
      </c>
    </row>
    <row r="3" spans="1:7" x14ac:dyDescent="0.25">
      <c r="A3" s="2">
        <v>2</v>
      </c>
      <c r="B3" s="2">
        <v>30</v>
      </c>
      <c r="C3" s="2">
        <v>6</v>
      </c>
      <c r="D3" s="2">
        <f t="shared" ref="D3:D66" si="0">B3*C3</f>
        <v>180</v>
      </c>
      <c r="E3" s="2">
        <f t="shared" ref="E3:E66" si="1">B3^2</f>
        <v>900</v>
      </c>
      <c r="F3" s="2">
        <f t="shared" ref="F3:F66" si="2">C3^2</f>
        <v>36</v>
      </c>
      <c r="G3" s="2">
        <v>4.8</v>
      </c>
    </row>
    <row r="4" spans="1:7" x14ac:dyDescent="0.25">
      <c r="A4" s="2">
        <v>3</v>
      </c>
      <c r="B4" s="2">
        <v>37</v>
      </c>
      <c r="C4" s="2">
        <v>12</v>
      </c>
      <c r="D4" s="2">
        <f t="shared" si="0"/>
        <v>444</v>
      </c>
      <c r="E4" s="2">
        <f t="shared" si="1"/>
        <v>1369</v>
      </c>
      <c r="F4" s="2">
        <f t="shared" si="2"/>
        <v>144</v>
      </c>
      <c r="G4" s="2">
        <v>12.8</v>
      </c>
    </row>
    <row r="5" spans="1:7" x14ac:dyDescent="0.25">
      <c r="A5" s="2">
        <v>4</v>
      </c>
      <c r="B5" s="2">
        <v>70</v>
      </c>
      <c r="C5" s="2">
        <v>12</v>
      </c>
      <c r="D5" s="2">
        <f t="shared" si="0"/>
        <v>840</v>
      </c>
      <c r="E5" s="2">
        <f t="shared" si="1"/>
        <v>4900</v>
      </c>
      <c r="F5" s="2">
        <f t="shared" si="2"/>
        <v>144</v>
      </c>
      <c r="G5" s="2">
        <v>5.0999999999999996</v>
      </c>
    </row>
    <row r="6" spans="1:7" x14ac:dyDescent="0.25">
      <c r="A6" s="2">
        <v>5</v>
      </c>
      <c r="B6" s="2">
        <v>40</v>
      </c>
      <c r="C6" s="2">
        <v>5</v>
      </c>
      <c r="D6" s="2">
        <f t="shared" si="0"/>
        <v>200</v>
      </c>
      <c r="E6" s="2">
        <f t="shared" si="1"/>
        <v>1600</v>
      </c>
      <c r="F6" s="2">
        <f t="shared" si="2"/>
        <v>25</v>
      </c>
      <c r="G6" s="2">
        <v>5.3</v>
      </c>
    </row>
    <row r="7" spans="1:7" x14ac:dyDescent="0.25">
      <c r="A7" s="2">
        <v>6</v>
      </c>
      <c r="B7" s="2">
        <v>27</v>
      </c>
      <c r="C7" s="2">
        <v>7</v>
      </c>
      <c r="D7" s="2">
        <f t="shared" si="0"/>
        <v>189</v>
      </c>
      <c r="E7" s="2">
        <f t="shared" si="1"/>
        <v>729</v>
      </c>
      <c r="F7" s="2">
        <f t="shared" si="2"/>
        <v>49</v>
      </c>
      <c r="G7" s="2">
        <v>6.2</v>
      </c>
    </row>
    <row r="8" spans="1:7" x14ac:dyDescent="0.25">
      <c r="A8" s="2">
        <v>7</v>
      </c>
      <c r="B8" s="2">
        <v>39</v>
      </c>
      <c r="C8" s="2">
        <v>13</v>
      </c>
      <c r="D8" s="2">
        <f t="shared" si="0"/>
        <v>507</v>
      </c>
      <c r="E8" s="2">
        <f t="shared" si="1"/>
        <v>1521</v>
      </c>
      <c r="F8" s="2">
        <f t="shared" si="2"/>
        <v>169</v>
      </c>
      <c r="G8" s="2">
        <v>11.7</v>
      </c>
    </row>
    <row r="9" spans="1:7" x14ac:dyDescent="0.25">
      <c r="A9" s="2">
        <v>8</v>
      </c>
      <c r="B9" s="2">
        <v>52</v>
      </c>
      <c r="C9" s="2">
        <v>6</v>
      </c>
      <c r="D9" s="2">
        <f t="shared" si="0"/>
        <v>312</v>
      </c>
      <c r="E9" s="2">
        <f t="shared" si="1"/>
        <v>2704</v>
      </c>
      <c r="F9" s="2">
        <f t="shared" si="2"/>
        <v>36</v>
      </c>
      <c r="G9" s="2">
        <v>5.7</v>
      </c>
    </row>
    <row r="10" spans="1:7" x14ac:dyDescent="0.25">
      <c r="A10" s="2">
        <v>9</v>
      </c>
      <c r="B10" s="2">
        <v>61</v>
      </c>
      <c r="C10" s="2">
        <v>8</v>
      </c>
      <c r="D10" s="2">
        <f t="shared" si="0"/>
        <v>488</v>
      </c>
      <c r="E10" s="2">
        <f t="shared" si="1"/>
        <v>3721</v>
      </c>
      <c r="F10" s="2">
        <f t="shared" si="2"/>
        <v>64</v>
      </c>
      <c r="G10" s="2">
        <v>10.8</v>
      </c>
    </row>
    <row r="11" spans="1:7" x14ac:dyDescent="0.25">
      <c r="A11" s="2">
        <v>10</v>
      </c>
      <c r="B11" s="2">
        <v>44</v>
      </c>
      <c r="C11" s="2">
        <v>14</v>
      </c>
      <c r="D11" s="2">
        <f t="shared" si="0"/>
        <v>616</v>
      </c>
      <c r="E11" s="2">
        <f t="shared" si="1"/>
        <v>1936</v>
      </c>
      <c r="F11" s="2">
        <f t="shared" si="2"/>
        <v>196</v>
      </c>
      <c r="G11" s="2">
        <v>15.2</v>
      </c>
    </row>
    <row r="12" spans="1:7" x14ac:dyDescent="0.25">
      <c r="A12" s="2">
        <v>11</v>
      </c>
      <c r="B12" s="2">
        <v>62</v>
      </c>
      <c r="C12" s="2">
        <v>17</v>
      </c>
      <c r="D12" s="2">
        <f t="shared" si="0"/>
        <v>1054</v>
      </c>
      <c r="E12" s="2">
        <f t="shared" si="1"/>
        <v>3844</v>
      </c>
      <c r="F12" s="2">
        <f t="shared" si="2"/>
        <v>289</v>
      </c>
      <c r="G12" s="2">
        <v>6.2</v>
      </c>
    </row>
    <row r="13" spans="1:7" x14ac:dyDescent="0.25">
      <c r="A13" s="2">
        <v>12</v>
      </c>
      <c r="B13" s="2">
        <v>18</v>
      </c>
      <c r="C13" s="2">
        <v>5</v>
      </c>
      <c r="D13" s="2">
        <f t="shared" si="0"/>
        <v>90</v>
      </c>
      <c r="E13" s="2">
        <f t="shared" si="1"/>
        <v>324</v>
      </c>
      <c r="F13" s="2">
        <f t="shared" si="2"/>
        <v>25</v>
      </c>
      <c r="G13" s="2">
        <v>4.9000000000000004</v>
      </c>
    </row>
    <row r="14" spans="1:7" x14ac:dyDescent="0.25">
      <c r="A14" s="2">
        <v>13</v>
      </c>
      <c r="B14" s="2">
        <v>16</v>
      </c>
      <c r="C14" s="2">
        <v>0</v>
      </c>
      <c r="D14" s="2">
        <f t="shared" si="0"/>
        <v>0</v>
      </c>
      <c r="E14" s="2">
        <f t="shared" si="1"/>
        <v>256</v>
      </c>
      <c r="F14" s="2">
        <f t="shared" si="2"/>
        <v>0</v>
      </c>
      <c r="G14" s="2">
        <v>2.9</v>
      </c>
    </row>
    <row r="15" spans="1:7" x14ac:dyDescent="0.25">
      <c r="A15" s="2">
        <v>14</v>
      </c>
      <c r="B15" s="2">
        <v>18</v>
      </c>
      <c r="C15" s="2">
        <v>12</v>
      </c>
      <c r="D15" s="2">
        <f t="shared" si="0"/>
        <v>216</v>
      </c>
      <c r="E15" s="2">
        <f t="shared" si="1"/>
        <v>324</v>
      </c>
      <c r="F15" s="2">
        <f t="shared" si="2"/>
        <v>144</v>
      </c>
      <c r="G15" s="2">
        <v>4.5999999999999996</v>
      </c>
    </row>
    <row r="16" spans="1:7" x14ac:dyDescent="0.25">
      <c r="A16" s="2">
        <v>15</v>
      </c>
      <c r="B16" s="2">
        <v>71</v>
      </c>
      <c r="C16" s="2">
        <v>2</v>
      </c>
      <c r="D16" s="2">
        <f t="shared" si="0"/>
        <v>142</v>
      </c>
      <c r="E16" s="2">
        <f t="shared" si="1"/>
        <v>5041</v>
      </c>
      <c r="F16" s="2">
        <f t="shared" si="2"/>
        <v>4</v>
      </c>
      <c r="G16" s="2">
        <v>5</v>
      </c>
    </row>
    <row r="17" spans="1:7" x14ac:dyDescent="0.25">
      <c r="A17" s="2">
        <v>16</v>
      </c>
      <c r="B17" s="2">
        <v>60</v>
      </c>
      <c r="C17" s="2">
        <v>8</v>
      </c>
      <c r="D17" s="2">
        <f t="shared" si="0"/>
        <v>480</v>
      </c>
      <c r="E17" s="2">
        <f t="shared" si="1"/>
        <v>3600</v>
      </c>
      <c r="F17" s="2">
        <f t="shared" si="2"/>
        <v>64</v>
      </c>
      <c r="G17" s="2">
        <v>11</v>
      </c>
    </row>
    <row r="18" spans="1:7" x14ac:dyDescent="0.25">
      <c r="A18" s="2">
        <v>17</v>
      </c>
      <c r="B18" s="2">
        <v>46</v>
      </c>
      <c r="C18" s="2">
        <v>9</v>
      </c>
      <c r="D18" s="2">
        <f t="shared" si="0"/>
        <v>414</v>
      </c>
      <c r="E18" s="2">
        <f t="shared" si="1"/>
        <v>2116</v>
      </c>
      <c r="F18" s="2">
        <f t="shared" si="2"/>
        <v>81</v>
      </c>
      <c r="G18" s="2">
        <v>10.4</v>
      </c>
    </row>
    <row r="19" spans="1:7" x14ac:dyDescent="0.25">
      <c r="A19" s="2">
        <v>18</v>
      </c>
      <c r="B19" s="2">
        <v>58</v>
      </c>
      <c r="C19" s="2">
        <v>9</v>
      </c>
      <c r="D19" s="2">
        <f t="shared" si="0"/>
        <v>522</v>
      </c>
      <c r="E19" s="2">
        <f t="shared" si="1"/>
        <v>3364</v>
      </c>
      <c r="F19" s="2">
        <f t="shared" si="2"/>
        <v>81</v>
      </c>
      <c r="G19" s="2">
        <v>13.9</v>
      </c>
    </row>
    <row r="20" spans="1:7" x14ac:dyDescent="0.25">
      <c r="A20" s="2">
        <v>19</v>
      </c>
      <c r="B20" s="2">
        <v>48</v>
      </c>
      <c r="C20" s="2">
        <v>5</v>
      </c>
      <c r="D20" s="2">
        <f t="shared" si="0"/>
        <v>240</v>
      </c>
      <c r="E20" s="2">
        <f t="shared" si="1"/>
        <v>2304</v>
      </c>
      <c r="F20" s="2">
        <f t="shared" si="2"/>
        <v>25</v>
      </c>
      <c r="G20" s="2">
        <v>9.1</v>
      </c>
    </row>
    <row r="21" spans="1:7" x14ac:dyDescent="0.25">
      <c r="A21" s="2">
        <v>20</v>
      </c>
      <c r="B21" s="2">
        <v>46</v>
      </c>
      <c r="C21" s="2">
        <v>6</v>
      </c>
      <c r="D21" s="2">
        <f t="shared" si="0"/>
        <v>276</v>
      </c>
      <c r="E21" s="2">
        <f t="shared" si="1"/>
        <v>2116</v>
      </c>
      <c r="F21" s="2">
        <f t="shared" si="2"/>
        <v>36</v>
      </c>
      <c r="G21" s="2">
        <v>10.3</v>
      </c>
    </row>
    <row r="22" spans="1:7" x14ac:dyDescent="0.25">
      <c r="A22" s="2">
        <v>21</v>
      </c>
      <c r="B22" s="2">
        <v>47</v>
      </c>
      <c r="C22" s="2">
        <v>10</v>
      </c>
      <c r="D22" s="2">
        <f t="shared" si="0"/>
        <v>470</v>
      </c>
      <c r="E22" s="2">
        <f t="shared" si="1"/>
        <v>2209</v>
      </c>
      <c r="F22" s="2">
        <f t="shared" si="2"/>
        <v>100</v>
      </c>
      <c r="G22" s="2">
        <v>10.8</v>
      </c>
    </row>
    <row r="23" spans="1:7" x14ac:dyDescent="0.25">
      <c r="A23" s="2">
        <v>22</v>
      </c>
      <c r="B23" s="2">
        <v>36</v>
      </c>
      <c r="C23" s="2">
        <v>18</v>
      </c>
      <c r="D23" s="2">
        <f t="shared" si="0"/>
        <v>648</v>
      </c>
      <c r="E23" s="2">
        <f t="shared" si="1"/>
        <v>1296</v>
      </c>
      <c r="F23" s="2">
        <f t="shared" si="2"/>
        <v>324</v>
      </c>
      <c r="G23" s="2">
        <v>9.5</v>
      </c>
    </row>
    <row r="24" spans="1:7" x14ac:dyDescent="0.25">
      <c r="A24" s="2">
        <v>23</v>
      </c>
      <c r="B24" s="2">
        <v>34</v>
      </c>
      <c r="C24" s="2">
        <v>8</v>
      </c>
      <c r="D24" s="2">
        <f t="shared" si="0"/>
        <v>272</v>
      </c>
      <c r="E24" s="2">
        <f t="shared" si="1"/>
        <v>1156</v>
      </c>
      <c r="F24" s="2">
        <f t="shared" si="2"/>
        <v>64</v>
      </c>
      <c r="G24" s="2">
        <v>6.7</v>
      </c>
    </row>
    <row r="25" spans="1:7" x14ac:dyDescent="0.25">
      <c r="A25" s="2">
        <v>24</v>
      </c>
      <c r="B25" s="2">
        <v>64</v>
      </c>
      <c r="C25" s="2">
        <v>12</v>
      </c>
      <c r="D25" s="2">
        <f t="shared" si="0"/>
        <v>768</v>
      </c>
      <c r="E25" s="2">
        <f t="shared" si="1"/>
        <v>4096</v>
      </c>
      <c r="F25" s="2">
        <f t="shared" si="2"/>
        <v>144</v>
      </c>
      <c r="G25" s="2">
        <v>9.9</v>
      </c>
    </row>
    <row r="26" spans="1:7" x14ac:dyDescent="0.25">
      <c r="A26" s="2">
        <v>25</v>
      </c>
      <c r="B26" s="2">
        <v>63</v>
      </c>
      <c r="C26" s="2">
        <v>3</v>
      </c>
      <c r="D26" s="2">
        <f t="shared" si="0"/>
        <v>189</v>
      </c>
      <c r="E26" s="2">
        <f t="shared" si="1"/>
        <v>3969</v>
      </c>
      <c r="F26" s="2">
        <f t="shared" si="2"/>
        <v>9</v>
      </c>
      <c r="G26" s="2">
        <v>3.2</v>
      </c>
    </row>
    <row r="27" spans="1:7" x14ac:dyDescent="0.25">
      <c r="A27" s="2">
        <v>26</v>
      </c>
      <c r="B27" s="2">
        <v>41</v>
      </c>
      <c r="C27" s="2">
        <v>15</v>
      </c>
      <c r="D27" s="2">
        <f t="shared" si="0"/>
        <v>615</v>
      </c>
      <c r="E27" s="2">
        <f t="shared" si="1"/>
        <v>1681</v>
      </c>
      <c r="F27" s="2">
        <f t="shared" si="2"/>
        <v>225</v>
      </c>
      <c r="G27" s="2">
        <v>13.3</v>
      </c>
    </row>
    <row r="28" spans="1:7" x14ac:dyDescent="0.25">
      <c r="A28" s="2">
        <v>27</v>
      </c>
      <c r="B28" s="2">
        <v>25</v>
      </c>
      <c r="C28" s="2">
        <v>2</v>
      </c>
      <c r="D28" s="2">
        <f t="shared" si="0"/>
        <v>50</v>
      </c>
      <c r="E28" s="2">
        <f t="shared" si="1"/>
        <v>625</v>
      </c>
      <c r="F28" s="2">
        <f t="shared" si="2"/>
        <v>4</v>
      </c>
      <c r="G28" s="2">
        <v>1.9</v>
      </c>
    </row>
    <row r="29" spans="1:7" x14ac:dyDescent="0.25">
      <c r="A29" s="2">
        <v>28</v>
      </c>
      <c r="B29" s="2">
        <v>37</v>
      </c>
      <c r="C29" s="2">
        <v>5</v>
      </c>
      <c r="D29" s="2">
        <f t="shared" si="0"/>
        <v>185</v>
      </c>
      <c r="E29" s="2">
        <f t="shared" si="1"/>
        <v>1369</v>
      </c>
      <c r="F29" s="2">
        <f t="shared" si="2"/>
        <v>25</v>
      </c>
      <c r="G29" s="2">
        <v>5.6</v>
      </c>
    </row>
    <row r="30" spans="1:7" x14ac:dyDescent="0.25">
      <c r="A30" s="2">
        <v>29</v>
      </c>
      <c r="B30" s="2">
        <v>22</v>
      </c>
      <c r="C30" s="2">
        <v>7</v>
      </c>
      <c r="D30" s="2">
        <f t="shared" si="0"/>
        <v>154</v>
      </c>
      <c r="E30" s="2">
        <f t="shared" si="1"/>
        <v>484</v>
      </c>
      <c r="F30" s="2">
        <f t="shared" si="2"/>
        <v>49</v>
      </c>
      <c r="G30" s="2">
        <v>2.1</v>
      </c>
    </row>
    <row r="31" spans="1:7" x14ac:dyDescent="0.25">
      <c r="A31" s="2">
        <v>30</v>
      </c>
      <c r="B31" s="2">
        <v>49</v>
      </c>
      <c r="C31" s="2">
        <v>11</v>
      </c>
      <c r="D31" s="2">
        <f t="shared" si="0"/>
        <v>539</v>
      </c>
      <c r="E31" s="2">
        <f t="shared" si="1"/>
        <v>2401</v>
      </c>
      <c r="F31" s="2">
        <f t="shared" si="2"/>
        <v>121</v>
      </c>
      <c r="G31" s="2">
        <v>13.8</v>
      </c>
    </row>
    <row r="32" spans="1:7" x14ac:dyDescent="0.25">
      <c r="A32" s="2">
        <v>31</v>
      </c>
      <c r="B32" s="2">
        <v>48</v>
      </c>
      <c r="C32" s="2">
        <v>18</v>
      </c>
      <c r="D32" s="2">
        <f t="shared" si="0"/>
        <v>864</v>
      </c>
      <c r="E32" s="2">
        <f t="shared" si="1"/>
        <v>2304</v>
      </c>
      <c r="F32" s="2">
        <f t="shared" si="2"/>
        <v>324</v>
      </c>
      <c r="G32" s="2">
        <v>8.1</v>
      </c>
    </row>
    <row r="33" spans="1:7" x14ac:dyDescent="0.25">
      <c r="A33" s="2">
        <v>32</v>
      </c>
      <c r="B33" s="2">
        <v>45</v>
      </c>
      <c r="C33" s="2">
        <v>15</v>
      </c>
      <c r="D33" s="2">
        <f t="shared" si="0"/>
        <v>675</v>
      </c>
      <c r="E33" s="2">
        <f t="shared" si="1"/>
        <v>2025</v>
      </c>
      <c r="F33" s="2">
        <f t="shared" si="2"/>
        <v>225</v>
      </c>
      <c r="G33" s="2">
        <v>14.5</v>
      </c>
    </row>
    <row r="34" spans="1:7" x14ac:dyDescent="0.25">
      <c r="A34" s="2">
        <v>33</v>
      </c>
      <c r="B34" s="2">
        <v>66</v>
      </c>
      <c r="C34" s="2">
        <v>6</v>
      </c>
      <c r="D34" s="2">
        <f t="shared" si="0"/>
        <v>396</v>
      </c>
      <c r="E34" s="2">
        <f t="shared" si="1"/>
        <v>4356</v>
      </c>
      <c r="F34" s="2">
        <f t="shared" si="2"/>
        <v>36</v>
      </c>
      <c r="G34" s="2">
        <v>6.2</v>
      </c>
    </row>
    <row r="35" spans="1:7" x14ac:dyDescent="0.25">
      <c r="A35" s="2">
        <v>34</v>
      </c>
      <c r="B35" s="2">
        <v>42</v>
      </c>
      <c r="C35" s="2">
        <v>12</v>
      </c>
      <c r="D35" s="2">
        <f t="shared" si="0"/>
        <v>504</v>
      </c>
      <c r="E35" s="2">
        <f t="shared" si="1"/>
        <v>1764</v>
      </c>
      <c r="F35" s="2">
        <f t="shared" si="2"/>
        <v>144</v>
      </c>
      <c r="G35" s="2">
        <v>12.6</v>
      </c>
    </row>
    <row r="36" spans="1:7" x14ac:dyDescent="0.25">
      <c r="A36" s="2">
        <v>35</v>
      </c>
      <c r="B36" s="2">
        <v>22</v>
      </c>
      <c r="C36" s="2">
        <v>13</v>
      </c>
      <c r="D36" s="2">
        <f t="shared" si="0"/>
        <v>286</v>
      </c>
      <c r="E36" s="2">
        <f t="shared" si="1"/>
        <v>484</v>
      </c>
      <c r="F36" s="2">
        <f t="shared" si="2"/>
        <v>169</v>
      </c>
      <c r="G36" s="2">
        <v>5.5</v>
      </c>
    </row>
    <row r="37" spans="1:7" x14ac:dyDescent="0.25">
      <c r="A37" s="2">
        <v>36</v>
      </c>
      <c r="B37" s="2">
        <v>30</v>
      </c>
      <c r="C37" s="2">
        <v>12</v>
      </c>
      <c r="D37" s="2">
        <f t="shared" si="0"/>
        <v>360</v>
      </c>
      <c r="E37" s="2">
        <f t="shared" si="1"/>
        <v>900</v>
      </c>
      <c r="F37" s="2">
        <f t="shared" si="2"/>
        <v>144</v>
      </c>
      <c r="G37" s="2">
        <v>9.6</v>
      </c>
    </row>
    <row r="38" spans="1:7" x14ac:dyDescent="0.25">
      <c r="A38" s="2">
        <v>37</v>
      </c>
      <c r="B38" s="2">
        <v>66</v>
      </c>
      <c r="C38" s="2">
        <v>6</v>
      </c>
      <c r="D38" s="2">
        <f t="shared" si="0"/>
        <v>396</v>
      </c>
      <c r="E38" s="2">
        <f t="shared" si="1"/>
        <v>4356</v>
      </c>
      <c r="F38" s="2">
        <f t="shared" si="2"/>
        <v>36</v>
      </c>
      <c r="G38" s="2">
        <v>5.0999999999999996</v>
      </c>
    </row>
    <row r="39" spans="1:7" x14ac:dyDescent="0.25">
      <c r="A39" s="2">
        <v>38</v>
      </c>
      <c r="B39" s="2">
        <v>32</v>
      </c>
      <c r="C39" s="2">
        <v>12</v>
      </c>
      <c r="D39" s="2">
        <f t="shared" si="0"/>
        <v>384</v>
      </c>
      <c r="E39" s="2">
        <f t="shared" si="1"/>
        <v>1024</v>
      </c>
      <c r="F39" s="2">
        <f t="shared" si="2"/>
        <v>144</v>
      </c>
      <c r="G39" s="2">
        <v>11</v>
      </c>
    </row>
    <row r="40" spans="1:7" x14ac:dyDescent="0.25">
      <c r="A40" s="2">
        <v>39</v>
      </c>
      <c r="B40" s="2">
        <v>62</v>
      </c>
      <c r="C40" s="2">
        <v>5</v>
      </c>
      <c r="D40" s="2">
        <f t="shared" si="0"/>
        <v>310</v>
      </c>
      <c r="E40" s="2">
        <f t="shared" si="1"/>
        <v>3844</v>
      </c>
      <c r="F40" s="2">
        <f t="shared" si="2"/>
        <v>25</v>
      </c>
      <c r="G40" s="2">
        <v>5.4</v>
      </c>
    </row>
    <row r="41" spans="1:7" x14ac:dyDescent="0.25">
      <c r="A41" s="2">
        <v>40</v>
      </c>
      <c r="B41" s="2">
        <v>59</v>
      </c>
      <c r="C41" s="2">
        <v>0</v>
      </c>
      <c r="D41" s="2">
        <f t="shared" si="0"/>
        <v>0</v>
      </c>
      <c r="E41" s="2">
        <f t="shared" si="1"/>
        <v>3481</v>
      </c>
      <c r="F41" s="2">
        <f t="shared" si="2"/>
        <v>0</v>
      </c>
      <c r="G41" s="2">
        <v>1.9</v>
      </c>
    </row>
    <row r="42" spans="1:7" x14ac:dyDescent="0.25">
      <c r="A42" s="2">
        <v>41</v>
      </c>
      <c r="B42" s="2">
        <v>58</v>
      </c>
      <c r="C42" s="2">
        <v>13</v>
      </c>
      <c r="D42" s="2">
        <f t="shared" si="0"/>
        <v>754</v>
      </c>
      <c r="E42" s="2">
        <f t="shared" si="1"/>
        <v>3364</v>
      </c>
      <c r="F42" s="2">
        <f t="shared" si="2"/>
        <v>169</v>
      </c>
      <c r="G42" s="2">
        <v>15.8</v>
      </c>
    </row>
    <row r="43" spans="1:7" x14ac:dyDescent="0.25">
      <c r="A43" s="2">
        <v>42</v>
      </c>
      <c r="B43" s="2">
        <v>72</v>
      </c>
      <c r="C43" s="2">
        <v>1</v>
      </c>
      <c r="D43" s="2">
        <f t="shared" si="0"/>
        <v>72</v>
      </c>
      <c r="E43" s="2">
        <f t="shared" si="1"/>
        <v>5184</v>
      </c>
      <c r="F43" s="2">
        <f t="shared" si="2"/>
        <v>1</v>
      </c>
      <c r="G43" s="2">
        <v>4</v>
      </c>
    </row>
    <row r="44" spans="1:7" x14ac:dyDescent="0.25">
      <c r="A44" s="2">
        <v>43</v>
      </c>
      <c r="B44" s="2">
        <v>45</v>
      </c>
      <c r="C44" s="2">
        <v>11</v>
      </c>
      <c r="D44" s="2">
        <f t="shared" si="0"/>
        <v>495</v>
      </c>
      <c r="E44" s="2">
        <f t="shared" si="1"/>
        <v>2025</v>
      </c>
      <c r="F44" s="2">
        <f t="shared" si="2"/>
        <v>121</v>
      </c>
      <c r="G44" s="2">
        <v>15.1</v>
      </c>
    </row>
    <row r="45" spans="1:7" x14ac:dyDescent="0.25">
      <c r="A45" s="2">
        <v>44</v>
      </c>
      <c r="B45" s="2">
        <v>40</v>
      </c>
      <c r="C45" s="2">
        <v>9</v>
      </c>
      <c r="D45" s="2">
        <f t="shared" si="0"/>
        <v>360</v>
      </c>
      <c r="E45" s="2">
        <f t="shared" si="1"/>
        <v>1600</v>
      </c>
      <c r="F45" s="2">
        <f t="shared" si="2"/>
        <v>81</v>
      </c>
      <c r="G45" s="2">
        <v>9.1999999999999993</v>
      </c>
    </row>
    <row r="46" spans="1:7" x14ac:dyDescent="0.25">
      <c r="A46" s="2">
        <v>45</v>
      </c>
      <c r="B46" s="2">
        <v>38</v>
      </c>
      <c r="C46" s="2">
        <v>10</v>
      </c>
      <c r="D46" s="2">
        <f t="shared" si="0"/>
        <v>380</v>
      </c>
      <c r="E46" s="2">
        <f t="shared" si="1"/>
        <v>1444</v>
      </c>
      <c r="F46" s="2">
        <f t="shared" si="2"/>
        <v>100</v>
      </c>
      <c r="G46" s="2">
        <v>10.4</v>
      </c>
    </row>
    <row r="47" spans="1:7" x14ac:dyDescent="0.25">
      <c r="A47" s="2">
        <v>46</v>
      </c>
      <c r="B47" s="2">
        <v>48</v>
      </c>
      <c r="C47" s="2">
        <v>9</v>
      </c>
      <c r="D47" s="2">
        <f t="shared" si="0"/>
        <v>432</v>
      </c>
      <c r="E47" s="2">
        <f t="shared" si="1"/>
        <v>2304</v>
      </c>
      <c r="F47" s="2">
        <f t="shared" si="2"/>
        <v>81</v>
      </c>
      <c r="G47" s="2">
        <v>10.6</v>
      </c>
    </row>
    <row r="48" spans="1:7" x14ac:dyDescent="0.25">
      <c r="A48" s="2">
        <v>47</v>
      </c>
      <c r="B48" s="2">
        <v>64</v>
      </c>
      <c r="C48" s="2">
        <v>12</v>
      </c>
      <c r="D48" s="2">
        <f t="shared" si="0"/>
        <v>768</v>
      </c>
      <c r="E48" s="2">
        <f t="shared" si="1"/>
        <v>4096</v>
      </c>
      <c r="F48" s="2">
        <f t="shared" si="2"/>
        <v>144</v>
      </c>
      <c r="G48" s="2">
        <v>13.2</v>
      </c>
    </row>
    <row r="49" spans="1:7" x14ac:dyDescent="0.25">
      <c r="A49" s="2">
        <v>48</v>
      </c>
      <c r="B49" s="2">
        <v>34</v>
      </c>
      <c r="C49" s="2">
        <v>5</v>
      </c>
      <c r="D49" s="2">
        <f t="shared" si="0"/>
        <v>170</v>
      </c>
      <c r="E49" s="2">
        <f t="shared" si="1"/>
        <v>1156</v>
      </c>
      <c r="F49" s="2">
        <f t="shared" si="2"/>
        <v>25</v>
      </c>
      <c r="G49" s="2">
        <v>7.2</v>
      </c>
    </row>
    <row r="50" spans="1:7" x14ac:dyDescent="0.25">
      <c r="A50" s="2">
        <v>49</v>
      </c>
      <c r="B50" s="2">
        <v>57</v>
      </c>
      <c r="C50" s="2">
        <v>15</v>
      </c>
      <c r="D50" s="2">
        <f t="shared" si="0"/>
        <v>855</v>
      </c>
      <c r="E50" s="2">
        <f t="shared" si="1"/>
        <v>3249</v>
      </c>
      <c r="F50" s="2">
        <f t="shared" si="2"/>
        <v>225</v>
      </c>
      <c r="G50" s="2">
        <v>12.4</v>
      </c>
    </row>
    <row r="51" spans="1:7" x14ac:dyDescent="0.25">
      <c r="A51" s="2">
        <v>50</v>
      </c>
      <c r="B51" s="2">
        <v>46</v>
      </c>
      <c r="C51" s="2">
        <v>10</v>
      </c>
      <c r="D51" s="2">
        <f t="shared" si="0"/>
        <v>460</v>
      </c>
      <c r="E51" s="2">
        <f t="shared" si="1"/>
        <v>2116</v>
      </c>
      <c r="F51" s="2">
        <f t="shared" si="2"/>
        <v>100</v>
      </c>
      <c r="G51" s="2">
        <v>16.2</v>
      </c>
    </row>
    <row r="52" spans="1:7" x14ac:dyDescent="0.25">
      <c r="A52" s="2">
        <v>51</v>
      </c>
      <c r="B52" s="2">
        <v>69</v>
      </c>
      <c r="C52" s="2">
        <v>14</v>
      </c>
      <c r="D52" s="2">
        <f t="shared" si="0"/>
        <v>966</v>
      </c>
      <c r="E52" s="2">
        <f t="shared" si="1"/>
        <v>4761</v>
      </c>
      <c r="F52" s="2">
        <f t="shared" si="2"/>
        <v>196</v>
      </c>
      <c r="G52" s="2">
        <v>5.4</v>
      </c>
    </row>
    <row r="53" spans="1:7" x14ac:dyDescent="0.25">
      <c r="A53" s="2">
        <v>52</v>
      </c>
      <c r="B53" s="2">
        <v>52</v>
      </c>
      <c r="C53" s="2">
        <v>7</v>
      </c>
      <c r="D53" s="2">
        <f t="shared" si="0"/>
        <v>364</v>
      </c>
      <c r="E53" s="2">
        <f t="shared" si="1"/>
        <v>2704</v>
      </c>
      <c r="F53" s="2">
        <f t="shared" si="2"/>
        <v>49</v>
      </c>
      <c r="G53" s="2">
        <v>10.3</v>
      </c>
    </row>
    <row r="54" spans="1:7" x14ac:dyDescent="0.25">
      <c r="A54" s="2">
        <v>53</v>
      </c>
      <c r="B54" s="2">
        <v>71</v>
      </c>
      <c r="C54" s="2">
        <v>7</v>
      </c>
      <c r="D54" s="2">
        <f t="shared" si="0"/>
        <v>497</v>
      </c>
      <c r="E54" s="2">
        <f t="shared" si="1"/>
        <v>5041</v>
      </c>
      <c r="F54" s="2">
        <f t="shared" si="2"/>
        <v>49</v>
      </c>
      <c r="G54" s="2">
        <v>6.1</v>
      </c>
    </row>
    <row r="55" spans="1:7" x14ac:dyDescent="0.25">
      <c r="A55" s="2">
        <v>54</v>
      </c>
      <c r="B55" s="2">
        <v>74</v>
      </c>
      <c r="C55" s="2">
        <v>10</v>
      </c>
      <c r="D55" s="2">
        <f t="shared" si="0"/>
        <v>740</v>
      </c>
      <c r="E55" s="2">
        <f t="shared" si="1"/>
        <v>5476</v>
      </c>
      <c r="F55" s="2">
        <f t="shared" si="2"/>
        <v>100</v>
      </c>
      <c r="G55" s="2">
        <v>5.3</v>
      </c>
    </row>
    <row r="56" spans="1:7" x14ac:dyDescent="0.25">
      <c r="A56" s="2">
        <v>55</v>
      </c>
      <c r="B56" s="2">
        <v>55</v>
      </c>
      <c r="C56" s="2">
        <v>18</v>
      </c>
      <c r="D56" s="2">
        <f t="shared" si="0"/>
        <v>990</v>
      </c>
      <c r="E56" s="2">
        <f t="shared" si="1"/>
        <v>3025</v>
      </c>
      <c r="F56" s="2">
        <f t="shared" si="2"/>
        <v>324</v>
      </c>
      <c r="G56" s="2">
        <v>8.5</v>
      </c>
    </row>
    <row r="57" spans="1:7" x14ac:dyDescent="0.25">
      <c r="A57" s="2">
        <v>56</v>
      </c>
      <c r="B57" s="2">
        <v>50</v>
      </c>
      <c r="C57" s="2">
        <v>15</v>
      </c>
      <c r="D57" s="2">
        <f t="shared" si="0"/>
        <v>750</v>
      </c>
      <c r="E57" s="2">
        <f t="shared" si="1"/>
        <v>2500</v>
      </c>
      <c r="F57" s="2">
        <f t="shared" si="2"/>
        <v>225</v>
      </c>
      <c r="G57" s="2">
        <v>10.7</v>
      </c>
    </row>
    <row r="58" spans="1:7" x14ac:dyDescent="0.25">
      <c r="A58" s="2">
        <v>57</v>
      </c>
      <c r="B58" s="2">
        <v>18</v>
      </c>
      <c r="C58" s="2">
        <v>9</v>
      </c>
      <c r="D58" s="2">
        <f t="shared" si="0"/>
        <v>162</v>
      </c>
      <c r="E58" s="2">
        <f t="shared" si="1"/>
        <v>324</v>
      </c>
      <c r="F58" s="2">
        <f t="shared" si="2"/>
        <v>81</v>
      </c>
      <c r="G58" s="2">
        <v>1.7</v>
      </c>
    </row>
    <row r="59" spans="1:7" x14ac:dyDescent="0.25">
      <c r="A59" s="2">
        <v>58</v>
      </c>
      <c r="B59" s="2">
        <v>37</v>
      </c>
      <c r="C59" s="2">
        <v>16</v>
      </c>
      <c r="D59" s="2">
        <f t="shared" si="0"/>
        <v>592</v>
      </c>
      <c r="E59" s="2">
        <f t="shared" si="1"/>
        <v>1369</v>
      </c>
      <c r="F59" s="2">
        <f t="shared" si="2"/>
        <v>256</v>
      </c>
      <c r="G59" s="2">
        <v>13.8</v>
      </c>
    </row>
    <row r="60" spans="1:7" x14ac:dyDescent="0.25">
      <c r="A60" s="2">
        <v>59</v>
      </c>
      <c r="B60" s="2">
        <v>29</v>
      </c>
      <c r="C60" s="2">
        <v>3</v>
      </c>
      <c r="D60" s="2">
        <f t="shared" si="0"/>
        <v>87</v>
      </c>
      <c r="E60" s="2">
        <f t="shared" si="1"/>
        <v>841</v>
      </c>
      <c r="F60" s="2">
        <f t="shared" si="2"/>
        <v>9</v>
      </c>
      <c r="G60" s="2">
        <v>1</v>
      </c>
    </row>
    <row r="61" spans="1:7" x14ac:dyDescent="0.25">
      <c r="A61" s="2">
        <v>60</v>
      </c>
      <c r="B61" s="2">
        <v>43</v>
      </c>
      <c r="C61" s="2">
        <v>8</v>
      </c>
      <c r="D61" s="2">
        <f t="shared" si="0"/>
        <v>344</v>
      </c>
      <c r="E61" s="2">
        <f t="shared" si="1"/>
        <v>1849</v>
      </c>
      <c r="F61" s="2">
        <f t="shared" si="2"/>
        <v>64</v>
      </c>
      <c r="G61" s="2">
        <v>12.6</v>
      </c>
    </row>
    <row r="62" spans="1:7" x14ac:dyDescent="0.25">
      <c r="A62" s="2">
        <v>61</v>
      </c>
      <c r="B62" s="2">
        <v>52</v>
      </c>
      <c r="C62" s="2">
        <v>12</v>
      </c>
      <c r="D62" s="2">
        <f t="shared" si="0"/>
        <v>624</v>
      </c>
      <c r="E62" s="2">
        <f t="shared" si="1"/>
        <v>2704</v>
      </c>
      <c r="F62" s="2">
        <f t="shared" si="2"/>
        <v>144</v>
      </c>
      <c r="G62" s="2">
        <v>14.4</v>
      </c>
    </row>
    <row r="63" spans="1:7" x14ac:dyDescent="0.25">
      <c r="A63" s="2">
        <v>62</v>
      </c>
      <c r="B63" s="2">
        <v>64</v>
      </c>
      <c r="C63" s="2">
        <v>1</v>
      </c>
      <c r="D63" s="2">
        <f t="shared" si="0"/>
        <v>64</v>
      </c>
      <c r="E63" s="2">
        <f t="shared" si="1"/>
        <v>4096</v>
      </c>
      <c r="F63" s="2">
        <f t="shared" si="2"/>
        <v>1</v>
      </c>
      <c r="G63" s="2">
        <v>4.9000000000000004</v>
      </c>
    </row>
    <row r="64" spans="1:7" x14ac:dyDescent="0.25">
      <c r="A64" s="2">
        <v>63</v>
      </c>
      <c r="B64" s="2">
        <v>33</v>
      </c>
      <c r="C64" s="2">
        <v>6</v>
      </c>
      <c r="D64" s="2">
        <f t="shared" si="0"/>
        <v>198</v>
      </c>
      <c r="E64" s="2">
        <f t="shared" si="1"/>
        <v>1089</v>
      </c>
      <c r="F64" s="2">
        <f t="shared" si="2"/>
        <v>36</v>
      </c>
      <c r="G64" s="2">
        <v>7.8</v>
      </c>
    </row>
    <row r="65" spans="1:7" x14ac:dyDescent="0.25">
      <c r="A65" s="2">
        <v>64</v>
      </c>
      <c r="B65" s="2">
        <v>40</v>
      </c>
      <c r="C65" s="2">
        <v>15</v>
      </c>
      <c r="D65" s="2">
        <f t="shared" si="0"/>
        <v>600</v>
      </c>
      <c r="E65" s="2">
        <f t="shared" si="1"/>
        <v>1600</v>
      </c>
      <c r="F65" s="2">
        <f t="shared" si="2"/>
        <v>225</v>
      </c>
      <c r="G65" s="2">
        <v>11</v>
      </c>
    </row>
    <row r="66" spans="1:7" x14ac:dyDescent="0.25">
      <c r="A66" s="2">
        <v>65</v>
      </c>
      <c r="B66" s="2">
        <v>43</v>
      </c>
      <c r="C66" s="2">
        <v>11</v>
      </c>
      <c r="D66" s="2">
        <f t="shared" si="0"/>
        <v>473</v>
      </c>
      <c r="E66" s="2">
        <f t="shared" si="1"/>
        <v>1849</v>
      </c>
      <c r="F66" s="2">
        <f t="shared" si="2"/>
        <v>121</v>
      </c>
      <c r="G66" s="2">
        <v>12.3</v>
      </c>
    </row>
    <row r="67" spans="1:7" x14ac:dyDescent="0.25">
      <c r="A67" s="2">
        <v>66</v>
      </c>
      <c r="B67" s="2">
        <v>50</v>
      </c>
      <c r="C67" s="2">
        <v>9</v>
      </c>
      <c r="D67" s="2">
        <f t="shared" ref="D67:D101" si="3">B67*C67</f>
        <v>450</v>
      </c>
      <c r="E67" s="2">
        <f t="shared" ref="E67:E101" si="4">B67^2</f>
        <v>2500</v>
      </c>
      <c r="F67" s="2">
        <f t="shared" ref="F67:F101" si="5">C67^2</f>
        <v>81</v>
      </c>
      <c r="G67" s="2">
        <v>9.6999999999999993</v>
      </c>
    </row>
    <row r="68" spans="1:7" x14ac:dyDescent="0.25">
      <c r="A68" s="2">
        <v>67</v>
      </c>
      <c r="B68" s="2">
        <v>25</v>
      </c>
      <c r="C68" s="2">
        <v>15</v>
      </c>
      <c r="D68" s="2">
        <f t="shared" si="3"/>
        <v>375</v>
      </c>
      <c r="E68" s="2">
        <f t="shared" si="4"/>
        <v>625</v>
      </c>
      <c r="F68" s="2">
        <f t="shared" si="5"/>
        <v>225</v>
      </c>
      <c r="G68" s="2">
        <v>6.4</v>
      </c>
    </row>
    <row r="69" spans="1:7" x14ac:dyDescent="0.25">
      <c r="A69" s="2">
        <v>68</v>
      </c>
      <c r="B69" s="2">
        <v>48</v>
      </c>
      <c r="C69" s="2">
        <v>19</v>
      </c>
      <c r="D69" s="2">
        <f t="shared" si="3"/>
        <v>912</v>
      </c>
      <c r="E69" s="2">
        <f t="shared" si="4"/>
        <v>2304</v>
      </c>
      <c r="F69" s="2">
        <f t="shared" si="5"/>
        <v>361</v>
      </c>
      <c r="G69" s="2">
        <v>11.1</v>
      </c>
    </row>
    <row r="70" spans="1:7" x14ac:dyDescent="0.25">
      <c r="A70" s="2">
        <v>69</v>
      </c>
      <c r="B70" s="2">
        <v>17</v>
      </c>
      <c r="C70" s="2">
        <v>10</v>
      </c>
      <c r="D70" s="2">
        <f t="shared" si="3"/>
        <v>170</v>
      </c>
      <c r="E70" s="2">
        <f t="shared" si="4"/>
        <v>289</v>
      </c>
      <c r="F70" s="2">
        <f t="shared" si="5"/>
        <v>100</v>
      </c>
      <c r="G70" s="2">
        <v>6.4</v>
      </c>
    </row>
    <row r="71" spans="1:7" x14ac:dyDescent="0.25">
      <c r="A71" s="2">
        <v>70</v>
      </c>
      <c r="B71" s="2">
        <v>57</v>
      </c>
      <c r="C71" s="2">
        <v>14</v>
      </c>
      <c r="D71" s="2">
        <f t="shared" si="3"/>
        <v>798</v>
      </c>
      <c r="E71" s="2">
        <f t="shared" si="4"/>
        <v>3249</v>
      </c>
      <c r="F71" s="2">
        <f t="shared" si="5"/>
        <v>196</v>
      </c>
      <c r="G71" s="2">
        <v>10.4</v>
      </c>
    </row>
    <row r="72" spans="1:7" x14ac:dyDescent="0.25">
      <c r="A72" s="2">
        <v>71</v>
      </c>
      <c r="B72" s="2">
        <v>37</v>
      </c>
      <c r="C72" s="2">
        <v>6</v>
      </c>
      <c r="D72" s="2">
        <f t="shared" si="3"/>
        <v>222</v>
      </c>
      <c r="E72" s="2">
        <f t="shared" si="4"/>
        <v>1369</v>
      </c>
      <c r="F72" s="2">
        <f t="shared" si="5"/>
        <v>36</v>
      </c>
      <c r="G72" s="2">
        <v>9.1999999999999993</v>
      </c>
    </row>
    <row r="73" spans="1:7" x14ac:dyDescent="0.25">
      <c r="A73" s="2">
        <v>72</v>
      </c>
      <c r="B73" s="2">
        <v>72</v>
      </c>
      <c r="C73" s="2">
        <v>2</v>
      </c>
      <c r="D73" s="2">
        <f t="shared" si="3"/>
        <v>144</v>
      </c>
      <c r="E73" s="2">
        <f t="shared" si="4"/>
        <v>5184</v>
      </c>
      <c r="F73" s="2">
        <f t="shared" si="5"/>
        <v>4</v>
      </c>
      <c r="G73" s="2">
        <v>0.3</v>
      </c>
    </row>
    <row r="74" spans="1:7" x14ac:dyDescent="0.25">
      <c r="A74" s="2">
        <v>73</v>
      </c>
      <c r="B74" s="2">
        <v>44</v>
      </c>
      <c r="C74" s="2">
        <v>8</v>
      </c>
      <c r="D74" s="2">
        <f t="shared" si="3"/>
        <v>352</v>
      </c>
      <c r="E74" s="2">
        <f t="shared" si="4"/>
        <v>1936</v>
      </c>
      <c r="F74" s="2">
        <f t="shared" si="5"/>
        <v>64</v>
      </c>
      <c r="G74" s="2">
        <v>8.5</v>
      </c>
    </row>
    <row r="75" spans="1:7" x14ac:dyDescent="0.25">
      <c r="A75" s="2">
        <v>74</v>
      </c>
      <c r="B75" s="2">
        <v>43</v>
      </c>
      <c r="C75" s="2">
        <v>8</v>
      </c>
      <c r="D75" s="2">
        <f t="shared" si="3"/>
        <v>344</v>
      </c>
      <c r="E75" s="2">
        <f t="shared" si="4"/>
        <v>1849</v>
      </c>
      <c r="F75" s="2">
        <f t="shared" si="5"/>
        <v>64</v>
      </c>
      <c r="G75" s="2">
        <v>7.4</v>
      </c>
    </row>
    <row r="76" spans="1:7" x14ac:dyDescent="0.25">
      <c r="A76" s="2">
        <v>75</v>
      </c>
      <c r="B76" s="2">
        <v>49</v>
      </c>
      <c r="C76" s="2">
        <v>17</v>
      </c>
      <c r="D76" s="2">
        <f t="shared" si="3"/>
        <v>833</v>
      </c>
      <c r="E76" s="2">
        <f t="shared" si="4"/>
        <v>2401</v>
      </c>
      <c r="F76" s="2">
        <f t="shared" si="5"/>
        <v>289</v>
      </c>
      <c r="G76" s="2">
        <v>10.7</v>
      </c>
    </row>
    <row r="77" spans="1:7" x14ac:dyDescent="0.25">
      <c r="A77" s="2">
        <v>76</v>
      </c>
      <c r="B77" s="2">
        <v>62</v>
      </c>
      <c r="C77" s="2">
        <v>4</v>
      </c>
      <c r="D77" s="2">
        <f t="shared" si="3"/>
        <v>248</v>
      </c>
      <c r="E77" s="2">
        <f t="shared" si="4"/>
        <v>3844</v>
      </c>
      <c r="F77" s="2">
        <f t="shared" si="5"/>
        <v>16</v>
      </c>
      <c r="G77" s="2">
        <v>2.6</v>
      </c>
    </row>
    <row r="78" spans="1:7" x14ac:dyDescent="0.25">
      <c r="A78" s="2">
        <v>77</v>
      </c>
      <c r="B78" s="2">
        <v>45</v>
      </c>
      <c r="C78" s="2">
        <v>16</v>
      </c>
      <c r="D78" s="2">
        <f t="shared" si="3"/>
        <v>720</v>
      </c>
      <c r="E78" s="2">
        <f t="shared" si="4"/>
        <v>2025</v>
      </c>
      <c r="F78" s="2">
        <f t="shared" si="5"/>
        <v>256</v>
      </c>
      <c r="G78" s="2">
        <v>14.2</v>
      </c>
    </row>
    <row r="79" spans="1:7" x14ac:dyDescent="0.25">
      <c r="A79" s="2">
        <v>78</v>
      </c>
      <c r="B79" s="2">
        <v>21</v>
      </c>
      <c r="C79" s="2">
        <v>12</v>
      </c>
      <c r="D79" s="2">
        <f t="shared" si="3"/>
        <v>252</v>
      </c>
      <c r="E79" s="2">
        <f t="shared" si="4"/>
        <v>441</v>
      </c>
      <c r="F79" s="2">
        <f t="shared" si="5"/>
        <v>144</v>
      </c>
      <c r="G79" s="2">
        <v>5.6</v>
      </c>
    </row>
    <row r="80" spans="1:7" x14ac:dyDescent="0.25">
      <c r="A80" s="2">
        <v>79</v>
      </c>
      <c r="B80" s="2">
        <v>23</v>
      </c>
      <c r="C80" s="2">
        <v>12</v>
      </c>
      <c r="D80" s="2">
        <f t="shared" si="3"/>
        <v>276</v>
      </c>
      <c r="E80" s="2">
        <f t="shared" si="4"/>
        <v>529</v>
      </c>
      <c r="F80" s="2">
        <f t="shared" si="5"/>
        <v>144</v>
      </c>
      <c r="G80" s="2">
        <v>3.7</v>
      </c>
    </row>
    <row r="81" spans="1:7" x14ac:dyDescent="0.25">
      <c r="A81" s="2">
        <v>80</v>
      </c>
      <c r="B81" s="2">
        <v>35</v>
      </c>
      <c r="C81" s="2">
        <v>8</v>
      </c>
      <c r="D81" s="2">
        <f t="shared" si="3"/>
        <v>280</v>
      </c>
      <c r="E81" s="2">
        <f t="shared" si="4"/>
        <v>1225</v>
      </c>
      <c r="F81" s="2">
        <f t="shared" si="5"/>
        <v>64</v>
      </c>
      <c r="G81" s="2">
        <v>9.4</v>
      </c>
    </row>
    <row r="82" spans="1:7" x14ac:dyDescent="0.25">
      <c r="A82" s="2">
        <v>81</v>
      </c>
      <c r="B82" s="2">
        <v>48</v>
      </c>
      <c r="C82" s="2">
        <v>13</v>
      </c>
      <c r="D82" s="2">
        <f t="shared" si="3"/>
        <v>624</v>
      </c>
      <c r="E82" s="2">
        <f t="shared" si="4"/>
        <v>2304</v>
      </c>
      <c r="F82" s="2">
        <f t="shared" si="5"/>
        <v>169</v>
      </c>
      <c r="G82" s="2">
        <v>12.4</v>
      </c>
    </row>
    <row r="83" spans="1:7" x14ac:dyDescent="0.25">
      <c r="A83" s="2">
        <v>82</v>
      </c>
      <c r="B83" s="2">
        <v>48</v>
      </c>
      <c r="C83" s="2">
        <v>9</v>
      </c>
      <c r="D83" s="2">
        <f t="shared" si="3"/>
        <v>432</v>
      </c>
      <c r="E83" s="2">
        <f t="shared" si="4"/>
        <v>2304</v>
      </c>
      <c r="F83" s="2">
        <f t="shared" si="5"/>
        <v>81</v>
      </c>
      <c r="G83" s="2">
        <v>15.1</v>
      </c>
    </row>
    <row r="84" spans="1:7" x14ac:dyDescent="0.25">
      <c r="A84" s="2">
        <v>83</v>
      </c>
      <c r="B84" s="2">
        <v>28</v>
      </c>
      <c r="C84" s="2">
        <v>2</v>
      </c>
      <c r="D84" s="2">
        <f t="shared" si="3"/>
        <v>56</v>
      </c>
      <c r="E84" s="2">
        <f t="shared" si="4"/>
        <v>784</v>
      </c>
      <c r="F84" s="2">
        <f t="shared" si="5"/>
        <v>4</v>
      </c>
      <c r="G84" s="2">
        <v>2.5</v>
      </c>
    </row>
    <row r="85" spans="1:7" x14ac:dyDescent="0.25">
      <c r="A85" s="2">
        <v>84</v>
      </c>
      <c r="B85" s="2">
        <v>63</v>
      </c>
      <c r="C85" s="2">
        <v>5</v>
      </c>
      <c r="D85" s="2">
        <f t="shared" si="3"/>
        <v>315</v>
      </c>
      <c r="E85" s="2">
        <f t="shared" si="4"/>
        <v>3969</v>
      </c>
      <c r="F85" s="2">
        <f t="shared" si="5"/>
        <v>25</v>
      </c>
      <c r="G85" s="2">
        <v>8.1</v>
      </c>
    </row>
    <row r="86" spans="1:7" x14ac:dyDescent="0.25">
      <c r="A86" s="2">
        <v>85</v>
      </c>
      <c r="B86" s="2">
        <v>44</v>
      </c>
      <c r="C86" s="2">
        <v>10</v>
      </c>
      <c r="D86" s="2">
        <f t="shared" si="3"/>
        <v>440</v>
      </c>
      <c r="E86" s="2">
        <f t="shared" si="4"/>
        <v>1936</v>
      </c>
      <c r="F86" s="2">
        <f t="shared" si="5"/>
        <v>100</v>
      </c>
      <c r="G86" s="2">
        <v>15.8</v>
      </c>
    </row>
    <row r="87" spans="1:7" x14ac:dyDescent="0.25">
      <c r="A87" s="2">
        <v>86</v>
      </c>
      <c r="B87" s="2">
        <v>48</v>
      </c>
      <c r="C87" s="2">
        <v>17</v>
      </c>
      <c r="D87" s="2">
        <f t="shared" si="3"/>
        <v>816</v>
      </c>
      <c r="E87" s="2">
        <f t="shared" si="4"/>
        <v>2304</v>
      </c>
      <c r="F87" s="2">
        <f t="shared" si="5"/>
        <v>289</v>
      </c>
      <c r="G87" s="2">
        <v>12.6</v>
      </c>
    </row>
    <row r="88" spans="1:7" x14ac:dyDescent="0.25">
      <c r="A88" s="2">
        <v>87</v>
      </c>
      <c r="B88" s="2">
        <v>40</v>
      </c>
      <c r="C88" s="2">
        <v>20</v>
      </c>
      <c r="D88" s="2">
        <f t="shared" si="3"/>
        <v>800</v>
      </c>
      <c r="E88" s="2">
        <f t="shared" si="4"/>
        <v>1600</v>
      </c>
      <c r="F88" s="2">
        <f t="shared" si="5"/>
        <v>400</v>
      </c>
      <c r="G88" s="2">
        <v>8.1</v>
      </c>
    </row>
    <row r="89" spans="1:7" x14ac:dyDescent="0.25">
      <c r="A89" s="2">
        <v>88</v>
      </c>
      <c r="B89" s="2">
        <v>72</v>
      </c>
      <c r="C89" s="2">
        <v>9</v>
      </c>
      <c r="D89" s="2">
        <f t="shared" si="3"/>
        <v>648</v>
      </c>
      <c r="E89" s="2">
        <f t="shared" si="4"/>
        <v>5184</v>
      </c>
      <c r="F89" s="2">
        <f t="shared" si="5"/>
        <v>81</v>
      </c>
      <c r="G89" s="2">
        <v>6.7</v>
      </c>
    </row>
    <row r="90" spans="1:7" x14ac:dyDescent="0.25">
      <c r="A90" s="2">
        <v>89</v>
      </c>
      <c r="B90" s="2">
        <v>63</v>
      </c>
      <c r="C90" s="2">
        <v>5</v>
      </c>
      <c r="D90" s="2">
        <f t="shared" si="3"/>
        <v>315</v>
      </c>
      <c r="E90" s="2">
        <f t="shared" si="4"/>
        <v>3969</v>
      </c>
      <c r="F90" s="2">
        <f t="shared" si="5"/>
        <v>25</v>
      </c>
      <c r="G90" s="2">
        <v>4.5</v>
      </c>
    </row>
    <row r="91" spans="1:7" x14ac:dyDescent="0.25">
      <c r="A91" s="2">
        <v>90</v>
      </c>
      <c r="B91" s="2">
        <v>28</v>
      </c>
      <c r="C91" s="2">
        <v>10</v>
      </c>
      <c r="D91" s="2">
        <f t="shared" si="3"/>
        <v>280</v>
      </c>
      <c r="E91" s="2">
        <f t="shared" si="4"/>
        <v>784</v>
      </c>
      <c r="F91" s="2">
        <f t="shared" si="5"/>
        <v>100</v>
      </c>
      <c r="G91" s="2">
        <v>4.5999999999999996</v>
      </c>
    </row>
    <row r="92" spans="1:7" x14ac:dyDescent="0.25">
      <c r="A92" s="2">
        <v>91</v>
      </c>
      <c r="B92" s="2">
        <v>16</v>
      </c>
      <c r="C92" s="2">
        <v>1</v>
      </c>
      <c r="D92" s="2">
        <f t="shared" si="3"/>
        <v>16</v>
      </c>
      <c r="E92" s="2">
        <f t="shared" si="4"/>
        <v>256</v>
      </c>
      <c r="F92" s="2">
        <f t="shared" si="5"/>
        <v>1</v>
      </c>
      <c r="G92" s="2">
        <v>3.1</v>
      </c>
    </row>
    <row r="93" spans="1:7" x14ac:dyDescent="0.25">
      <c r="A93" s="2">
        <v>92</v>
      </c>
      <c r="B93" s="2">
        <v>23</v>
      </c>
      <c r="C93" s="2">
        <v>3</v>
      </c>
      <c r="D93" s="2">
        <f t="shared" si="3"/>
        <v>69</v>
      </c>
      <c r="E93" s="2">
        <f t="shared" si="4"/>
        <v>529</v>
      </c>
      <c r="F93" s="2">
        <f t="shared" si="5"/>
        <v>9</v>
      </c>
      <c r="G93" s="2">
        <v>5.7</v>
      </c>
    </row>
    <row r="94" spans="1:7" x14ac:dyDescent="0.25">
      <c r="A94" s="2">
        <v>93</v>
      </c>
      <c r="B94" s="2">
        <v>64</v>
      </c>
      <c r="C94" s="2">
        <v>1</v>
      </c>
      <c r="D94" s="2">
        <f t="shared" si="3"/>
        <v>64</v>
      </c>
      <c r="E94" s="2">
        <f t="shared" si="4"/>
        <v>4096</v>
      </c>
      <c r="F94" s="2">
        <f t="shared" si="5"/>
        <v>1</v>
      </c>
      <c r="G94" s="2">
        <v>5.5</v>
      </c>
    </row>
    <row r="95" spans="1:7" x14ac:dyDescent="0.25">
      <c r="A95" s="2">
        <v>94</v>
      </c>
      <c r="B95" s="2">
        <v>32</v>
      </c>
      <c r="C95" s="2">
        <v>16</v>
      </c>
      <c r="D95" s="2">
        <f t="shared" si="3"/>
        <v>512</v>
      </c>
      <c r="E95" s="2">
        <f t="shared" si="4"/>
        <v>1024</v>
      </c>
      <c r="F95" s="2">
        <f t="shared" si="5"/>
        <v>256</v>
      </c>
      <c r="G95" s="2">
        <v>9.3000000000000007</v>
      </c>
    </row>
    <row r="96" spans="1:7" x14ac:dyDescent="0.25">
      <c r="A96" s="2">
        <v>95</v>
      </c>
      <c r="B96" s="2">
        <v>41</v>
      </c>
      <c r="C96" s="2">
        <v>8</v>
      </c>
      <c r="D96" s="2">
        <f t="shared" si="3"/>
        <v>328</v>
      </c>
      <c r="E96" s="2">
        <f t="shared" si="4"/>
        <v>1681</v>
      </c>
      <c r="F96" s="2">
        <f t="shared" si="5"/>
        <v>64</v>
      </c>
      <c r="G96" s="2">
        <v>12.1</v>
      </c>
    </row>
    <row r="97" spans="1:7" x14ac:dyDescent="0.25">
      <c r="A97" s="2">
        <v>96</v>
      </c>
      <c r="B97" s="2">
        <v>55</v>
      </c>
      <c r="C97" s="2">
        <v>14</v>
      </c>
      <c r="D97" s="2">
        <f t="shared" si="3"/>
        <v>770</v>
      </c>
      <c r="E97" s="2">
        <f t="shared" si="4"/>
        <v>3025</v>
      </c>
      <c r="F97" s="2">
        <f t="shared" si="5"/>
        <v>196</v>
      </c>
      <c r="G97" s="2">
        <v>14.1</v>
      </c>
    </row>
    <row r="98" spans="1:7" x14ac:dyDescent="0.25">
      <c r="A98" s="2">
        <v>97</v>
      </c>
      <c r="B98" s="2">
        <v>56</v>
      </c>
      <c r="C98" s="2">
        <v>3</v>
      </c>
      <c r="D98" s="2">
        <f t="shared" si="3"/>
        <v>168</v>
      </c>
      <c r="E98" s="2">
        <f t="shared" si="4"/>
        <v>3136</v>
      </c>
      <c r="F98" s="2">
        <f t="shared" si="5"/>
        <v>9</v>
      </c>
      <c r="G98" s="2">
        <v>6.5</v>
      </c>
    </row>
    <row r="99" spans="1:7" x14ac:dyDescent="0.25">
      <c r="A99" s="2">
        <v>98</v>
      </c>
      <c r="B99" s="2">
        <v>38</v>
      </c>
      <c r="C99" s="2">
        <v>19</v>
      </c>
      <c r="D99" s="2">
        <f t="shared" si="3"/>
        <v>722</v>
      </c>
      <c r="E99" s="2">
        <f t="shared" si="4"/>
        <v>1444</v>
      </c>
      <c r="F99" s="2">
        <f t="shared" si="5"/>
        <v>361</v>
      </c>
      <c r="G99" s="2">
        <v>9</v>
      </c>
    </row>
    <row r="100" spans="1:7" x14ac:dyDescent="0.25">
      <c r="A100" s="2">
        <v>99</v>
      </c>
      <c r="B100" s="2">
        <v>45</v>
      </c>
      <c r="C100" s="2">
        <v>17</v>
      </c>
      <c r="D100" s="2">
        <f t="shared" si="3"/>
        <v>765</v>
      </c>
      <c r="E100" s="2">
        <f t="shared" si="4"/>
        <v>2025</v>
      </c>
      <c r="F100" s="2">
        <f t="shared" si="5"/>
        <v>289</v>
      </c>
      <c r="G100" s="2">
        <v>8.5</v>
      </c>
    </row>
    <row r="101" spans="1:7" x14ac:dyDescent="0.25">
      <c r="A101" s="2">
        <v>100</v>
      </c>
      <c r="B101" s="2">
        <v>45</v>
      </c>
      <c r="C101" s="2">
        <v>10</v>
      </c>
      <c r="D101" s="2">
        <f t="shared" si="3"/>
        <v>450</v>
      </c>
      <c r="E101" s="2">
        <f t="shared" si="4"/>
        <v>2025</v>
      </c>
      <c r="F101" s="2">
        <f t="shared" si="5"/>
        <v>100</v>
      </c>
      <c r="G101" s="2">
        <v>13.5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pane xSplit="1" ySplit="10" topLeftCell="B11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.75" x14ac:dyDescent="0.25"/>
  <cols>
    <col min="1" max="16384" width="8.88671875" style="8"/>
  </cols>
  <sheetData>
    <row r="1" spans="1:17" x14ac:dyDescent="0.25">
      <c r="A1" s="8" t="s">
        <v>44</v>
      </c>
      <c r="B1" s="8">
        <f>SUM(B11:B110)/COUNT(B11:B110)</f>
        <v>45.48</v>
      </c>
      <c r="C1" s="8">
        <f>SUM(C11:C110)/COUNT(C11:C110)</f>
        <v>9.5399999999999991</v>
      </c>
      <c r="D1" s="8">
        <f t="shared" ref="D1:G1" si="0">SUM(D11:D110)/COUNT(D11:D110)</f>
        <v>429.6</v>
      </c>
      <c r="E1" s="8">
        <f t="shared" si="0"/>
        <v>2297.7199999999998</v>
      </c>
      <c r="F1" s="8">
        <f t="shared" si="0"/>
        <v>115.36</v>
      </c>
      <c r="G1" s="8">
        <f t="shared" si="0"/>
        <v>8.5580000000000016</v>
      </c>
    </row>
    <row r="2" spans="1:17" x14ac:dyDescent="0.25">
      <c r="A2" s="8" t="s">
        <v>45</v>
      </c>
      <c r="B2" s="8">
        <f>STDEV(B11:B110)</f>
        <v>15.218595748808642</v>
      </c>
      <c r="C2" s="8">
        <f t="shared" ref="C2:G2" si="1">STDEV(C11:C110)</f>
        <v>4.9592684374152842</v>
      </c>
      <c r="D2" s="8">
        <f t="shared" si="1"/>
        <v>257.79668600106424</v>
      </c>
      <c r="E2" s="8">
        <f t="shared" si="1"/>
        <v>1389.3674171355754</v>
      </c>
      <c r="F2" s="8">
        <f t="shared" si="1"/>
        <v>99.254139673991645</v>
      </c>
      <c r="G2" s="8">
        <f t="shared" si="1"/>
        <v>3.9695349955389037</v>
      </c>
      <c r="I2" s="8" t="s">
        <v>42</v>
      </c>
      <c r="J2" s="8" t="s">
        <v>66</v>
      </c>
      <c r="K2" s="8" t="s">
        <v>67</v>
      </c>
      <c r="L2" s="8" t="s">
        <v>68</v>
      </c>
      <c r="M2" s="8" t="s">
        <v>69</v>
      </c>
      <c r="N2" s="8" t="s">
        <v>70</v>
      </c>
      <c r="O2" s="8" t="s">
        <v>71</v>
      </c>
    </row>
    <row r="3" spans="1:17" x14ac:dyDescent="0.25">
      <c r="A3" s="8" t="s">
        <v>46</v>
      </c>
      <c r="B3" s="8">
        <f>MAX(B11:B110)</f>
        <v>74</v>
      </c>
      <c r="C3" s="8">
        <f t="shared" ref="C3:G3" si="2">MAX(C11:C110)</f>
        <v>20</v>
      </c>
      <c r="D3" s="8">
        <f t="shared" si="2"/>
        <v>1054</v>
      </c>
      <c r="E3" s="8">
        <f t="shared" si="2"/>
        <v>5476</v>
      </c>
      <c r="F3" s="8">
        <f t="shared" si="2"/>
        <v>400</v>
      </c>
      <c r="G3" s="8">
        <f t="shared" si="2"/>
        <v>16.2</v>
      </c>
      <c r="J3" s="8">
        <v>-11.44370058699706</v>
      </c>
      <c r="K3" s="8">
        <v>0.71828786614160989</v>
      </c>
      <c r="L3" s="8">
        <v>0.88107993935938766</v>
      </c>
      <c r="M3" s="8">
        <v>4.2460531736282824E-3</v>
      </c>
      <c r="N3" s="8">
        <v>-7.9232577018488546E-3</v>
      </c>
      <c r="O3" s="8">
        <v>-4.065716837127667E-2</v>
      </c>
    </row>
    <row r="4" spans="1:17" x14ac:dyDescent="0.25">
      <c r="A4" s="12" t="s">
        <v>47</v>
      </c>
      <c r="B4" s="8">
        <f>MIN(B11:B110)</f>
        <v>16</v>
      </c>
      <c r="C4" s="8">
        <f t="shared" ref="C4:G4" si="3">MIN(C11:C110)</f>
        <v>0</v>
      </c>
      <c r="D4" s="8">
        <f t="shared" si="3"/>
        <v>0</v>
      </c>
      <c r="E4" s="8">
        <f t="shared" si="3"/>
        <v>256</v>
      </c>
      <c r="F4" s="8">
        <f t="shared" si="3"/>
        <v>0</v>
      </c>
      <c r="G4" s="8">
        <f t="shared" si="3"/>
        <v>0.3</v>
      </c>
    </row>
    <row r="5" spans="1:17" x14ac:dyDescent="0.25">
      <c r="A5" s="12" t="s">
        <v>51</v>
      </c>
      <c r="C5" s="8">
        <f>COUNT(C11:C110)</f>
        <v>100</v>
      </c>
      <c r="D5" s="8">
        <f t="shared" ref="D5:G5" si="4">COUNT(D11:D110)</f>
        <v>100</v>
      </c>
      <c r="E5" s="8">
        <f t="shared" si="4"/>
        <v>100</v>
      </c>
      <c r="F5" s="8">
        <f t="shared" si="4"/>
        <v>100</v>
      </c>
      <c r="G5" s="8">
        <f t="shared" si="4"/>
        <v>100</v>
      </c>
      <c r="J5" s="8" t="s">
        <v>52</v>
      </c>
      <c r="L5" s="8" t="s">
        <v>53</v>
      </c>
      <c r="N5" s="8" t="s">
        <v>57</v>
      </c>
    </row>
    <row r="6" spans="1:17" x14ac:dyDescent="0.25">
      <c r="A6" s="12"/>
      <c r="I6" s="8" t="s">
        <v>48</v>
      </c>
      <c r="J6" s="8" t="s">
        <v>62</v>
      </c>
      <c r="K6" s="8">
        <v>5</v>
      </c>
      <c r="L6" s="8" t="s">
        <v>54</v>
      </c>
      <c r="M6" s="8">
        <f>SUM(J11:J110)</f>
        <v>1030.4413397374858</v>
      </c>
      <c r="N6" s="8" t="s">
        <v>58</v>
      </c>
      <c r="O6" s="8">
        <f>M6/K6</f>
        <v>206.08826794749717</v>
      </c>
      <c r="P6" s="8" t="s">
        <v>60</v>
      </c>
      <c r="Q6" s="8">
        <f>O6/O7</f>
        <v>36.58448122173516</v>
      </c>
    </row>
    <row r="7" spans="1:17" x14ac:dyDescent="0.25">
      <c r="A7" s="12"/>
      <c r="I7" s="8" t="s">
        <v>49</v>
      </c>
      <c r="J7" s="12" t="s">
        <v>63</v>
      </c>
      <c r="K7" s="8">
        <v>94</v>
      </c>
      <c r="L7" s="12" t="s">
        <v>55</v>
      </c>
      <c r="M7" s="13">
        <f>SUM(K11:K110)</f>
        <v>529.52226026251492</v>
      </c>
      <c r="N7" s="12" t="s">
        <v>59</v>
      </c>
      <c r="O7" s="8">
        <f>M7/K7</f>
        <v>5.6332155347076052</v>
      </c>
    </row>
    <row r="8" spans="1:17" x14ac:dyDescent="0.25">
      <c r="I8" s="8" t="s">
        <v>50</v>
      </c>
      <c r="J8" s="12" t="s">
        <v>64</v>
      </c>
      <c r="K8" s="8">
        <v>99</v>
      </c>
      <c r="L8" s="12" t="s">
        <v>56</v>
      </c>
      <c r="M8" s="8">
        <f>SUM(L11:L110)</f>
        <v>1559.9635999999996</v>
      </c>
    </row>
    <row r="10" spans="1:17" x14ac:dyDescent="0.25">
      <c r="A10" s="9" t="s">
        <v>0</v>
      </c>
      <c r="B10" s="10" t="s">
        <v>2</v>
      </c>
      <c r="C10" s="10" t="s">
        <v>3</v>
      </c>
      <c r="D10" s="10" t="s">
        <v>4</v>
      </c>
      <c r="E10" s="10" t="s">
        <v>5</v>
      </c>
      <c r="F10" s="10" t="s">
        <v>6</v>
      </c>
      <c r="G10" s="10" t="s">
        <v>1</v>
      </c>
      <c r="I10" s="10" t="s">
        <v>43</v>
      </c>
      <c r="J10" s="10" t="s">
        <v>65</v>
      </c>
      <c r="K10" s="10" t="s">
        <v>72</v>
      </c>
      <c r="L10" s="10" t="s">
        <v>61</v>
      </c>
    </row>
    <row r="11" spans="1:17" x14ac:dyDescent="0.25">
      <c r="A11" s="11">
        <v>1</v>
      </c>
      <c r="B11" s="11">
        <v>58</v>
      </c>
      <c r="C11" s="11">
        <v>9</v>
      </c>
      <c r="D11" s="11">
        <f>B11*C11</f>
        <v>522</v>
      </c>
      <c r="E11" s="11">
        <f>B11^2</f>
        <v>3364</v>
      </c>
      <c r="F11" s="11">
        <f>C11^2</f>
        <v>81</v>
      </c>
      <c r="G11" s="11">
        <v>10</v>
      </c>
      <c r="I11" s="8">
        <f>$J$3+$K$3*B11+$L$3*C11+$M$3*D11+$N$3*E11+$O$3*F11</f>
        <v>10.416085312991804</v>
      </c>
      <c r="J11" s="8">
        <f>(I11-$G$1)^2</f>
        <v>3.4524810303558437</v>
      </c>
      <c r="K11" s="8">
        <f>(I11-G11)^2</f>
        <v>0.17312698768748738</v>
      </c>
      <c r="L11" s="8">
        <f>(G11-$G$1)^2</f>
        <v>2.0793639999999955</v>
      </c>
    </row>
    <row r="12" spans="1:17" x14ac:dyDescent="0.25">
      <c r="A12" s="11">
        <v>2</v>
      </c>
      <c r="B12" s="11">
        <v>30</v>
      </c>
      <c r="C12" s="11">
        <v>6</v>
      </c>
      <c r="D12" s="11">
        <f t="shared" ref="D12:D75" si="5">B12*C12</f>
        <v>180</v>
      </c>
      <c r="E12" s="11">
        <f t="shared" ref="E12:F75" si="6">B12^2</f>
        <v>900</v>
      </c>
      <c r="F12" s="11">
        <f t="shared" si="6"/>
        <v>36</v>
      </c>
      <c r="G12" s="11">
        <v>4.8</v>
      </c>
      <c r="I12" s="8">
        <f t="shared" ref="I11:I42" si="7">$J$3+$K$3*B12+$L$3*C12+$M$3*D12+$N$3*E12+$O$3*F12</f>
        <v>7.5611146116307228</v>
      </c>
      <c r="J12" s="8">
        <f t="shared" ref="J12:J75" si="8">(I12-$G$1)^2</f>
        <v>0.99378047754416776</v>
      </c>
      <c r="K12" s="8">
        <f t="shared" ref="K12:K75" si="9">(I12-G12)^2</f>
        <v>7.6237538985606781</v>
      </c>
      <c r="L12" s="8">
        <f t="shared" ref="L12:L75" si="10">(G12-$G$1)^2</f>
        <v>14.122564000000013</v>
      </c>
    </row>
    <row r="13" spans="1:17" x14ac:dyDescent="0.25">
      <c r="A13" s="11">
        <v>3</v>
      </c>
      <c r="B13" s="11">
        <v>37</v>
      </c>
      <c r="C13" s="11">
        <v>12</v>
      </c>
      <c r="D13" s="11">
        <f t="shared" si="5"/>
        <v>444</v>
      </c>
      <c r="E13" s="11">
        <f t="shared" si="6"/>
        <v>1369</v>
      </c>
      <c r="F13" s="11">
        <f t="shared" si="6"/>
        <v>144</v>
      </c>
      <c r="G13" s="11">
        <v>12.8</v>
      </c>
      <c r="I13" s="8">
        <f t="shared" si="7"/>
        <v>10.889585302351193</v>
      </c>
      <c r="J13" s="8">
        <f t="shared" si="8"/>
        <v>5.4362900221400974</v>
      </c>
      <c r="K13" s="8">
        <f t="shared" si="9"/>
        <v>3.6496843169925843</v>
      </c>
      <c r="L13" s="8">
        <f t="shared" si="10"/>
        <v>17.994563999999993</v>
      </c>
    </row>
    <row r="14" spans="1:17" x14ac:dyDescent="0.25">
      <c r="A14" s="11">
        <v>4</v>
      </c>
      <c r="B14" s="11">
        <v>70</v>
      </c>
      <c r="C14" s="11">
        <v>12</v>
      </c>
      <c r="D14" s="11">
        <f t="shared" si="5"/>
        <v>840</v>
      </c>
      <c r="E14" s="11">
        <f t="shared" si="6"/>
        <v>4900</v>
      </c>
      <c r="F14" s="11">
        <f t="shared" si="6"/>
        <v>144</v>
      </c>
      <c r="G14" s="11">
        <v>5.0999999999999996</v>
      </c>
      <c r="I14" s="8">
        <f t="shared" si="7"/>
        <v>8.297498996552811</v>
      </c>
      <c r="J14" s="8">
        <f t="shared" si="8"/>
        <v>6.7860772796993221E-2</v>
      </c>
      <c r="K14" s="8">
        <f t="shared" si="9"/>
        <v>10.223999832956235</v>
      </c>
      <c r="L14" s="8">
        <f t="shared" si="10"/>
        <v>11.957764000000013</v>
      </c>
    </row>
    <row r="15" spans="1:17" x14ac:dyDescent="0.25">
      <c r="A15" s="11">
        <v>5</v>
      </c>
      <c r="B15" s="11">
        <v>40</v>
      </c>
      <c r="C15" s="11">
        <v>5</v>
      </c>
      <c r="D15" s="11">
        <f t="shared" si="5"/>
        <v>200</v>
      </c>
      <c r="E15" s="11">
        <f t="shared" si="6"/>
        <v>1600</v>
      </c>
      <c r="F15" s="11">
        <f t="shared" si="6"/>
        <v>25</v>
      </c>
      <c r="G15" s="11">
        <v>5.3</v>
      </c>
      <c r="I15" s="8">
        <f t="shared" si="7"/>
        <v>8.848782857949848</v>
      </c>
      <c r="J15" s="8">
        <f t="shared" si="8"/>
        <v>8.455467047748054E-2</v>
      </c>
      <c r="K15" s="8">
        <f t="shared" si="9"/>
        <v>12.593859772878693</v>
      </c>
      <c r="L15" s="8">
        <f t="shared" si="10"/>
        <v>10.614564000000012</v>
      </c>
    </row>
    <row r="16" spans="1:17" x14ac:dyDescent="0.25">
      <c r="A16" s="11">
        <v>6</v>
      </c>
      <c r="B16" s="11">
        <v>27</v>
      </c>
      <c r="C16" s="11">
        <v>7</v>
      </c>
      <c r="D16" s="11">
        <f t="shared" si="5"/>
        <v>189</v>
      </c>
      <c r="E16" s="11">
        <f t="shared" si="6"/>
        <v>729</v>
      </c>
      <c r="F16" s="11">
        <f t="shared" si="6"/>
        <v>49</v>
      </c>
      <c r="G16" s="11">
        <v>6.2</v>
      </c>
      <c r="I16" s="8">
        <f t="shared" si="7"/>
        <v>7.1518793093174944</v>
      </c>
      <c r="J16" s="8">
        <f t="shared" si="8"/>
        <v>1.9771753967654511</v>
      </c>
      <c r="K16" s="8">
        <f t="shared" si="9"/>
        <v>0.90607421950674982</v>
      </c>
      <c r="L16" s="8">
        <f t="shared" si="10"/>
        <v>5.5601640000000065</v>
      </c>
    </row>
    <row r="17" spans="1:12" x14ac:dyDescent="0.25">
      <c r="A17" s="11">
        <v>7</v>
      </c>
      <c r="B17" s="11">
        <v>39</v>
      </c>
      <c r="C17" s="11">
        <v>13</v>
      </c>
      <c r="D17" s="11">
        <f t="shared" si="5"/>
        <v>507</v>
      </c>
      <c r="E17" s="11">
        <f t="shared" si="6"/>
        <v>1521</v>
      </c>
      <c r="F17" s="11">
        <f t="shared" si="6"/>
        <v>169</v>
      </c>
      <c r="G17" s="11">
        <v>11.7</v>
      </c>
      <c r="I17" s="8">
        <f t="shared" si="7"/>
        <v>11.253977943969439</v>
      </c>
      <c r="J17" s="8">
        <f t="shared" si="8"/>
        <v>7.2682970743696727</v>
      </c>
      <c r="K17" s="8">
        <f t="shared" si="9"/>
        <v>0.19893567446572868</v>
      </c>
      <c r="L17" s="8">
        <f t="shared" si="10"/>
        <v>9.8721639999999855</v>
      </c>
    </row>
    <row r="18" spans="1:12" x14ac:dyDescent="0.25">
      <c r="A18" s="11">
        <v>8</v>
      </c>
      <c r="B18" s="11">
        <v>52</v>
      </c>
      <c r="C18" s="11">
        <v>6</v>
      </c>
      <c r="D18" s="11">
        <f t="shared" si="5"/>
        <v>312</v>
      </c>
      <c r="E18" s="11">
        <f t="shared" si="6"/>
        <v>2704</v>
      </c>
      <c r="F18" s="11">
        <f t="shared" si="6"/>
        <v>36</v>
      </c>
      <c r="G18" s="11">
        <v>5.7</v>
      </c>
      <c r="I18" s="8">
        <f t="shared" si="7"/>
        <v>9.6303697915297395</v>
      </c>
      <c r="J18" s="8">
        <f t="shared" si="8"/>
        <v>1.1499769697855335</v>
      </c>
      <c r="K18" s="8">
        <f t="shared" si="9"/>
        <v>15.447806698169526</v>
      </c>
      <c r="L18" s="8">
        <f t="shared" si="10"/>
        <v>8.168164000000008</v>
      </c>
    </row>
    <row r="19" spans="1:12" x14ac:dyDescent="0.25">
      <c r="A19" s="11">
        <v>9</v>
      </c>
      <c r="B19" s="11">
        <v>61</v>
      </c>
      <c r="C19" s="11">
        <v>8</v>
      </c>
      <c r="D19" s="11">
        <f t="shared" si="5"/>
        <v>488</v>
      </c>
      <c r="E19" s="11">
        <f t="shared" si="6"/>
        <v>3721</v>
      </c>
      <c r="F19" s="11">
        <f t="shared" si="6"/>
        <v>64</v>
      </c>
      <c r="G19" s="11">
        <v>10.8</v>
      </c>
      <c r="I19" s="8">
        <f t="shared" si="7"/>
        <v>9.4080720269055487</v>
      </c>
      <c r="J19" s="8">
        <f t="shared" si="8"/>
        <v>0.72262245092730515</v>
      </c>
      <c r="K19" s="8">
        <f t="shared" si="9"/>
        <v>1.9374634822828296</v>
      </c>
      <c r="L19" s="8">
        <f t="shared" si="10"/>
        <v>5.026563999999996</v>
      </c>
    </row>
    <row r="20" spans="1:12" x14ac:dyDescent="0.25">
      <c r="A20" s="11">
        <v>10</v>
      </c>
      <c r="B20" s="11">
        <v>44</v>
      </c>
      <c r="C20" s="11">
        <v>14</v>
      </c>
      <c r="D20" s="11">
        <f t="shared" si="5"/>
        <v>616</v>
      </c>
      <c r="E20" s="11">
        <f t="shared" si="6"/>
        <v>1936</v>
      </c>
      <c r="F20" s="11">
        <f t="shared" si="6"/>
        <v>196</v>
      </c>
      <c r="G20" s="11">
        <v>15.2</v>
      </c>
      <c r="I20" s="8">
        <f t="shared" si="7"/>
        <v>11.803421517670618</v>
      </c>
      <c r="J20" s="8">
        <f t="shared" si="8"/>
        <v>10.532760827359445</v>
      </c>
      <c r="K20" s="8">
        <f t="shared" si="9"/>
        <v>11.536745386622966</v>
      </c>
      <c r="L20" s="8">
        <f t="shared" si="10"/>
        <v>44.116163999999969</v>
      </c>
    </row>
    <row r="21" spans="1:12" x14ac:dyDescent="0.25">
      <c r="A21" s="11">
        <v>11</v>
      </c>
      <c r="B21" s="11">
        <v>62</v>
      </c>
      <c r="C21" s="11">
        <v>17</v>
      </c>
      <c r="D21" s="11">
        <f t="shared" si="5"/>
        <v>1054</v>
      </c>
      <c r="E21" s="11">
        <f t="shared" si="6"/>
        <v>3844</v>
      </c>
      <c r="F21" s="11">
        <f t="shared" si="6"/>
        <v>289</v>
      </c>
      <c r="G21" s="11">
        <v>6.2</v>
      </c>
      <c r="I21" s="8">
        <f t="shared" si="7"/>
        <v>10.336921862690604</v>
      </c>
      <c r="J21" s="8">
        <f t="shared" si="8"/>
        <v>3.1645629935586013</v>
      </c>
      <c r="K21" s="8">
        <f t="shared" si="9"/>
        <v>17.114122498007493</v>
      </c>
      <c r="L21" s="8">
        <f t="shared" si="10"/>
        <v>5.5601640000000065</v>
      </c>
    </row>
    <row r="22" spans="1:12" x14ac:dyDescent="0.25">
      <c r="A22" s="11">
        <v>12</v>
      </c>
      <c r="B22" s="11">
        <v>18</v>
      </c>
      <c r="C22" s="11">
        <v>5</v>
      </c>
      <c r="D22" s="11">
        <f t="shared" si="5"/>
        <v>90</v>
      </c>
      <c r="E22" s="11">
        <f t="shared" si="6"/>
        <v>324</v>
      </c>
      <c r="F22" s="11">
        <f t="shared" si="6"/>
        <v>25</v>
      </c>
      <c r="G22" s="11">
        <v>4.9000000000000004</v>
      </c>
      <c r="I22" s="8">
        <f t="shared" si="7"/>
        <v>2.6894607812944562</v>
      </c>
      <c r="J22" s="8">
        <f t="shared" si="8"/>
        <v>34.439752561485093</v>
      </c>
      <c r="K22" s="8">
        <f t="shared" si="9"/>
        <v>4.886483637435318</v>
      </c>
      <c r="L22" s="8">
        <f t="shared" si="10"/>
        <v>13.380964000000009</v>
      </c>
    </row>
    <row r="23" spans="1:12" x14ac:dyDescent="0.25">
      <c r="A23" s="11">
        <v>13</v>
      </c>
      <c r="B23" s="11">
        <v>16</v>
      </c>
      <c r="C23" s="11">
        <v>0</v>
      </c>
      <c r="D23" s="11">
        <f t="shared" si="5"/>
        <v>0</v>
      </c>
      <c r="E23" s="11">
        <f t="shared" si="6"/>
        <v>256</v>
      </c>
      <c r="F23" s="11">
        <f t="shared" si="6"/>
        <v>0</v>
      </c>
      <c r="G23" s="11">
        <v>2.9</v>
      </c>
      <c r="I23" s="8">
        <f t="shared" si="7"/>
        <v>-1.9794487004046091</v>
      </c>
      <c r="J23" s="8">
        <f t="shared" si="8"/>
        <v>111.03782511365881</v>
      </c>
      <c r="K23" s="8">
        <f t="shared" si="9"/>
        <v>23.809019619880228</v>
      </c>
      <c r="L23" s="8">
        <f t="shared" si="10"/>
        <v>32.012964000000011</v>
      </c>
    </row>
    <row r="24" spans="1:12" x14ac:dyDescent="0.25">
      <c r="A24" s="11">
        <v>14</v>
      </c>
      <c r="B24" s="11">
        <v>18</v>
      </c>
      <c r="C24" s="11">
        <v>12</v>
      </c>
      <c r="D24" s="11">
        <f t="shared" si="5"/>
        <v>216</v>
      </c>
      <c r="E24" s="11">
        <f t="shared" si="6"/>
        <v>324</v>
      </c>
      <c r="F24" s="11">
        <f t="shared" si="6"/>
        <v>144</v>
      </c>
      <c r="G24" s="11">
        <v>4.5999999999999996</v>
      </c>
      <c r="I24" s="8">
        <f t="shared" si="7"/>
        <v>4.5538200205054089</v>
      </c>
      <c r="J24" s="8">
        <f t="shared" si="8"/>
        <v>16.033457308185316</v>
      </c>
      <c r="K24" s="8">
        <f t="shared" si="9"/>
        <v>2.1325905061208212E-3</v>
      </c>
      <c r="L24" s="8">
        <f t="shared" si="10"/>
        <v>15.665764000000015</v>
      </c>
    </row>
    <row r="25" spans="1:12" x14ac:dyDescent="0.25">
      <c r="A25" s="11">
        <v>15</v>
      </c>
      <c r="B25" s="11">
        <v>71</v>
      </c>
      <c r="C25" s="11">
        <v>2</v>
      </c>
      <c r="D25" s="11">
        <f t="shared" si="5"/>
        <v>142</v>
      </c>
      <c r="E25" s="11">
        <f t="shared" si="6"/>
        <v>5041</v>
      </c>
      <c r="F25" s="11">
        <f t="shared" si="6"/>
        <v>4</v>
      </c>
      <c r="G25" s="11">
        <v>5</v>
      </c>
      <c r="I25" s="8">
        <f t="shared" si="7"/>
        <v>1.8160665899260549</v>
      </c>
      <c r="J25" s="8">
        <f t="shared" si="8"/>
        <v>45.453666105871314</v>
      </c>
      <c r="K25" s="8">
        <f t="shared" si="9"/>
        <v>10.137431959785101</v>
      </c>
      <c r="L25" s="8">
        <f t="shared" si="10"/>
        <v>12.659364000000011</v>
      </c>
    </row>
    <row r="26" spans="1:12" x14ac:dyDescent="0.25">
      <c r="A26" s="11">
        <v>16</v>
      </c>
      <c r="B26" s="11">
        <v>60</v>
      </c>
      <c r="C26" s="11">
        <v>8</v>
      </c>
      <c r="D26" s="11">
        <f t="shared" si="5"/>
        <v>480</v>
      </c>
      <c r="E26" s="11">
        <f t="shared" si="6"/>
        <v>3600</v>
      </c>
      <c r="F26" s="11">
        <f t="shared" si="6"/>
        <v>64</v>
      </c>
      <c r="G26" s="11">
        <v>11</v>
      </c>
      <c r="I26" s="8">
        <f t="shared" si="7"/>
        <v>9.6145299172986238</v>
      </c>
      <c r="J26" s="8">
        <f t="shared" si="8"/>
        <v>1.1162554661470334</v>
      </c>
      <c r="K26" s="8">
        <f t="shared" si="9"/>
        <v>1.9195273500605581</v>
      </c>
      <c r="L26" s="8">
        <f t="shared" si="10"/>
        <v>5.9633639999999923</v>
      </c>
    </row>
    <row r="27" spans="1:12" x14ac:dyDescent="0.25">
      <c r="A27" s="11">
        <v>17</v>
      </c>
      <c r="B27" s="11">
        <v>46</v>
      </c>
      <c r="C27" s="11">
        <v>9</v>
      </c>
      <c r="D27" s="11">
        <f t="shared" si="5"/>
        <v>414</v>
      </c>
      <c r="E27" s="11">
        <f t="shared" si="6"/>
        <v>2116</v>
      </c>
      <c r="F27" s="11">
        <f t="shared" si="6"/>
        <v>81</v>
      </c>
      <c r="G27" s="11">
        <v>10.4</v>
      </c>
      <c r="I27" s="8">
        <f t="shared" si="7"/>
        <v>11.226282788448003</v>
      </c>
      <c r="J27" s="8">
        <f t="shared" si="8"/>
        <v>7.1197330391278433</v>
      </c>
      <c r="K27" s="8">
        <f t="shared" si="9"/>
        <v>0.68274324648540707</v>
      </c>
      <c r="L27" s="8">
        <f t="shared" si="10"/>
        <v>3.3929639999999952</v>
      </c>
    </row>
    <row r="28" spans="1:12" x14ac:dyDescent="0.25">
      <c r="A28" s="11">
        <v>18</v>
      </c>
      <c r="B28" s="11">
        <v>58</v>
      </c>
      <c r="C28" s="11">
        <v>9</v>
      </c>
      <c r="D28" s="11">
        <f t="shared" si="5"/>
        <v>522</v>
      </c>
      <c r="E28" s="11">
        <f t="shared" si="6"/>
        <v>3364</v>
      </c>
      <c r="F28" s="11">
        <f t="shared" si="6"/>
        <v>81</v>
      </c>
      <c r="G28" s="11">
        <v>13.9</v>
      </c>
      <c r="I28" s="8">
        <f t="shared" si="7"/>
        <v>10.416085312991804</v>
      </c>
      <c r="J28" s="8">
        <f t="shared" si="8"/>
        <v>3.4524810303558437</v>
      </c>
      <c r="K28" s="8">
        <f t="shared" si="9"/>
        <v>12.137661546351421</v>
      </c>
      <c r="L28" s="8">
        <f t="shared" si="10"/>
        <v>28.536963999999987</v>
      </c>
    </row>
    <row r="29" spans="1:12" x14ac:dyDescent="0.25">
      <c r="A29" s="11">
        <v>19</v>
      </c>
      <c r="B29" s="11">
        <v>48</v>
      </c>
      <c r="C29" s="11">
        <v>5</v>
      </c>
      <c r="D29" s="11">
        <f t="shared" si="5"/>
        <v>240</v>
      </c>
      <c r="E29" s="11">
        <f t="shared" si="6"/>
        <v>2304</v>
      </c>
      <c r="F29" s="11">
        <f t="shared" si="6"/>
        <v>25</v>
      </c>
      <c r="G29" s="11">
        <v>9.1</v>
      </c>
      <c r="I29" s="8">
        <f t="shared" si="7"/>
        <v>9.186954491926258</v>
      </c>
      <c r="J29" s="8">
        <f t="shared" si="8"/>
        <v>0.39558375291421533</v>
      </c>
      <c r="K29" s="8">
        <f t="shared" si="9"/>
        <v>7.5610836661537317E-3</v>
      </c>
      <c r="L29" s="8">
        <f t="shared" si="10"/>
        <v>0.29376399999999786</v>
      </c>
    </row>
    <row r="30" spans="1:12" x14ac:dyDescent="0.25">
      <c r="A30" s="11">
        <v>20</v>
      </c>
      <c r="B30" s="11">
        <v>46</v>
      </c>
      <c r="C30" s="11">
        <v>6</v>
      </c>
      <c r="D30" s="11">
        <f t="shared" si="5"/>
        <v>276</v>
      </c>
      <c r="E30" s="11">
        <f t="shared" si="6"/>
        <v>2116</v>
      </c>
      <c r="F30" s="11">
        <f t="shared" si="6"/>
        <v>36</v>
      </c>
      <c r="G30" s="11">
        <v>10.3</v>
      </c>
      <c r="I30" s="8">
        <f t="shared" si="7"/>
        <v>9.8266602091165911</v>
      </c>
      <c r="J30" s="8">
        <f t="shared" si="8"/>
        <v>1.6094987261957485</v>
      </c>
      <c r="K30" s="8">
        <f t="shared" si="9"/>
        <v>0.22405055763354995</v>
      </c>
      <c r="L30" s="8">
        <f t="shared" si="10"/>
        <v>3.0345639999999969</v>
      </c>
    </row>
    <row r="31" spans="1:12" x14ac:dyDescent="0.25">
      <c r="A31" s="11">
        <v>21</v>
      </c>
      <c r="B31" s="11">
        <v>47</v>
      </c>
      <c r="C31" s="11">
        <v>10</v>
      </c>
      <c r="D31" s="11">
        <f t="shared" si="5"/>
        <v>470</v>
      </c>
      <c r="E31" s="11">
        <f t="shared" si="6"/>
        <v>2209</v>
      </c>
      <c r="F31" s="11">
        <f t="shared" si="6"/>
        <v>100</v>
      </c>
      <c r="G31" s="11">
        <v>10.8</v>
      </c>
      <c r="I31" s="8">
        <f t="shared" si="7"/>
        <v>11.554080406345985</v>
      </c>
      <c r="J31" s="8">
        <f t="shared" si="8"/>
        <v>8.9764978012903143</v>
      </c>
      <c r="K31" s="8">
        <f t="shared" si="9"/>
        <v>0.56863725923492514</v>
      </c>
      <c r="L31" s="8">
        <f t="shared" si="10"/>
        <v>5.026563999999996</v>
      </c>
    </row>
    <row r="32" spans="1:12" x14ac:dyDescent="0.25">
      <c r="A32" s="11">
        <v>22</v>
      </c>
      <c r="B32" s="11">
        <v>36</v>
      </c>
      <c r="C32" s="11">
        <v>18</v>
      </c>
      <c r="D32" s="11">
        <f t="shared" si="5"/>
        <v>648</v>
      </c>
      <c r="E32" s="11">
        <f t="shared" si="6"/>
        <v>1296</v>
      </c>
      <c r="F32" s="11">
        <f t="shared" si="6"/>
        <v>324</v>
      </c>
      <c r="G32" s="11">
        <v>9.5</v>
      </c>
      <c r="I32" s="8">
        <f t="shared" si="7"/>
        <v>9.5840794251912413</v>
      </c>
      <c r="J32" s="8">
        <f t="shared" si="8"/>
        <v>1.052838986800785</v>
      </c>
      <c r="K32" s="8">
        <f t="shared" si="9"/>
        <v>7.069349740489549E-3</v>
      </c>
      <c r="L32" s="8">
        <f t="shared" si="10"/>
        <v>0.88736399999999693</v>
      </c>
    </row>
    <row r="33" spans="1:12" x14ac:dyDescent="0.25">
      <c r="A33" s="11">
        <v>23</v>
      </c>
      <c r="B33" s="11">
        <v>34</v>
      </c>
      <c r="C33" s="11">
        <v>8</v>
      </c>
      <c r="D33" s="11">
        <f t="shared" si="5"/>
        <v>272</v>
      </c>
      <c r="E33" s="11">
        <f t="shared" si="6"/>
        <v>1156</v>
      </c>
      <c r="F33" s="11">
        <f t="shared" si="6"/>
        <v>64</v>
      </c>
      <c r="G33" s="11">
        <v>6.7</v>
      </c>
      <c r="I33" s="8">
        <f t="shared" si="7"/>
        <v>9.4203081608206887</v>
      </c>
      <c r="J33" s="8">
        <f t="shared" si="8"/>
        <v>0.74357536421795589</v>
      </c>
      <c r="K33" s="8">
        <f t="shared" si="9"/>
        <v>7.4000764898276365</v>
      </c>
      <c r="L33" s="8">
        <f t="shared" si="10"/>
        <v>3.4521640000000051</v>
      </c>
    </row>
    <row r="34" spans="1:12" x14ac:dyDescent="0.25">
      <c r="A34" s="11">
        <v>24</v>
      </c>
      <c r="B34" s="11">
        <v>64</v>
      </c>
      <c r="C34" s="11">
        <v>12</v>
      </c>
      <c r="D34" s="11">
        <f t="shared" si="5"/>
        <v>768</v>
      </c>
      <c r="E34" s="11">
        <f t="shared" si="6"/>
        <v>4096</v>
      </c>
      <c r="F34" s="11">
        <f t="shared" si="6"/>
        <v>144</v>
      </c>
      <c r="G34" s="11">
        <v>9.9</v>
      </c>
      <c r="I34" s="8">
        <f t="shared" si="7"/>
        <v>10.0523551634884</v>
      </c>
      <c r="J34" s="8">
        <f t="shared" si="8"/>
        <v>2.2330973546444381</v>
      </c>
      <c r="K34" s="8">
        <f t="shared" si="9"/>
        <v>2.3212095841577008E-2</v>
      </c>
      <c r="L34" s="8">
        <f t="shared" si="10"/>
        <v>1.8009639999999967</v>
      </c>
    </row>
    <row r="35" spans="1:12" x14ac:dyDescent="0.25">
      <c r="A35" s="11">
        <v>25</v>
      </c>
      <c r="B35" s="11">
        <v>63</v>
      </c>
      <c r="C35" s="11">
        <v>3</v>
      </c>
      <c r="D35" s="11">
        <f t="shared" si="5"/>
        <v>189</v>
      </c>
      <c r="E35" s="11">
        <f t="shared" si="6"/>
        <v>3969</v>
      </c>
      <c r="F35" s="11">
        <f t="shared" si="6"/>
        <v>9</v>
      </c>
      <c r="G35" s="11">
        <v>3.2</v>
      </c>
      <c r="I35" s="8">
        <f t="shared" si="7"/>
        <v>5.4408545138386799</v>
      </c>
      <c r="J35" s="8">
        <f t="shared" si="8"/>
        <v>9.7165959818959031</v>
      </c>
      <c r="K35" s="8">
        <f t="shared" si="9"/>
        <v>5.0214289521911857</v>
      </c>
      <c r="L35" s="8">
        <f t="shared" si="10"/>
        <v>28.708164000000014</v>
      </c>
    </row>
    <row r="36" spans="1:12" x14ac:dyDescent="0.25">
      <c r="A36" s="11">
        <v>26</v>
      </c>
      <c r="B36" s="11">
        <v>41</v>
      </c>
      <c r="C36" s="11">
        <v>15</v>
      </c>
      <c r="D36" s="11">
        <f t="shared" si="5"/>
        <v>615</v>
      </c>
      <c r="E36" s="11">
        <f t="shared" si="6"/>
        <v>1681</v>
      </c>
      <c r="F36" s="11">
        <f t="shared" si="6"/>
        <v>225</v>
      </c>
      <c r="G36" s="11">
        <v>13.3</v>
      </c>
      <c r="I36" s="8">
        <f t="shared" si="7"/>
        <v>11.366764636635985</v>
      </c>
      <c r="J36" s="8">
        <f t="shared" si="8"/>
        <v>7.8891587840168658</v>
      </c>
      <c r="K36" s="8">
        <f t="shared" si="9"/>
        <v>3.7373989701611992</v>
      </c>
      <c r="L36" s="8">
        <f t="shared" si="10"/>
        <v>22.486563999999991</v>
      </c>
    </row>
    <row r="37" spans="1:12" x14ac:dyDescent="0.25">
      <c r="A37" s="11">
        <v>27</v>
      </c>
      <c r="B37" s="11">
        <v>25</v>
      </c>
      <c r="C37" s="11">
        <v>2</v>
      </c>
      <c r="D37" s="11">
        <f t="shared" si="5"/>
        <v>50</v>
      </c>
      <c r="E37" s="11">
        <f t="shared" si="6"/>
        <v>625</v>
      </c>
      <c r="F37" s="11">
        <f t="shared" si="6"/>
        <v>4</v>
      </c>
      <c r="G37" s="11">
        <v>1.9</v>
      </c>
      <c r="I37" s="8">
        <f t="shared" si="7"/>
        <v>3.3732938668027357</v>
      </c>
      <c r="J37" s="8">
        <f t="shared" si="8"/>
        <v>26.881177687613345</v>
      </c>
      <c r="K37" s="8">
        <f t="shared" si="9"/>
        <v>2.1705948179585572</v>
      </c>
      <c r="L37" s="8">
        <f t="shared" si="10"/>
        <v>44.328964000000013</v>
      </c>
    </row>
    <row r="38" spans="1:12" x14ac:dyDescent="0.25">
      <c r="A38" s="11">
        <v>28</v>
      </c>
      <c r="B38" s="11">
        <v>37</v>
      </c>
      <c r="C38" s="11">
        <v>5</v>
      </c>
      <c r="D38" s="11">
        <f t="shared" si="5"/>
        <v>185</v>
      </c>
      <c r="E38" s="11">
        <f t="shared" si="6"/>
        <v>1369</v>
      </c>
      <c r="F38" s="11">
        <f t="shared" si="6"/>
        <v>25</v>
      </c>
      <c r="G38" s="11">
        <v>5.6</v>
      </c>
      <c r="I38" s="8">
        <f t="shared" si="7"/>
        <v>8.4605009910476756</v>
      </c>
      <c r="J38" s="8">
        <f t="shared" si="8"/>
        <v>9.5060567466857451E-3</v>
      </c>
      <c r="K38" s="8">
        <f t="shared" si="9"/>
        <v>8.182465919784736</v>
      </c>
      <c r="L38" s="8">
        <f t="shared" si="10"/>
        <v>8.7497640000000114</v>
      </c>
    </row>
    <row r="39" spans="1:12" x14ac:dyDescent="0.25">
      <c r="A39" s="11">
        <v>29</v>
      </c>
      <c r="B39" s="11">
        <v>22</v>
      </c>
      <c r="C39" s="11">
        <v>7</v>
      </c>
      <c r="D39" s="11">
        <f t="shared" si="5"/>
        <v>154</v>
      </c>
      <c r="E39" s="11">
        <f t="shared" si="6"/>
        <v>484</v>
      </c>
      <c r="F39" s="11">
        <f t="shared" si="6"/>
        <v>49</v>
      </c>
      <c r="G39" s="11">
        <v>2.1</v>
      </c>
      <c r="I39" s="8">
        <f t="shared" si="7"/>
        <v>5.3530262544854237</v>
      </c>
      <c r="J39" s="8">
        <f t="shared" si="8"/>
        <v>10.271856709437742</v>
      </c>
      <c r="K39" s="8">
        <f t="shared" si="9"/>
        <v>10.582179812371464</v>
      </c>
      <c r="L39" s="8">
        <f t="shared" si="10"/>
        <v>41.705764000000023</v>
      </c>
    </row>
    <row r="40" spans="1:12" x14ac:dyDescent="0.25">
      <c r="A40" s="11">
        <v>30</v>
      </c>
      <c r="B40" s="11">
        <v>49</v>
      </c>
      <c r="C40" s="11">
        <v>11</v>
      </c>
      <c r="D40" s="11">
        <f t="shared" si="5"/>
        <v>539</v>
      </c>
      <c r="E40" s="11">
        <f t="shared" si="6"/>
        <v>2401</v>
      </c>
      <c r="F40" s="11">
        <f t="shared" si="6"/>
        <v>121</v>
      </c>
      <c r="G40" s="11">
        <v>13.8</v>
      </c>
      <c r="I40" s="8">
        <f t="shared" si="7"/>
        <v>11.789647732417155</v>
      </c>
      <c r="J40" s="8">
        <f t="shared" si="8"/>
        <v>10.443547066436929</v>
      </c>
      <c r="K40" s="8">
        <f t="shared" si="9"/>
        <v>4.0415162397754898</v>
      </c>
      <c r="L40" s="8">
        <f t="shared" si="10"/>
        <v>27.478563999999992</v>
      </c>
    </row>
    <row r="41" spans="1:12" x14ac:dyDescent="0.25">
      <c r="A41" s="11">
        <v>31</v>
      </c>
      <c r="B41" s="11">
        <v>48</v>
      </c>
      <c r="C41" s="11">
        <v>18</v>
      </c>
      <c r="D41" s="11">
        <f t="shared" si="5"/>
        <v>864</v>
      </c>
      <c r="E41" s="11">
        <f t="shared" si="6"/>
        <v>2304</v>
      </c>
      <c r="F41" s="11">
        <f t="shared" si="6"/>
        <v>324</v>
      </c>
      <c r="G41" s="11">
        <v>8.1</v>
      </c>
      <c r="I41" s="8">
        <f t="shared" si="7"/>
        <v>11.13403754093062</v>
      </c>
      <c r="J41" s="8">
        <f t="shared" si="8"/>
        <v>6.6359694122838695</v>
      </c>
      <c r="K41" s="8">
        <f t="shared" si="9"/>
        <v>9.2053837997763281</v>
      </c>
      <c r="L41" s="8">
        <f t="shared" si="10"/>
        <v>0.20976400000000181</v>
      </c>
    </row>
    <row r="42" spans="1:12" x14ac:dyDescent="0.25">
      <c r="A42" s="11">
        <v>32</v>
      </c>
      <c r="B42" s="11">
        <v>45</v>
      </c>
      <c r="C42" s="11">
        <v>15</v>
      </c>
      <c r="D42" s="11">
        <f t="shared" si="5"/>
        <v>675</v>
      </c>
      <c r="E42" s="11">
        <f t="shared" si="6"/>
        <v>2025</v>
      </c>
      <c r="F42" s="11">
        <f t="shared" si="6"/>
        <v>225</v>
      </c>
      <c r="G42" s="11">
        <v>14.5</v>
      </c>
      <c r="I42" s="8">
        <f t="shared" si="7"/>
        <v>11.769078642184109</v>
      </c>
      <c r="J42" s="8">
        <f t="shared" si="8"/>
        <v>10.31102604629093</v>
      </c>
      <c r="K42" s="8">
        <f t="shared" si="9"/>
        <v>7.4579314625749902</v>
      </c>
      <c r="L42" s="8">
        <f t="shared" si="10"/>
        <v>35.307363999999978</v>
      </c>
    </row>
    <row r="43" spans="1:12" x14ac:dyDescent="0.25">
      <c r="A43" s="11">
        <v>33</v>
      </c>
      <c r="B43" s="11">
        <v>66</v>
      </c>
      <c r="C43" s="11">
        <v>6</v>
      </c>
      <c r="D43" s="11">
        <f t="shared" si="5"/>
        <v>396</v>
      </c>
      <c r="E43" s="11">
        <f t="shared" si="6"/>
        <v>4356</v>
      </c>
      <c r="F43" s="11">
        <f t="shared" si="6"/>
        <v>36</v>
      </c>
      <c r="G43" s="11">
        <v>6.2</v>
      </c>
      <c r="I43" s="8">
        <f t="shared" ref="I43:I74" si="11">$J$3+$K$3*B43+$L$3*C43+$M$3*D43+$N$3*E43+$O$3*F43</f>
        <v>6.9538466606427409</v>
      </c>
      <c r="J43" s="8">
        <f t="shared" si="8"/>
        <v>2.5733079361710507</v>
      </c>
      <c r="K43" s="8">
        <f t="shared" si="9"/>
        <v>0.56828478776221159</v>
      </c>
      <c r="L43" s="8">
        <f t="shared" si="10"/>
        <v>5.5601640000000065</v>
      </c>
    </row>
    <row r="44" spans="1:12" x14ac:dyDescent="0.25">
      <c r="A44" s="11">
        <v>34</v>
      </c>
      <c r="B44" s="11">
        <v>42</v>
      </c>
      <c r="C44" s="11">
        <v>12</v>
      </c>
      <c r="D44" s="11">
        <f t="shared" si="5"/>
        <v>504</v>
      </c>
      <c r="E44" s="11">
        <f t="shared" si="6"/>
        <v>1764</v>
      </c>
      <c r="F44" s="11">
        <f t="shared" si="6"/>
        <v>144</v>
      </c>
      <c r="G44" s="11">
        <v>12.6</v>
      </c>
      <c r="I44" s="8">
        <f t="shared" si="11"/>
        <v>11.606101031246638</v>
      </c>
      <c r="J44" s="8">
        <f t="shared" si="8"/>
        <v>9.2909198966868072</v>
      </c>
      <c r="K44" s="8">
        <f t="shared" si="9"/>
        <v>0.98783516008899586</v>
      </c>
      <c r="L44" s="8">
        <f t="shared" si="10"/>
        <v>16.337763999999986</v>
      </c>
    </row>
    <row r="45" spans="1:12" x14ac:dyDescent="0.25">
      <c r="A45" s="11">
        <v>35</v>
      </c>
      <c r="B45" s="11">
        <v>22</v>
      </c>
      <c r="C45" s="11">
        <v>13</v>
      </c>
      <c r="D45" s="11">
        <f t="shared" si="5"/>
        <v>286</v>
      </c>
      <c r="E45" s="11">
        <f t="shared" si="6"/>
        <v>484</v>
      </c>
      <c r="F45" s="11">
        <f t="shared" si="6"/>
        <v>169</v>
      </c>
      <c r="G45" s="11">
        <v>5.5</v>
      </c>
      <c r="I45" s="8">
        <f t="shared" si="11"/>
        <v>6.3211247050074837</v>
      </c>
      <c r="J45" s="8">
        <f t="shared" si="8"/>
        <v>5.0036110853478641</v>
      </c>
      <c r="K45" s="8">
        <f t="shared" si="9"/>
        <v>0.6742457811736271</v>
      </c>
      <c r="L45" s="8">
        <f t="shared" si="10"/>
        <v>9.3513640000000091</v>
      </c>
    </row>
    <row r="46" spans="1:12" x14ac:dyDescent="0.25">
      <c r="A46" s="11">
        <v>36</v>
      </c>
      <c r="B46" s="11">
        <v>30</v>
      </c>
      <c r="C46" s="11">
        <v>12</v>
      </c>
      <c r="D46" s="11">
        <f t="shared" si="5"/>
        <v>360</v>
      </c>
      <c r="E46" s="11">
        <f t="shared" si="6"/>
        <v>900</v>
      </c>
      <c r="F46" s="11">
        <f t="shared" si="6"/>
        <v>144</v>
      </c>
      <c r="G46" s="11">
        <v>9.6</v>
      </c>
      <c r="I46" s="8">
        <f t="shared" si="11"/>
        <v>9.2209096349422595</v>
      </c>
      <c r="J46" s="8">
        <f t="shared" si="8"/>
        <v>0.43944918409927758</v>
      </c>
      <c r="K46" s="8">
        <f t="shared" si="9"/>
        <v>0.14370950487961073</v>
      </c>
      <c r="L46" s="8">
        <f t="shared" si="10"/>
        <v>1.085763999999996</v>
      </c>
    </row>
    <row r="47" spans="1:12" x14ac:dyDescent="0.25">
      <c r="A47" s="11">
        <v>37</v>
      </c>
      <c r="B47" s="11">
        <v>66</v>
      </c>
      <c r="C47" s="11">
        <v>6</v>
      </c>
      <c r="D47" s="11">
        <f t="shared" si="5"/>
        <v>396</v>
      </c>
      <c r="E47" s="11">
        <f t="shared" si="6"/>
        <v>4356</v>
      </c>
      <c r="F47" s="11">
        <f t="shared" si="6"/>
        <v>36</v>
      </c>
      <c r="G47" s="11">
        <v>5.0999999999999996</v>
      </c>
      <c r="I47" s="8">
        <f t="shared" si="11"/>
        <v>6.9538466606427409</v>
      </c>
      <c r="J47" s="8">
        <f t="shared" si="8"/>
        <v>2.5733079361710507</v>
      </c>
      <c r="K47" s="8">
        <f t="shared" si="9"/>
        <v>3.4367474411762431</v>
      </c>
      <c r="L47" s="8">
        <f t="shared" si="10"/>
        <v>11.957764000000013</v>
      </c>
    </row>
    <row r="48" spans="1:12" x14ac:dyDescent="0.25">
      <c r="A48" s="11">
        <v>38</v>
      </c>
      <c r="B48" s="11">
        <v>32</v>
      </c>
      <c r="C48" s="11">
        <v>12</v>
      </c>
      <c r="D48" s="11">
        <f t="shared" si="5"/>
        <v>384</v>
      </c>
      <c r="E48" s="11">
        <f t="shared" si="6"/>
        <v>1024</v>
      </c>
      <c r="F48" s="11">
        <f t="shared" si="6"/>
        <v>144</v>
      </c>
      <c r="G48" s="11">
        <v>11</v>
      </c>
      <c r="I48" s="8">
        <f t="shared" si="11"/>
        <v>9.7769066883633027</v>
      </c>
      <c r="J48" s="8">
        <f t="shared" si="8"/>
        <v>1.4857335149367896</v>
      </c>
      <c r="K48" s="8">
        <f t="shared" si="9"/>
        <v>1.4959572489704231</v>
      </c>
      <c r="L48" s="8">
        <f t="shared" si="10"/>
        <v>5.9633639999999923</v>
      </c>
    </row>
    <row r="49" spans="1:12" x14ac:dyDescent="0.25">
      <c r="A49" s="11">
        <v>39</v>
      </c>
      <c r="B49" s="11">
        <v>62</v>
      </c>
      <c r="C49" s="11">
        <v>5</v>
      </c>
      <c r="D49" s="11">
        <f t="shared" si="5"/>
        <v>310</v>
      </c>
      <c r="E49" s="11">
        <f t="shared" si="6"/>
        <v>3844</v>
      </c>
      <c r="F49" s="11">
        <f t="shared" si="6"/>
        <v>25</v>
      </c>
      <c r="G49" s="11">
        <v>5.4</v>
      </c>
      <c r="I49" s="8">
        <f t="shared" si="11"/>
        <v>7.3383914792155487</v>
      </c>
      <c r="J49" s="8">
        <f t="shared" si="8"/>
        <v>1.4874449439700412</v>
      </c>
      <c r="K49" s="8">
        <f t="shared" si="9"/>
        <v>3.7573615266954414</v>
      </c>
      <c r="L49" s="8">
        <f t="shared" si="10"/>
        <v>9.9729640000000082</v>
      </c>
    </row>
    <row r="50" spans="1:12" x14ac:dyDescent="0.25">
      <c r="A50" s="11">
        <v>40</v>
      </c>
      <c r="B50" s="11">
        <v>59</v>
      </c>
      <c r="C50" s="11">
        <v>0</v>
      </c>
      <c r="D50" s="11">
        <f t="shared" si="5"/>
        <v>0</v>
      </c>
      <c r="E50" s="11">
        <f t="shared" si="6"/>
        <v>3481</v>
      </c>
      <c r="F50" s="11">
        <f t="shared" si="6"/>
        <v>0</v>
      </c>
      <c r="G50" s="11">
        <v>1.9</v>
      </c>
      <c r="I50" s="8">
        <f t="shared" si="11"/>
        <v>3.3544234552220615</v>
      </c>
      <c r="J50" s="8">
        <f t="shared" si="8"/>
        <v>27.077208857363125</v>
      </c>
      <c r="K50" s="8">
        <f t="shared" si="9"/>
        <v>2.1153475871000804</v>
      </c>
      <c r="L50" s="8">
        <f t="shared" si="10"/>
        <v>44.328964000000013</v>
      </c>
    </row>
    <row r="51" spans="1:12" x14ac:dyDescent="0.25">
      <c r="A51" s="11">
        <v>41</v>
      </c>
      <c r="B51" s="11">
        <v>58</v>
      </c>
      <c r="C51" s="11">
        <v>13</v>
      </c>
      <c r="D51" s="11">
        <f t="shared" si="5"/>
        <v>754</v>
      </c>
      <c r="E51" s="11">
        <f t="shared" si="6"/>
        <v>3364</v>
      </c>
      <c r="F51" s="11">
        <f t="shared" si="6"/>
        <v>169</v>
      </c>
      <c r="G51" s="11">
        <v>15.8</v>
      </c>
      <c r="I51" s="8">
        <f t="shared" si="11"/>
        <v>11.347658590038776</v>
      </c>
      <c r="J51" s="8">
        <f t="shared" si="8"/>
        <v>7.7821950489771234</v>
      </c>
      <c r="K51" s="8">
        <f t="shared" si="9"/>
        <v>19.823344030855505</v>
      </c>
      <c r="L51" s="8">
        <f t="shared" si="10"/>
        <v>52.446563999999988</v>
      </c>
    </row>
    <row r="52" spans="1:12" x14ac:dyDescent="0.25">
      <c r="A52" s="11">
        <v>42</v>
      </c>
      <c r="B52" s="11">
        <v>72</v>
      </c>
      <c r="C52" s="11">
        <v>1</v>
      </c>
      <c r="D52" s="11">
        <f t="shared" si="5"/>
        <v>72</v>
      </c>
      <c r="E52" s="11">
        <f t="shared" si="6"/>
        <v>5184</v>
      </c>
      <c r="F52" s="11">
        <f t="shared" si="6"/>
        <v>1</v>
      </c>
      <c r="G52" s="11">
        <v>4</v>
      </c>
      <c r="I52" s="8">
        <f t="shared" si="11"/>
        <v>0.34499644830373799</v>
      </c>
      <c r="J52" s="8">
        <f t="shared" si="8"/>
        <v>67.453427340175452</v>
      </c>
      <c r="K52" s="8">
        <f t="shared" si="9"/>
        <v>13.359050962912288</v>
      </c>
      <c r="L52" s="8">
        <f t="shared" si="10"/>
        <v>20.775364000000014</v>
      </c>
    </row>
    <row r="53" spans="1:12" x14ac:dyDescent="0.25">
      <c r="A53" s="11">
        <v>43</v>
      </c>
      <c r="B53" s="11">
        <v>45</v>
      </c>
      <c r="C53" s="11">
        <v>11</v>
      </c>
      <c r="D53" s="11">
        <f t="shared" si="5"/>
        <v>495</v>
      </c>
      <c r="E53" s="11">
        <f t="shared" si="6"/>
        <v>2025</v>
      </c>
      <c r="F53" s="11">
        <f t="shared" si="6"/>
        <v>121</v>
      </c>
      <c r="G53" s="11">
        <v>15.1</v>
      </c>
      <c r="I53" s="8">
        <f t="shared" si="11"/>
        <v>11.708814824106241</v>
      </c>
      <c r="J53" s="8">
        <f t="shared" si="8"/>
        <v>9.9276340558076335</v>
      </c>
      <c r="K53" s="8">
        <f t="shared" si="9"/>
        <v>11.50013689720158</v>
      </c>
      <c r="L53" s="8">
        <f t="shared" si="10"/>
        <v>42.797763999999972</v>
      </c>
    </row>
    <row r="54" spans="1:12" x14ac:dyDescent="0.25">
      <c r="A54" s="11">
        <v>44</v>
      </c>
      <c r="B54" s="11">
        <v>40</v>
      </c>
      <c r="C54" s="11">
        <v>9</v>
      </c>
      <c r="D54" s="11">
        <f t="shared" si="5"/>
        <v>360</v>
      </c>
      <c r="E54" s="11">
        <f t="shared" si="6"/>
        <v>1600</v>
      </c>
      <c r="F54" s="11">
        <f t="shared" si="6"/>
        <v>81</v>
      </c>
      <c r="G54" s="11">
        <v>9.1999999999999993</v>
      </c>
      <c r="I54" s="8">
        <f t="shared" si="11"/>
        <v>10.775669694376427</v>
      </c>
      <c r="J54" s="8">
        <f t="shared" si="8"/>
        <v>4.918058873355629</v>
      </c>
      <c r="K54" s="8">
        <f t="shared" si="9"/>
        <v>2.4827349857763057</v>
      </c>
      <c r="L54" s="8">
        <f t="shared" si="10"/>
        <v>0.41216399999999703</v>
      </c>
    </row>
    <row r="55" spans="1:12" x14ac:dyDescent="0.25">
      <c r="A55" s="11">
        <v>45</v>
      </c>
      <c r="B55" s="11">
        <v>38</v>
      </c>
      <c r="C55" s="11">
        <v>10</v>
      </c>
      <c r="D55" s="11">
        <f t="shared" si="5"/>
        <v>380</v>
      </c>
      <c r="E55" s="11">
        <f t="shared" si="6"/>
        <v>1444</v>
      </c>
      <c r="F55" s="11">
        <f t="shared" si="6"/>
        <v>100</v>
      </c>
      <c r="G55" s="11">
        <v>10.4</v>
      </c>
      <c r="I55" s="8">
        <f t="shared" si="11"/>
        <v>10.768636967359331</v>
      </c>
      <c r="J55" s="8">
        <f t="shared" si="8"/>
        <v>4.886915801455654</v>
      </c>
      <c r="K55" s="8">
        <f t="shared" si="9"/>
        <v>0.13589321370388435</v>
      </c>
      <c r="L55" s="8">
        <f t="shared" si="10"/>
        <v>3.3929639999999952</v>
      </c>
    </row>
    <row r="56" spans="1:12" x14ac:dyDescent="0.25">
      <c r="A56" s="11">
        <v>46</v>
      </c>
      <c r="B56" s="11">
        <v>48</v>
      </c>
      <c r="C56" s="11">
        <v>9</v>
      </c>
      <c r="D56" s="11">
        <f t="shared" si="5"/>
        <v>432</v>
      </c>
      <c r="E56" s="11">
        <f t="shared" si="6"/>
        <v>2304</v>
      </c>
      <c r="F56" s="11">
        <f t="shared" si="6"/>
        <v>81</v>
      </c>
      <c r="G56" s="11">
        <v>10.6</v>
      </c>
      <c r="I56" s="8">
        <f t="shared" si="11"/>
        <v>11.249715029908941</v>
      </c>
      <c r="J56" s="8">
        <f t="shared" si="8"/>
        <v>7.2453298022376842</v>
      </c>
      <c r="K56" s="8">
        <f t="shared" si="9"/>
        <v>0.42212962008957688</v>
      </c>
      <c r="L56" s="8">
        <f t="shared" si="10"/>
        <v>4.1697639999999918</v>
      </c>
    </row>
    <row r="57" spans="1:12" x14ac:dyDescent="0.25">
      <c r="A57" s="11">
        <v>47</v>
      </c>
      <c r="B57" s="11">
        <v>64</v>
      </c>
      <c r="C57" s="11">
        <v>12</v>
      </c>
      <c r="D57" s="11">
        <f t="shared" si="5"/>
        <v>768</v>
      </c>
      <c r="E57" s="11">
        <f t="shared" si="6"/>
        <v>4096</v>
      </c>
      <c r="F57" s="11">
        <f t="shared" si="6"/>
        <v>144</v>
      </c>
      <c r="G57" s="11">
        <v>13.2</v>
      </c>
      <c r="I57" s="8">
        <f t="shared" si="11"/>
        <v>10.0523551634884</v>
      </c>
      <c r="J57" s="8">
        <f t="shared" si="8"/>
        <v>2.2330973546444381</v>
      </c>
      <c r="K57" s="8">
        <f t="shared" si="9"/>
        <v>9.9076680168181319</v>
      </c>
      <c r="L57" s="8">
        <f t="shared" si="10"/>
        <v>21.548163999999979</v>
      </c>
    </row>
    <row r="58" spans="1:12" x14ac:dyDescent="0.25">
      <c r="A58" s="11">
        <v>48</v>
      </c>
      <c r="B58" s="11">
        <v>34</v>
      </c>
      <c r="C58" s="11">
        <v>5</v>
      </c>
      <c r="D58" s="11">
        <f t="shared" si="5"/>
        <v>170</v>
      </c>
      <c r="E58" s="11">
        <f t="shared" si="6"/>
        <v>1156</v>
      </c>
      <c r="F58" s="11">
        <f t="shared" si="6"/>
        <v>25</v>
      </c>
      <c r="G58" s="11">
        <v>7.2</v>
      </c>
      <c r="I58" s="8">
        <f t="shared" si="11"/>
        <v>7.9296004855122302</v>
      </c>
      <c r="J58" s="8">
        <f t="shared" si="8"/>
        <v>0.39488594980846686</v>
      </c>
      <c r="K58" s="8">
        <f t="shared" si="9"/>
        <v>0.53231686845968174</v>
      </c>
      <c r="L58" s="8">
        <f t="shared" si="10"/>
        <v>1.8441640000000039</v>
      </c>
    </row>
    <row r="59" spans="1:12" x14ac:dyDescent="0.25">
      <c r="A59" s="11">
        <v>49</v>
      </c>
      <c r="B59" s="11">
        <v>57</v>
      </c>
      <c r="C59" s="11">
        <v>15</v>
      </c>
      <c r="D59" s="11">
        <f t="shared" si="5"/>
        <v>855</v>
      </c>
      <c r="E59" s="11">
        <f t="shared" si="6"/>
        <v>3249</v>
      </c>
      <c r="F59" s="11">
        <f t="shared" si="6"/>
        <v>225</v>
      </c>
      <c r="G59" s="11">
        <v>12.4</v>
      </c>
      <c r="I59" s="8">
        <f t="shared" si="11"/>
        <v>11.454755180073519</v>
      </c>
      <c r="J59" s="8">
        <f t="shared" si="8"/>
        <v>8.3911905732827581</v>
      </c>
      <c r="K59" s="8">
        <f t="shared" si="9"/>
        <v>0.8934877695978457</v>
      </c>
      <c r="L59" s="8">
        <f t="shared" si="10"/>
        <v>14.760963999999991</v>
      </c>
    </row>
    <row r="60" spans="1:12" x14ac:dyDescent="0.25">
      <c r="A60" s="11">
        <v>50</v>
      </c>
      <c r="B60" s="11">
        <v>46</v>
      </c>
      <c r="C60" s="11">
        <v>10</v>
      </c>
      <c r="D60" s="11">
        <f t="shared" si="5"/>
        <v>460</v>
      </c>
      <c r="E60" s="11">
        <f t="shared" si="6"/>
        <v>2116</v>
      </c>
      <c r="F60" s="11">
        <f t="shared" si="6"/>
        <v>100</v>
      </c>
      <c r="G60" s="11">
        <v>16.2</v>
      </c>
      <c r="I60" s="8">
        <f t="shared" si="11"/>
        <v>11.530194974740034</v>
      </c>
      <c r="J60" s="8">
        <f t="shared" si="8"/>
        <v>8.8339429678699037</v>
      </c>
      <c r="K60" s="8">
        <f t="shared" si="9"/>
        <v>21.807078973943224</v>
      </c>
      <c r="L60" s="8">
        <f t="shared" si="10"/>
        <v>58.400163999999961</v>
      </c>
    </row>
    <row r="61" spans="1:12" x14ac:dyDescent="0.25">
      <c r="A61" s="11">
        <v>51</v>
      </c>
      <c r="B61" s="11">
        <v>69</v>
      </c>
      <c r="C61" s="11">
        <v>14</v>
      </c>
      <c r="D61" s="11">
        <f t="shared" si="5"/>
        <v>966</v>
      </c>
      <c r="E61" s="11">
        <f t="shared" si="6"/>
        <v>4761</v>
      </c>
      <c r="F61" s="11">
        <f t="shared" si="6"/>
        <v>196</v>
      </c>
      <c r="G61" s="11">
        <v>5.4</v>
      </c>
      <c r="I61" s="8">
        <f t="shared" si="11"/>
        <v>8.8635337742577427</v>
      </c>
      <c r="J61" s="8">
        <f t="shared" si="8"/>
        <v>9.3350887212180295E-2</v>
      </c>
      <c r="K61" s="8">
        <f t="shared" si="9"/>
        <v>11.996066205424082</v>
      </c>
      <c r="L61" s="8">
        <f t="shared" si="10"/>
        <v>9.9729640000000082</v>
      </c>
    </row>
    <row r="62" spans="1:12" x14ac:dyDescent="0.25">
      <c r="A62" s="11">
        <v>52</v>
      </c>
      <c r="B62" s="11">
        <v>52</v>
      </c>
      <c r="C62" s="11">
        <v>7</v>
      </c>
      <c r="D62" s="11">
        <f t="shared" si="5"/>
        <v>364</v>
      </c>
      <c r="E62" s="11">
        <f t="shared" si="6"/>
        <v>2704</v>
      </c>
      <c r="F62" s="11">
        <f t="shared" si="6"/>
        <v>49</v>
      </c>
      <c r="G62" s="11">
        <v>10.3</v>
      </c>
      <c r="I62" s="8">
        <f t="shared" si="11"/>
        <v>10.203701307091196</v>
      </c>
      <c r="J62" s="8">
        <f t="shared" si="8"/>
        <v>2.7083327921616647</v>
      </c>
      <c r="K62" s="8">
        <f t="shared" si="9"/>
        <v>9.2734382559443301E-3</v>
      </c>
      <c r="L62" s="8">
        <f t="shared" si="10"/>
        <v>3.0345639999999969</v>
      </c>
    </row>
    <row r="63" spans="1:12" x14ac:dyDescent="0.25">
      <c r="A63" s="11">
        <v>53</v>
      </c>
      <c r="B63" s="11">
        <v>71</v>
      </c>
      <c r="C63" s="11">
        <v>7</v>
      </c>
      <c r="D63" s="11">
        <f t="shared" si="5"/>
        <v>497</v>
      </c>
      <c r="E63" s="11">
        <f t="shared" si="6"/>
        <v>5041</v>
      </c>
      <c r="F63" s="11">
        <f t="shared" si="6"/>
        <v>49</v>
      </c>
      <c r="G63" s="11">
        <v>6.1</v>
      </c>
      <c r="I63" s="8">
        <f t="shared" si="11"/>
        <v>5.8992425866535863</v>
      </c>
      <c r="J63" s="8">
        <f t="shared" si="8"/>
        <v>7.0689909830245217</v>
      </c>
      <c r="K63" s="8">
        <f t="shared" si="9"/>
        <v>4.030353901354268E-2</v>
      </c>
      <c r="L63" s="8">
        <f t="shared" si="10"/>
        <v>6.0417640000000095</v>
      </c>
    </row>
    <row r="64" spans="1:12" x14ac:dyDescent="0.25">
      <c r="A64" s="11">
        <v>54</v>
      </c>
      <c r="B64" s="11">
        <v>74</v>
      </c>
      <c r="C64" s="11">
        <v>10</v>
      </c>
      <c r="D64" s="11">
        <f t="shared" si="5"/>
        <v>740</v>
      </c>
      <c r="E64" s="11">
        <f t="shared" si="6"/>
        <v>5476</v>
      </c>
      <c r="F64" s="11">
        <f t="shared" si="6"/>
        <v>100</v>
      </c>
      <c r="G64" s="11">
        <v>5.3</v>
      </c>
      <c r="I64" s="8">
        <f t="shared" si="11"/>
        <v>6.2090042371088785</v>
      </c>
      <c r="J64" s="8">
        <f t="shared" si="8"/>
        <v>5.5177810940804495</v>
      </c>
      <c r="K64" s="8">
        <f t="shared" si="9"/>
        <v>0.8262887030818945</v>
      </c>
      <c r="L64" s="8">
        <f t="shared" si="10"/>
        <v>10.614564000000012</v>
      </c>
    </row>
    <row r="65" spans="1:12" x14ac:dyDescent="0.25">
      <c r="A65" s="11">
        <v>55</v>
      </c>
      <c r="B65" s="11">
        <v>55</v>
      </c>
      <c r="C65" s="11">
        <v>18</v>
      </c>
      <c r="D65" s="11">
        <f t="shared" si="5"/>
        <v>990</v>
      </c>
      <c r="E65" s="11">
        <f t="shared" si="6"/>
        <v>3025</v>
      </c>
      <c r="F65" s="11">
        <f t="shared" si="6"/>
        <v>324</v>
      </c>
      <c r="G65" s="11">
        <v>8.5</v>
      </c>
      <c r="I65" s="8">
        <f t="shared" si="11"/>
        <v>10.984386500766039</v>
      </c>
      <c r="J65" s="8">
        <f t="shared" si="8"/>
        <v>5.8873514510996561</v>
      </c>
      <c r="K65" s="8">
        <f t="shared" si="9"/>
        <v>6.1721762851885238</v>
      </c>
      <c r="L65" s="8">
        <f t="shared" si="10"/>
        <v>3.3640000000001863E-3</v>
      </c>
    </row>
    <row r="66" spans="1:12" x14ac:dyDescent="0.25">
      <c r="A66" s="11">
        <v>56</v>
      </c>
      <c r="B66" s="11">
        <v>50</v>
      </c>
      <c r="C66" s="11">
        <v>15</v>
      </c>
      <c r="D66" s="11">
        <f t="shared" si="5"/>
        <v>750</v>
      </c>
      <c r="E66" s="11">
        <f t="shared" si="6"/>
        <v>2500</v>
      </c>
      <c r="F66" s="11">
        <f t="shared" si="6"/>
        <v>225</v>
      </c>
      <c r="G66" s="11">
        <v>10.7</v>
      </c>
      <c r="I66" s="8">
        <f t="shared" si="11"/>
        <v>11.915424552536074</v>
      </c>
      <c r="J66" s="8">
        <f t="shared" si="8"/>
        <v>11.272299625972042</v>
      </c>
      <c r="K66" s="8">
        <f t="shared" si="9"/>
        <v>1.4772568429075164</v>
      </c>
      <c r="L66" s="8">
        <f t="shared" si="10"/>
        <v>4.5881639999999901</v>
      </c>
    </row>
    <row r="67" spans="1:12" x14ac:dyDescent="0.25">
      <c r="A67" s="11">
        <v>57</v>
      </c>
      <c r="B67" s="11">
        <v>18</v>
      </c>
      <c r="C67" s="11">
        <v>9</v>
      </c>
      <c r="D67" s="11">
        <f t="shared" si="5"/>
        <v>162</v>
      </c>
      <c r="E67" s="11">
        <f t="shared" si="6"/>
        <v>324</v>
      </c>
      <c r="F67" s="11">
        <f t="shared" si="6"/>
        <v>81</v>
      </c>
      <c r="G67" s="11">
        <v>1.7</v>
      </c>
      <c r="I67" s="8">
        <f t="shared" si="11"/>
        <v>4.2426949384417494</v>
      </c>
      <c r="J67" s="8">
        <f t="shared" si="8"/>
        <v>18.621857774310271</v>
      </c>
      <c r="K67" s="8">
        <f t="shared" si="9"/>
        <v>6.4652975499772909</v>
      </c>
      <c r="L67" s="8">
        <f t="shared" si="10"/>
        <v>47.032164000000023</v>
      </c>
    </row>
    <row r="68" spans="1:12" x14ac:dyDescent="0.25">
      <c r="A68" s="11">
        <v>58</v>
      </c>
      <c r="B68" s="11">
        <v>37</v>
      </c>
      <c r="C68" s="11">
        <v>16</v>
      </c>
      <c r="D68" s="11">
        <f t="shared" si="5"/>
        <v>592</v>
      </c>
      <c r="E68" s="11">
        <f t="shared" si="6"/>
        <v>1369</v>
      </c>
      <c r="F68" s="11">
        <f t="shared" si="6"/>
        <v>256</v>
      </c>
      <c r="G68" s="11">
        <v>13.8</v>
      </c>
      <c r="I68" s="8">
        <f t="shared" si="11"/>
        <v>10.488718071902746</v>
      </c>
      <c r="J68" s="8">
        <f t="shared" si="8"/>
        <v>3.7276722731718492</v>
      </c>
      <c r="K68" s="8">
        <f t="shared" si="9"/>
        <v>10.964588007343476</v>
      </c>
      <c r="L68" s="8">
        <f t="shared" si="10"/>
        <v>27.478563999999992</v>
      </c>
    </row>
    <row r="69" spans="1:12" x14ac:dyDescent="0.25">
      <c r="A69" s="11">
        <v>59</v>
      </c>
      <c r="B69" s="11">
        <v>29</v>
      </c>
      <c r="C69" s="11">
        <v>3</v>
      </c>
      <c r="D69" s="11">
        <f t="shared" si="5"/>
        <v>87</v>
      </c>
      <c r="E69" s="11">
        <f t="shared" si="6"/>
        <v>841</v>
      </c>
      <c r="F69" s="11">
        <f t="shared" si="6"/>
        <v>9</v>
      </c>
      <c r="G69" s="11">
        <v>1</v>
      </c>
      <c r="I69" s="8">
        <f t="shared" si="11"/>
        <v>5.369919732697074</v>
      </c>
      <c r="J69" s="8">
        <f t="shared" si="8"/>
        <v>10.163855790766306</v>
      </c>
      <c r="K69" s="8">
        <f t="shared" si="9"/>
        <v>19.096198470215267</v>
      </c>
      <c r="L69" s="8">
        <f t="shared" si="10"/>
        <v>57.123364000000024</v>
      </c>
    </row>
    <row r="70" spans="1:12" x14ac:dyDescent="0.25">
      <c r="A70" s="11">
        <v>60</v>
      </c>
      <c r="B70" s="11">
        <v>43</v>
      </c>
      <c r="C70" s="11">
        <v>8</v>
      </c>
      <c r="D70" s="11">
        <f t="shared" si="5"/>
        <v>344</v>
      </c>
      <c r="E70" s="11">
        <f t="shared" si="6"/>
        <v>1849</v>
      </c>
      <c r="F70" s="11">
        <f t="shared" si="6"/>
        <v>64</v>
      </c>
      <c r="G70" s="11">
        <v>12.6</v>
      </c>
      <c r="I70" s="8">
        <f t="shared" si="11"/>
        <v>10.699797197215156</v>
      </c>
      <c r="J70" s="8">
        <f t="shared" si="8"/>
        <v>4.5872952339986925</v>
      </c>
      <c r="K70" s="8">
        <f t="shared" si="9"/>
        <v>3.6107706917113735</v>
      </c>
      <c r="L70" s="8">
        <f t="shared" si="10"/>
        <v>16.337763999999986</v>
      </c>
    </row>
    <row r="71" spans="1:12" x14ac:dyDescent="0.25">
      <c r="A71" s="11">
        <v>61</v>
      </c>
      <c r="B71" s="11">
        <v>52</v>
      </c>
      <c r="C71" s="11">
        <v>12</v>
      </c>
      <c r="D71" s="11">
        <f t="shared" si="5"/>
        <v>624</v>
      </c>
      <c r="E71" s="11">
        <f t="shared" si="6"/>
        <v>2704</v>
      </c>
      <c r="F71" s="11">
        <f t="shared" si="6"/>
        <v>144</v>
      </c>
      <c r="G71" s="11">
        <v>14.4</v>
      </c>
      <c r="I71" s="8">
        <f t="shared" si="11"/>
        <v>11.850643833760209</v>
      </c>
      <c r="J71" s="8">
        <f t="shared" si="8"/>
        <v>10.841503415999117</v>
      </c>
      <c r="K71" s="8">
        <f t="shared" si="9"/>
        <v>6.4992168623448459</v>
      </c>
      <c r="L71" s="8">
        <f t="shared" si="10"/>
        <v>34.128963999999982</v>
      </c>
    </row>
    <row r="72" spans="1:12" x14ac:dyDescent="0.25">
      <c r="A72" s="11">
        <v>62</v>
      </c>
      <c r="B72" s="11">
        <v>64</v>
      </c>
      <c r="C72" s="11">
        <v>1</v>
      </c>
      <c r="D72" s="11">
        <f t="shared" si="5"/>
        <v>64</v>
      </c>
      <c r="E72" s="11">
        <f t="shared" si="6"/>
        <v>4096</v>
      </c>
      <c r="F72" s="11">
        <f t="shared" si="6"/>
        <v>1</v>
      </c>
      <c r="G72" s="11">
        <v>4.9000000000000004</v>
      </c>
      <c r="I72" s="8">
        <f t="shared" si="11"/>
        <v>3.1852294733933832</v>
      </c>
      <c r="J72" s="8">
        <f t="shared" si="8"/>
        <v>28.866663131572764</v>
      </c>
      <c r="K72" s="8">
        <f t="shared" si="9"/>
        <v>2.9404379589187348</v>
      </c>
      <c r="L72" s="8">
        <f t="shared" si="10"/>
        <v>13.380964000000009</v>
      </c>
    </row>
    <row r="73" spans="1:12" x14ac:dyDescent="0.25">
      <c r="A73" s="11">
        <v>63</v>
      </c>
      <c r="B73" s="11">
        <v>33</v>
      </c>
      <c r="C73" s="11">
        <v>6</v>
      </c>
      <c r="D73" s="11">
        <f t="shared" si="5"/>
        <v>198</v>
      </c>
      <c r="E73" s="11">
        <f t="shared" si="6"/>
        <v>1089</v>
      </c>
      <c r="F73" s="11">
        <f t="shared" si="6"/>
        <v>36</v>
      </c>
      <c r="G73" s="11">
        <v>7.8</v>
      </c>
      <c r="I73" s="8">
        <f t="shared" si="11"/>
        <v>8.2949114615314272</v>
      </c>
      <c r="J73" s="8">
        <f t="shared" si="8"/>
        <v>6.9215579073530542E-2</v>
      </c>
      <c r="K73" s="8">
        <f t="shared" si="9"/>
        <v>0.24493735475517353</v>
      </c>
      <c r="L73" s="8">
        <f t="shared" si="10"/>
        <v>0.57456400000000274</v>
      </c>
    </row>
    <row r="74" spans="1:12" x14ac:dyDescent="0.25">
      <c r="A74" s="11">
        <v>64</v>
      </c>
      <c r="B74" s="11">
        <v>40</v>
      </c>
      <c r="C74" s="11">
        <v>15</v>
      </c>
      <c r="D74" s="11">
        <f t="shared" si="5"/>
        <v>600</v>
      </c>
      <c r="E74" s="11">
        <f t="shared" si="6"/>
        <v>1600</v>
      </c>
      <c r="F74" s="11">
        <f t="shared" si="6"/>
        <v>225</v>
      </c>
      <c r="G74" s="11">
        <v>11</v>
      </c>
      <c r="I74" s="8">
        <f t="shared" si="11"/>
        <v>11.2265698467397</v>
      </c>
      <c r="J74" s="8">
        <f t="shared" si="8"/>
        <v>7.121265026928338</v>
      </c>
      <c r="K74" s="8">
        <f t="shared" si="9"/>
        <v>5.1333895451651214E-2</v>
      </c>
      <c r="L74" s="8">
        <f t="shared" si="10"/>
        <v>5.9633639999999923</v>
      </c>
    </row>
    <row r="75" spans="1:12" x14ac:dyDescent="0.25">
      <c r="A75" s="11">
        <v>65</v>
      </c>
      <c r="B75" s="11">
        <v>43</v>
      </c>
      <c r="C75" s="11">
        <v>11</v>
      </c>
      <c r="D75" s="11">
        <f t="shared" si="5"/>
        <v>473</v>
      </c>
      <c r="E75" s="11">
        <f t="shared" si="6"/>
        <v>1849</v>
      </c>
      <c r="F75" s="11">
        <f t="shared" si="6"/>
        <v>121</v>
      </c>
      <c r="G75" s="11">
        <v>12.3</v>
      </c>
      <c r="I75" s="8">
        <f t="shared" ref="I75:I110" si="12">$J$3+$K$3*B75+$L$3*C75+$M$3*D75+$N$3*E75+$O$3*F75</f>
        <v>11.573319277528601</v>
      </c>
      <c r="J75" s="8">
        <f t="shared" si="8"/>
        <v>9.0921503454355932</v>
      </c>
      <c r="K75" s="8">
        <f t="shared" si="9"/>
        <v>0.52806487241155586</v>
      </c>
      <c r="L75" s="8">
        <f t="shared" si="10"/>
        <v>14.002563999999992</v>
      </c>
    </row>
    <row r="76" spans="1:12" x14ac:dyDescent="0.25">
      <c r="A76" s="11">
        <v>66</v>
      </c>
      <c r="B76" s="11">
        <v>50</v>
      </c>
      <c r="C76" s="11">
        <v>9</v>
      </c>
      <c r="D76" s="11">
        <f t="shared" ref="D76:D110" si="13">B76*C76</f>
        <v>450</v>
      </c>
      <c r="E76" s="11">
        <f t="shared" ref="E76:F110" si="14">B76^2</f>
        <v>2500</v>
      </c>
      <c r="F76" s="11">
        <f t="shared" si="14"/>
        <v>81</v>
      </c>
      <c r="G76" s="11">
        <v>9.6999999999999993</v>
      </c>
      <c r="I76" s="8">
        <f t="shared" si="12"/>
        <v>11.209761209755101</v>
      </c>
      <c r="J76" s="8">
        <f t="shared" ref="J76:J110" si="15">(I76-$G$1)^2</f>
        <v>7.0318375135618263</v>
      </c>
      <c r="K76" s="8">
        <f t="shared" ref="K76:K110" si="16">(I76-G76)^2</f>
        <v>2.2793789104811872</v>
      </c>
      <c r="L76" s="8">
        <f t="shared" ref="L76:L110" si="17">(G76-$G$1)^2</f>
        <v>1.3041639999999948</v>
      </c>
    </row>
    <row r="77" spans="1:12" x14ac:dyDescent="0.25">
      <c r="A77" s="11">
        <v>67</v>
      </c>
      <c r="B77" s="11">
        <v>25</v>
      </c>
      <c r="C77" s="11">
        <v>15</v>
      </c>
      <c r="D77" s="11">
        <f t="shared" si="13"/>
        <v>375</v>
      </c>
      <c r="E77" s="11">
        <f t="shared" si="14"/>
        <v>625</v>
      </c>
      <c r="F77" s="11">
        <f t="shared" si="14"/>
        <v>225</v>
      </c>
      <c r="G77" s="11">
        <v>6.4</v>
      </c>
      <c r="I77" s="8">
        <f t="shared" si="12"/>
        <v>7.2220661498518197</v>
      </c>
      <c r="J77" s="8">
        <f t="shared" si="15"/>
        <v>1.784719251971745</v>
      </c>
      <c r="K77" s="8">
        <f t="shared" si="16"/>
        <v>0.67579275473219391</v>
      </c>
      <c r="L77" s="8">
        <f t="shared" si="17"/>
        <v>4.6569640000000057</v>
      </c>
    </row>
    <row r="78" spans="1:12" x14ac:dyDescent="0.25">
      <c r="A78" s="11">
        <v>68</v>
      </c>
      <c r="B78" s="11">
        <v>48</v>
      </c>
      <c r="C78" s="11">
        <v>19</v>
      </c>
      <c r="D78" s="11">
        <f t="shared" si="13"/>
        <v>912</v>
      </c>
      <c r="E78" s="11">
        <f t="shared" si="14"/>
        <v>2304</v>
      </c>
      <c r="F78" s="11">
        <f t="shared" si="14"/>
        <v>361</v>
      </c>
      <c r="G78" s="11">
        <v>11.1</v>
      </c>
      <c r="I78" s="8">
        <f t="shared" si="12"/>
        <v>10.714612802886927</v>
      </c>
      <c r="J78" s="8">
        <f t="shared" si="15"/>
        <v>4.6509787815758026</v>
      </c>
      <c r="K78" s="8">
        <f t="shared" si="16"/>
        <v>0.14852329169866998</v>
      </c>
      <c r="L78" s="8">
        <f t="shared" si="17"/>
        <v>6.4617639999999898</v>
      </c>
    </row>
    <row r="79" spans="1:12" x14ac:dyDescent="0.25">
      <c r="A79" s="11">
        <v>69</v>
      </c>
      <c r="B79" s="11">
        <v>17</v>
      </c>
      <c r="C79" s="11">
        <v>10</v>
      </c>
      <c r="D79" s="11">
        <f t="shared" si="13"/>
        <v>170</v>
      </c>
      <c r="E79" s="11">
        <f t="shared" si="14"/>
        <v>289</v>
      </c>
      <c r="F79" s="11">
        <f t="shared" si="14"/>
        <v>100</v>
      </c>
      <c r="G79" s="11">
        <v>6.4</v>
      </c>
      <c r="I79" s="8">
        <f t="shared" si="12"/>
        <v>3.9442832575590057</v>
      </c>
      <c r="J79" s="8">
        <f t="shared" si="15"/>
        <v>21.286382179480356</v>
      </c>
      <c r="K79" s="8">
        <f t="shared" si="16"/>
        <v>6.030544719105011</v>
      </c>
      <c r="L79" s="8">
        <f t="shared" si="17"/>
        <v>4.6569640000000057</v>
      </c>
    </row>
    <row r="80" spans="1:12" x14ac:dyDescent="0.25">
      <c r="A80" s="11">
        <v>70</v>
      </c>
      <c r="B80" s="11">
        <v>57</v>
      </c>
      <c r="C80" s="11">
        <v>14</v>
      </c>
      <c r="D80" s="11">
        <f t="shared" si="13"/>
        <v>798</v>
      </c>
      <c r="E80" s="11">
        <f t="shared" si="14"/>
        <v>3249</v>
      </c>
      <c r="F80" s="11">
        <f t="shared" si="14"/>
        <v>196</v>
      </c>
      <c r="G80" s="11">
        <v>10.4</v>
      </c>
      <c r="I80" s="8">
        <f t="shared" si="12"/>
        <v>11.510708092584341</v>
      </c>
      <c r="J80" s="8">
        <f t="shared" si="15"/>
        <v>8.7184850800130498</v>
      </c>
      <c r="K80" s="8">
        <f t="shared" si="16"/>
        <v>1.2336724669323447</v>
      </c>
      <c r="L80" s="8">
        <f t="shared" si="17"/>
        <v>3.3929639999999952</v>
      </c>
    </row>
    <row r="81" spans="1:12" x14ac:dyDescent="0.25">
      <c r="A81" s="11">
        <v>71</v>
      </c>
      <c r="B81" s="11">
        <v>37</v>
      </c>
      <c r="C81" s="11">
        <v>6</v>
      </c>
      <c r="D81" s="11">
        <f t="shared" si="13"/>
        <v>222</v>
      </c>
      <c r="E81" s="11">
        <f t="shared" si="14"/>
        <v>1369</v>
      </c>
      <c r="F81" s="11">
        <f t="shared" si="14"/>
        <v>36</v>
      </c>
      <c r="G81" s="11">
        <v>9.1999999999999993</v>
      </c>
      <c r="I81" s="8">
        <f t="shared" si="12"/>
        <v>9.051456045747269</v>
      </c>
      <c r="J81" s="8">
        <f t="shared" si="15"/>
        <v>0.24349886908452928</v>
      </c>
      <c r="K81" s="8">
        <f t="shared" si="16"/>
        <v>2.2065306345037221E-2</v>
      </c>
      <c r="L81" s="8">
        <f t="shared" si="17"/>
        <v>0.41216399999999703</v>
      </c>
    </row>
    <row r="82" spans="1:12" x14ac:dyDescent="0.25">
      <c r="A82" s="11">
        <v>72</v>
      </c>
      <c r="B82" s="11">
        <v>72</v>
      </c>
      <c r="C82" s="11">
        <v>2</v>
      </c>
      <c r="D82" s="11">
        <f t="shared" si="13"/>
        <v>144</v>
      </c>
      <c r="E82" s="11">
        <f t="shared" si="14"/>
        <v>5184</v>
      </c>
      <c r="F82" s="11">
        <f t="shared" si="14"/>
        <v>4</v>
      </c>
      <c r="G82" s="11">
        <v>0.3</v>
      </c>
      <c r="I82" s="8">
        <f t="shared" si="12"/>
        <v>1.4098207110505312</v>
      </c>
      <c r="J82" s="8">
        <f t="shared" si="15"/>
        <v>51.096467146966155</v>
      </c>
      <c r="K82" s="8">
        <f t="shared" si="16"/>
        <v>1.2317020106767065</v>
      </c>
      <c r="L82" s="8">
        <f t="shared" si="17"/>
        <v>68.194564000000014</v>
      </c>
    </row>
    <row r="83" spans="1:12" x14ac:dyDescent="0.25">
      <c r="A83" s="11">
        <v>73</v>
      </c>
      <c r="B83" s="11">
        <v>44</v>
      </c>
      <c r="C83" s="11">
        <v>8</v>
      </c>
      <c r="D83" s="11">
        <f t="shared" si="13"/>
        <v>352</v>
      </c>
      <c r="E83" s="11">
        <f t="shared" si="14"/>
        <v>1936</v>
      </c>
      <c r="F83" s="11">
        <f t="shared" si="14"/>
        <v>64</v>
      </c>
      <c r="G83" s="11">
        <v>8.5</v>
      </c>
      <c r="I83" s="8">
        <f t="shared" si="12"/>
        <v>10.762730068684942</v>
      </c>
      <c r="J83" s="8">
        <f t="shared" si="15"/>
        <v>4.8608346757635008</v>
      </c>
      <c r="K83" s="8">
        <f t="shared" si="16"/>
        <v>5.1199473637309607</v>
      </c>
      <c r="L83" s="8">
        <f t="shared" si="17"/>
        <v>3.3640000000001863E-3</v>
      </c>
    </row>
    <row r="84" spans="1:12" x14ac:dyDescent="0.25">
      <c r="A84" s="11">
        <v>74</v>
      </c>
      <c r="B84" s="11">
        <v>43</v>
      </c>
      <c r="C84" s="11">
        <v>8</v>
      </c>
      <c r="D84" s="11">
        <f t="shared" si="13"/>
        <v>344</v>
      </c>
      <c r="E84" s="11">
        <f t="shared" si="14"/>
        <v>1849</v>
      </c>
      <c r="F84" s="11">
        <f t="shared" si="14"/>
        <v>64</v>
      </c>
      <c r="G84" s="11">
        <v>7.4</v>
      </c>
      <c r="I84" s="8">
        <f t="shared" si="12"/>
        <v>10.699797197215156</v>
      </c>
      <c r="J84" s="8">
        <f t="shared" si="15"/>
        <v>4.5872952339986925</v>
      </c>
      <c r="K84" s="8">
        <f t="shared" si="16"/>
        <v>10.888661542749</v>
      </c>
      <c r="L84" s="8">
        <f t="shared" si="17"/>
        <v>1.3409640000000029</v>
      </c>
    </row>
    <row r="85" spans="1:12" x14ac:dyDescent="0.25">
      <c r="A85" s="11">
        <v>75</v>
      </c>
      <c r="B85" s="11">
        <v>49</v>
      </c>
      <c r="C85" s="11">
        <v>17</v>
      </c>
      <c r="D85" s="11">
        <f t="shared" si="13"/>
        <v>833</v>
      </c>
      <c r="E85" s="11">
        <f t="shared" si="14"/>
        <v>2401</v>
      </c>
      <c r="F85" s="11">
        <f t="shared" si="14"/>
        <v>289</v>
      </c>
      <c r="G85" s="11">
        <v>10.7</v>
      </c>
      <c r="I85" s="8">
        <f t="shared" si="12"/>
        <v>11.494062715245716</v>
      </c>
      <c r="J85" s="8">
        <f t="shared" si="15"/>
        <v>8.6204642678560397</v>
      </c>
      <c r="K85" s="8">
        <f t="shared" si="16"/>
        <v>0.6305355957434009</v>
      </c>
      <c r="L85" s="8">
        <f t="shared" si="17"/>
        <v>4.5881639999999901</v>
      </c>
    </row>
    <row r="86" spans="1:12" x14ac:dyDescent="0.25">
      <c r="A86" s="11">
        <v>76</v>
      </c>
      <c r="B86" s="11">
        <v>62</v>
      </c>
      <c r="C86" s="11">
        <v>4</v>
      </c>
      <c r="D86" s="11">
        <f t="shared" si="13"/>
        <v>248</v>
      </c>
      <c r="E86" s="11">
        <f t="shared" si="14"/>
        <v>3844</v>
      </c>
      <c r="F86" s="11">
        <f t="shared" si="14"/>
        <v>16</v>
      </c>
      <c r="G86" s="11">
        <v>2.6</v>
      </c>
      <c r="I86" s="8">
        <f t="shared" si="12"/>
        <v>6.5599707584326978</v>
      </c>
      <c r="J86" s="8">
        <f t="shared" si="15"/>
        <v>3.992120850158015</v>
      </c>
      <c r="K86" s="8">
        <f t="shared" si="16"/>
        <v>15.681368407642035</v>
      </c>
      <c r="L86" s="8">
        <f t="shared" si="17"/>
        <v>35.497764000000025</v>
      </c>
    </row>
    <row r="87" spans="1:12" x14ac:dyDescent="0.25">
      <c r="A87" s="11">
        <v>77</v>
      </c>
      <c r="B87" s="11">
        <v>45</v>
      </c>
      <c r="C87" s="11">
        <v>16</v>
      </c>
      <c r="D87" s="11">
        <f t="shared" si="13"/>
        <v>720</v>
      </c>
      <c r="E87" s="11">
        <f t="shared" si="14"/>
        <v>2025</v>
      </c>
      <c r="F87" s="11">
        <f t="shared" si="14"/>
        <v>256</v>
      </c>
      <c r="G87" s="11">
        <v>14.2</v>
      </c>
      <c r="I87" s="8">
        <f t="shared" si="12"/>
        <v>11.580858754847196</v>
      </c>
      <c r="J87" s="8">
        <f t="shared" si="15"/>
        <v>9.137675051756327</v>
      </c>
      <c r="K87" s="8">
        <f t="shared" si="16"/>
        <v>6.859900862060579</v>
      </c>
      <c r="L87" s="8">
        <f t="shared" si="17"/>
        <v>31.832163999999974</v>
      </c>
    </row>
    <row r="88" spans="1:12" x14ac:dyDescent="0.25">
      <c r="A88" s="11">
        <v>78</v>
      </c>
      <c r="B88" s="11">
        <v>21</v>
      </c>
      <c r="C88" s="11">
        <v>12</v>
      </c>
      <c r="D88" s="11">
        <f t="shared" si="13"/>
        <v>252</v>
      </c>
      <c r="E88" s="11">
        <f t="shared" si="14"/>
        <v>441</v>
      </c>
      <c r="F88" s="11">
        <f t="shared" si="14"/>
        <v>144</v>
      </c>
      <c r="G88" s="11">
        <v>5.6</v>
      </c>
      <c r="I88" s="8">
        <f t="shared" si="12"/>
        <v>5.9345203820645409</v>
      </c>
      <c r="J88" s="8">
        <f t="shared" si="15"/>
        <v>6.8826453057227912</v>
      </c>
      <c r="K88" s="8">
        <f t="shared" si="16"/>
        <v>0.11190388601660667</v>
      </c>
      <c r="L88" s="8">
        <f t="shared" si="17"/>
        <v>8.7497640000000114</v>
      </c>
    </row>
    <row r="89" spans="1:12" x14ac:dyDescent="0.25">
      <c r="A89" s="11">
        <v>79</v>
      </c>
      <c r="B89" s="11">
        <v>23</v>
      </c>
      <c r="C89" s="11">
        <v>12</v>
      </c>
      <c r="D89" s="11">
        <f t="shared" si="13"/>
        <v>276</v>
      </c>
      <c r="E89" s="11">
        <f t="shared" si="14"/>
        <v>529</v>
      </c>
      <c r="F89" s="11">
        <f t="shared" si="14"/>
        <v>144</v>
      </c>
      <c r="G89" s="11">
        <v>3.7</v>
      </c>
      <c r="I89" s="8">
        <f t="shared" si="12"/>
        <v>6.7757547127521409</v>
      </c>
      <c r="J89" s="8">
        <f t="shared" si="15"/>
        <v>3.1763982639172093</v>
      </c>
      <c r="K89" s="8">
        <f t="shared" si="16"/>
        <v>9.4602670530170041</v>
      </c>
      <c r="L89" s="8">
        <f t="shared" si="17"/>
        <v>23.600164000000014</v>
      </c>
    </row>
    <row r="90" spans="1:12" x14ac:dyDescent="0.25">
      <c r="A90" s="11">
        <v>80</v>
      </c>
      <c r="B90" s="11">
        <v>35</v>
      </c>
      <c r="C90" s="11">
        <v>8</v>
      </c>
      <c r="D90" s="11">
        <f t="shared" si="13"/>
        <v>280</v>
      </c>
      <c r="E90" s="11">
        <f t="shared" si="14"/>
        <v>1225</v>
      </c>
      <c r="F90" s="11">
        <f t="shared" si="14"/>
        <v>64</v>
      </c>
      <c r="G90" s="11">
        <v>9.4</v>
      </c>
      <c r="I90" s="8">
        <f t="shared" si="12"/>
        <v>9.6258596709237523</v>
      </c>
      <c r="J90" s="8">
        <f t="shared" si="15"/>
        <v>1.1403242767853812</v>
      </c>
      <c r="K90" s="8">
        <f t="shared" si="16"/>
        <v>5.1012590949785511E-2</v>
      </c>
      <c r="L90" s="8">
        <f t="shared" si="17"/>
        <v>0.70896399999999793</v>
      </c>
    </row>
    <row r="91" spans="1:12" x14ac:dyDescent="0.25">
      <c r="A91" s="11">
        <v>81</v>
      </c>
      <c r="B91" s="11">
        <v>48</v>
      </c>
      <c r="C91" s="11">
        <v>13</v>
      </c>
      <c r="D91" s="11">
        <f t="shared" si="13"/>
        <v>624</v>
      </c>
      <c r="E91" s="11">
        <f t="shared" si="14"/>
        <v>2304</v>
      </c>
      <c r="F91" s="11">
        <f t="shared" si="14"/>
        <v>169</v>
      </c>
      <c r="G91" s="11">
        <v>12.4</v>
      </c>
      <c r="I91" s="8">
        <f t="shared" si="12"/>
        <v>12.011446180010779</v>
      </c>
      <c r="J91" s="8">
        <f t="shared" si="15"/>
        <v>11.926290518231031</v>
      </c>
      <c r="K91" s="8">
        <f t="shared" si="16"/>
        <v>0.15097407102821622</v>
      </c>
      <c r="L91" s="8">
        <f t="shared" si="17"/>
        <v>14.760963999999991</v>
      </c>
    </row>
    <row r="92" spans="1:12" x14ac:dyDescent="0.25">
      <c r="A92" s="11">
        <v>82</v>
      </c>
      <c r="B92" s="11">
        <v>48</v>
      </c>
      <c r="C92" s="11">
        <v>9</v>
      </c>
      <c r="D92" s="11">
        <f t="shared" si="13"/>
        <v>432</v>
      </c>
      <c r="E92" s="11">
        <f t="shared" si="14"/>
        <v>2304</v>
      </c>
      <c r="F92" s="11">
        <f t="shared" si="14"/>
        <v>81</v>
      </c>
      <c r="G92" s="11">
        <v>15.1</v>
      </c>
      <c r="I92" s="8">
        <f t="shared" si="12"/>
        <v>11.249715029908941</v>
      </c>
      <c r="J92" s="8">
        <f t="shared" si="15"/>
        <v>7.2453298022376842</v>
      </c>
      <c r="K92" s="8">
        <f t="shared" si="16"/>
        <v>14.824694350909102</v>
      </c>
      <c r="L92" s="8">
        <f t="shared" si="17"/>
        <v>42.797763999999972</v>
      </c>
    </row>
    <row r="93" spans="1:12" x14ac:dyDescent="0.25">
      <c r="A93" s="11">
        <v>83</v>
      </c>
      <c r="B93" s="11">
        <v>28</v>
      </c>
      <c r="C93" s="11">
        <v>2</v>
      </c>
      <c r="D93" s="11">
        <f t="shared" si="13"/>
        <v>56</v>
      </c>
      <c r="E93" s="11">
        <f t="shared" si="14"/>
        <v>784</v>
      </c>
      <c r="F93" s="11">
        <f t="shared" si="14"/>
        <v>4</v>
      </c>
      <c r="G93" s="11">
        <v>2.5</v>
      </c>
      <c r="I93" s="8">
        <f t="shared" si="12"/>
        <v>4.2938358096753664</v>
      </c>
      <c r="J93" s="8">
        <f t="shared" si="15"/>
        <v>18.18309624204695</v>
      </c>
      <c r="K93" s="8">
        <f t="shared" si="16"/>
        <v>3.2178469120736772</v>
      </c>
      <c r="L93" s="8">
        <f t="shared" si="17"/>
        <v>36.699364000000017</v>
      </c>
    </row>
    <row r="94" spans="1:12" x14ac:dyDescent="0.25">
      <c r="A94" s="11">
        <v>84</v>
      </c>
      <c r="B94" s="11">
        <v>63</v>
      </c>
      <c r="C94" s="11">
        <v>5</v>
      </c>
      <c r="D94" s="11">
        <f t="shared" si="13"/>
        <v>315</v>
      </c>
      <c r="E94" s="11">
        <f t="shared" si="14"/>
        <v>3969</v>
      </c>
      <c r="F94" s="11">
        <f t="shared" si="14"/>
        <v>25</v>
      </c>
      <c r="G94" s="11">
        <v>8.1</v>
      </c>
      <c r="I94" s="8">
        <f t="shared" si="12"/>
        <v>7.0875023984941912</v>
      </c>
      <c r="J94" s="8">
        <f t="shared" si="15"/>
        <v>2.1623631960343412</v>
      </c>
      <c r="K94" s="8">
        <f t="shared" si="16"/>
        <v>1.0251513930550149</v>
      </c>
      <c r="L94" s="8">
        <f t="shared" si="17"/>
        <v>0.20976400000000181</v>
      </c>
    </row>
    <row r="95" spans="1:12" x14ac:dyDescent="0.25">
      <c r="A95" s="11">
        <v>85</v>
      </c>
      <c r="B95" s="11">
        <v>44</v>
      </c>
      <c r="C95" s="11">
        <v>10</v>
      </c>
      <c r="D95" s="11">
        <f t="shared" si="13"/>
        <v>440</v>
      </c>
      <c r="E95" s="11">
        <f t="shared" si="14"/>
        <v>1936</v>
      </c>
      <c r="F95" s="11">
        <f t="shared" si="14"/>
        <v>100</v>
      </c>
      <c r="G95" s="11">
        <v>15.8</v>
      </c>
      <c r="I95" s="8">
        <f t="shared" si="12"/>
        <v>11.434884565317047</v>
      </c>
      <c r="J95" s="8">
        <f t="shared" si="15"/>
        <v>8.2764648021594436</v>
      </c>
      <c r="K95" s="8">
        <f t="shared" si="16"/>
        <v>19.054232758107354</v>
      </c>
      <c r="L95" s="8">
        <f t="shared" si="17"/>
        <v>52.446563999999988</v>
      </c>
    </row>
    <row r="96" spans="1:12" x14ac:dyDescent="0.25">
      <c r="A96" s="11">
        <v>86</v>
      </c>
      <c r="B96" s="11">
        <v>48</v>
      </c>
      <c r="C96" s="11">
        <v>17</v>
      </c>
      <c r="D96" s="11">
        <f t="shared" si="13"/>
        <v>816</v>
      </c>
      <c r="E96" s="11">
        <f t="shared" si="14"/>
        <v>2304</v>
      </c>
      <c r="F96" s="11">
        <f t="shared" si="14"/>
        <v>289</v>
      </c>
      <c r="G96" s="11">
        <v>12.6</v>
      </c>
      <c r="I96" s="8">
        <f t="shared" si="12"/>
        <v>11.472147942231762</v>
      </c>
      <c r="J96" s="8">
        <f t="shared" si="15"/>
        <v>8.492258229213606</v>
      </c>
      <c r="K96" s="8">
        <f t="shared" si="16"/>
        <v>1.272050264212047</v>
      </c>
      <c r="L96" s="8">
        <f t="shared" si="17"/>
        <v>16.337763999999986</v>
      </c>
    </row>
    <row r="97" spans="1:12" x14ac:dyDescent="0.25">
      <c r="A97" s="11">
        <v>87</v>
      </c>
      <c r="B97" s="11">
        <v>40</v>
      </c>
      <c r="C97" s="11">
        <v>20</v>
      </c>
      <c r="D97" s="11">
        <f t="shared" si="13"/>
        <v>800</v>
      </c>
      <c r="E97" s="11">
        <f t="shared" si="14"/>
        <v>1600</v>
      </c>
      <c r="F97" s="11">
        <f t="shared" si="14"/>
        <v>400</v>
      </c>
      <c r="G97" s="11">
        <v>8.1</v>
      </c>
      <c r="I97" s="8">
        <f t="shared" si="12"/>
        <v>9.3661757132888752</v>
      </c>
      <c r="J97" s="8">
        <f t="shared" si="15"/>
        <v>0.6531479835499796</v>
      </c>
      <c r="K97" s="8">
        <f t="shared" si="16"/>
        <v>1.6032009369225928</v>
      </c>
      <c r="L97" s="8">
        <f t="shared" si="17"/>
        <v>0.20976400000000181</v>
      </c>
    </row>
    <row r="98" spans="1:12" x14ac:dyDescent="0.25">
      <c r="A98" s="11">
        <v>88</v>
      </c>
      <c r="B98" s="11">
        <v>72</v>
      </c>
      <c r="C98" s="11">
        <v>9</v>
      </c>
      <c r="D98" s="11">
        <f t="shared" si="13"/>
        <v>648</v>
      </c>
      <c r="E98" s="11">
        <f t="shared" si="14"/>
        <v>5184</v>
      </c>
      <c r="F98" s="11">
        <f t="shared" si="14"/>
        <v>81</v>
      </c>
      <c r="G98" s="11">
        <v>6.7</v>
      </c>
      <c r="I98" s="8">
        <f t="shared" si="12"/>
        <v>6.5867891214865963</v>
      </c>
      <c r="J98" s="8">
        <f t="shared" si="15"/>
        <v>3.885672327569591</v>
      </c>
      <c r="K98" s="8">
        <f t="shared" si="16"/>
        <v>1.2816703013776682E-2</v>
      </c>
      <c r="L98" s="8">
        <f t="shared" si="17"/>
        <v>3.4521640000000051</v>
      </c>
    </row>
    <row r="99" spans="1:12" x14ac:dyDescent="0.25">
      <c r="A99" s="11">
        <v>89</v>
      </c>
      <c r="B99" s="11">
        <v>63</v>
      </c>
      <c r="C99" s="11">
        <v>5</v>
      </c>
      <c r="D99" s="11">
        <f t="shared" si="13"/>
        <v>315</v>
      </c>
      <c r="E99" s="11">
        <f t="shared" si="14"/>
        <v>3969</v>
      </c>
      <c r="F99" s="11">
        <f t="shared" si="14"/>
        <v>25</v>
      </c>
      <c r="G99" s="11">
        <v>4.5</v>
      </c>
      <c r="I99" s="8">
        <f t="shared" si="12"/>
        <v>7.0875023984941912</v>
      </c>
      <c r="J99" s="8">
        <f t="shared" si="15"/>
        <v>2.1623631960343412</v>
      </c>
      <c r="K99" s="8">
        <f t="shared" si="16"/>
        <v>6.6951686622131925</v>
      </c>
      <c r="L99" s="8">
        <f t="shared" si="17"/>
        <v>16.467364000000014</v>
      </c>
    </row>
    <row r="100" spans="1:12" x14ac:dyDescent="0.25">
      <c r="A100" s="11">
        <v>90</v>
      </c>
      <c r="B100" s="11">
        <v>28</v>
      </c>
      <c r="C100" s="11">
        <v>10</v>
      </c>
      <c r="D100" s="11">
        <f t="shared" si="13"/>
        <v>280</v>
      </c>
      <c r="E100" s="11">
        <f t="shared" si="14"/>
        <v>784</v>
      </c>
      <c r="F100" s="11">
        <f t="shared" si="14"/>
        <v>100</v>
      </c>
      <c r="G100" s="11">
        <v>4.5999999999999996</v>
      </c>
      <c r="I100" s="8">
        <f t="shared" si="12"/>
        <v>8.3905030718006408</v>
      </c>
      <c r="J100" s="8">
        <f t="shared" si="15"/>
        <v>2.8055220956221826E-2</v>
      </c>
      <c r="K100" s="8">
        <f t="shared" si="16"/>
        <v>14.367913537330097</v>
      </c>
      <c r="L100" s="8">
        <f t="shared" si="17"/>
        <v>15.665764000000015</v>
      </c>
    </row>
    <row r="101" spans="1:12" x14ac:dyDescent="0.25">
      <c r="A101" s="11">
        <v>91</v>
      </c>
      <c r="B101" s="11">
        <v>16</v>
      </c>
      <c r="C101" s="11">
        <v>1</v>
      </c>
      <c r="D101" s="11">
        <f t="shared" si="13"/>
        <v>16</v>
      </c>
      <c r="E101" s="11">
        <f t="shared" si="14"/>
        <v>256</v>
      </c>
      <c r="F101" s="11">
        <f t="shared" si="14"/>
        <v>1</v>
      </c>
      <c r="G101" s="11">
        <v>3.1</v>
      </c>
      <c r="I101" s="8">
        <f t="shared" si="12"/>
        <v>-1.0710890786384455</v>
      </c>
      <c r="J101" s="8">
        <f t="shared" si="15"/>
        <v>92.719356484354222</v>
      </c>
      <c r="K101" s="8">
        <f t="shared" si="16"/>
        <v>17.397984101936913</v>
      </c>
      <c r="L101" s="8">
        <f t="shared" si="17"/>
        <v>29.789764000000023</v>
      </c>
    </row>
    <row r="102" spans="1:12" x14ac:dyDescent="0.25">
      <c r="A102" s="11">
        <v>92</v>
      </c>
      <c r="B102" s="11">
        <v>23</v>
      </c>
      <c r="C102" s="11">
        <v>3</v>
      </c>
      <c r="D102" s="11">
        <f t="shared" si="13"/>
        <v>69</v>
      </c>
      <c r="E102" s="11">
        <f t="shared" si="14"/>
        <v>529</v>
      </c>
      <c r="F102" s="11">
        <f t="shared" si="14"/>
        <v>9</v>
      </c>
      <c r="G102" s="11">
        <v>5.7</v>
      </c>
      <c r="I102" s="8">
        <f t="shared" si="12"/>
        <v>3.4558199816989466</v>
      </c>
      <c r="J102" s="8">
        <f t="shared" si="15"/>
        <v>26.032240939150558</v>
      </c>
      <c r="K102" s="8">
        <f t="shared" si="16"/>
        <v>5.0363439545417172</v>
      </c>
      <c r="L102" s="8">
        <f t="shared" si="17"/>
        <v>8.168164000000008</v>
      </c>
    </row>
    <row r="103" spans="1:12" x14ac:dyDescent="0.25">
      <c r="A103" s="11">
        <v>93</v>
      </c>
      <c r="B103" s="11">
        <v>64</v>
      </c>
      <c r="C103" s="11">
        <v>1</v>
      </c>
      <c r="D103" s="11">
        <f t="shared" si="13"/>
        <v>64</v>
      </c>
      <c r="E103" s="11">
        <f t="shared" si="14"/>
        <v>4096</v>
      </c>
      <c r="F103" s="11">
        <f t="shared" si="14"/>
        <v>1</v>
      </c>
      <c r="G103" s="11">
        <v>5.5</v>
      </c>
      <c r="I103" s="8">
        <f t="shared" si="12"/>
        <v>3.1852294733933832</v>
      </c>
      <c r="J103" s="8">
        <f t="shared" si="15"/>
        <v>28.866663131572764</v>
      </c>
      <c r="K103" s="8">
        <f t="shared" si="16"/>
        <v>5.3581625908466739</v>
      </c>
      <c r="L103" s="8">
        <f t="shared" si="17"/>
        <v>9.3513640000000091</v>
      </c>
    </row>
    <row r="104" spans="1:12" x14ac:dyDescent="0.25">
      <c r="A104" s="11">
        <v>94</v>
      </c>
      <c r="B104" s="11">
        <v>32</v>
      </c>
      <c r="C104" s="11">
        <v>16</v>
      </c>
      <c r="D104" s="11">
        <f t="shared" si="13"/>
        <v>512</v>
      </c>
      <c r="E104" s="11">
        <f t="shared" si="14"/>
        <v>1024</v>
      </c>
      <c r="F104" s="11">
        <f t="shared" si="14"/>
        <v>256</v>
      </c>
      <c r="G104" s="11">
        <v>9.3000000000000007</v>
      </c>
      <c r="I104" s="8">
        <f t="shared" si="12"/>
        <v>9.2911183944422859</v>
      </c>
      <c r="J104" s="8">
        <f t="shared" si="15"/>
        <v>0.53746258026963278</v>
      </c>
      <c r="K104" s="8">
        <f t="shared" si="16"/>
        <v>7.8882917282830037E-5</v>
      </c>
      <c r="L104" s="8">
        <f t="shared" si="17"/>
        <v>0.55056399999999872</v>
      </c>
    </row>
    <row r="105" spans="1:12" x14ac:dyDescent="0.25">
      <c r="A105" s="11">
        <v>95</v>
      </c>
      <c r="B105" s="11">
        <v>41</v>
      </c>
      <c r="C105" s="11">
        <v>8</v>
      </c>
      <c r="D105" s="11">
        <f t="shared" si="13"/>
        <v>328</v>
      </c>
      <c r="E105" s="11">
        <f t="shared" si="14"/>
        <v>1681</v>
      </c>
      <c r="F105" s="11">
        <f t="shared" si="14"/>
        <v>64</v>
      </c>
      <c r="G105" s="11">
        <v>12.1</v>
      </c>
      <c r="I105" s="8">
        <f t="shared" si="12"/>
        <v>10.526391908064493</v>
      </c>
      <c r="J105" s="8">
        <f t="shared" si="15"/>
        <v>3.8745667037337701</v>
      </c>
      <c r="K105" s="8">
        <f t="shared" si="16"/>
        <v>2.4762424270049053</v>
      </c>
      <c r="L105" s="8">
        <f t="shared" si="17"/>
        <v>12.545763999999986</v>
      </c>
    </row>
    <row r="106" spans="1:12" x14ac:dyDescent="0.25">
      <c r="A106" s="11">
        <v>96</v>
      </c>
      <c r="B106" s="11">
        <v>55</v>
      </c>
      <c r="C106" s="11">
        <v>14</v>
      </c>
      <c r="D106" s="11">
        <f t="shared" si="13"/>
        <v>770</v>
      </c>
      <c r="E106" s="11">
        <f t="shared" si="14"/>
        <v>3025</v>
      </c>
      <c r="F106" s="11">
        <f t="shared" si="14"/>
        <v>196</v>
      </c>
      <c r="G106" s="11">
        <v>14.1</v>
      </c>
      <c r="I106" s="8">
        <f t="shared" si="12"/>
        <v>11.730052596653678</v>
      </c>
      <c r="J106" s="8">
        <f t="shared" si="15"/>
        <v>10.061917675937332</v>
      </c>
      <c r="K106" s="8">
        <f t="shared" si="16"/>
        <v>5.616650694627972</v>
      </c>
      <c r="L106" s="8">
        <f t="shared" si="17"/>
        <v>30.71376399999998</v>
      </c>
    </row>
    <row r="107" spans="1:12" x14ac:dyDescent="0.25">
      <c r="A107" s="11">
        <v>97</v>
      </c>
      <c r="B107" s="11">
        <v>56</v>
      </c>
      <c r="C107" s="11">
        <v>3</v>
      </c>
      <c r="D107" s="11">
        <f t="shared" si="13"/>
        <v>168</v>
      </c>
      <c r="E107" s="11">
        <f t="shared" si="14"/>
        <v>3136</v>
      </c>
      <c r="F107" s="11">
        <f t="shared" si="14"/>
        <v>9</v>
      </c>
      <c r="G107" s="11">
        <v>6.5</v>
      </c>
      <c r="I107" s="8">
        <f t="shared" si="12"/>
        <v>6.9237459998413087</v>
      </c>
      <c r="J107" s="8">
        <f t="shared" si="15"/>
        <v>2.670786137034689</v>
      </c>
      <c r="K107" s="8">
        <f t="shared" si="16"/>
        <v>0.17956067238151038</v>
      </c>
      <c r="L107" s="8">
        <f t="shared" si="17"/>
        <v>4.2353640000000068</v>
      </c>
    </row>
    <row r="108" spans="1:12" x14ac:dyDescent="0.25">
      <c r="A108" s="11">
        <v>98</v>
      </c>
      <c r="B108" s="11">
        <v>38</v>
      </c>
      <c r="C108" s="11">
        <v>19</v>
      </c>
      <c r="D108" s="11">
        <f t="shared" si="13"/>
        <v>722</v>
      </c>
      <c r="E108" s="11">
        <f t="shared" si="14"/>
        <v>1444</v>
      </c>
      <c r="F108" s="11">
        <f t="shared" si="14"/>
        <v>361</v>
      </c>
      <c r="G108" s="11">
        <v>9</v>
      </c>
      <c r="I108" s="8">
        <f t="shared" si="12"/>
        <v>9.538985662071477</v>
      </c>
      <c r="J108" s="8">
        <f t="shared" si="15"/>
        <v>0.96233286918981098</v>
      </c>
      <c r="K108" s="8">
        <f t="shared" si="16"/>
        <v>0.29050554391862843</v>
      </c>
      <c r="L108" s="8">
        <f t="shared" si="17"/>
        <v>0.19536399999999857</v>
      </c>
    </row>
    <row r="109" spans="1:12" x14ac:dyDescent="0.25">
      <c r="A109" s="11">
        <v>99</v>
      </c>
      <c r="B109" s="11">
        <v>45</v>
      </c>
      <c r="C109" s="11">
        <v>17</v>
      </c>
      <c r="D109" s="11">
        <f t="shared" si="13"/>
        <v>765</v>
      </c>
      <c r="E109" s="11">
        <f t="shared" si="14"/>
        <v>2025</v>
      </c>
      <c r="F109" s="11">
        <f t="shared" si="14"/>
        <v>289</v>
      </c>
      <c r="G109" s="11">
        <v>8.5</v>
      </c>
      <c r="I109" s="8">
        <f t="shared" si="12"/>
        <v>11.311324530767729</v>
      </c>
      <c r="J109" s="8">
        <f t="shared" si="15"/>
        <v>7.5807959717273272</v>
      </c>
      <c r="K109" s="8">
        <f t="shared" si="16"/>
        <v>7.9035456172963929</v>
      </c>
      <c r="L109" s="8">
        <f t="shared" si="17"/>
        <v>3.3640000000001863E-3</v>
      </c>
    </row>
    <row r="110" spans="1:12" x14ac:dyDescent="0.25">
      <c r="A110" s="11">
        <v>100</v>
      </c>
      <c r="B110" s="11">
        <v>45</v>
      </c>
      <c r="C110" s="11">
        <v>10</v>
      </c>
      <c r="D110" s="11">
        <f t="shared" si="13"/>
        <v>450</v>
      </c>
      <c r="E110" s="11">
        <f t="shared" si="14"/>
        <v>2025</v>
      </c>
      <c r="F110" s="11">
        <f t="shared" si="14"/>
        <v>100</v>
      </c>
      <c r="G110" s="11">
        <v>13.5</v>
      </c>
      <c r="I110" s="8">
        <f t="shared" si="12"/>
        <v>11.490463027730389</v>
      </c>
      <c r="J110" s="8">
        <f t="shared" si="15"/>
        <v>8.599339409005669</v>
      </c>
      <c r="K110" s="8">
        <f t="shared" si="16"/>
        <v>4.0382388429185161</v>
      </c>
      <c r="L110" s="8">
        <f t="shared" si="17"/>
        <v>24.423363999999985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/>
  </sheetViews>
  <sheetFormatPr defaultRowHeight="15.75" x14ac:dyDescent="0.25"/>
  <sheetData>
    <row r="1" spans="1:9" x14ac:dyDescent="0.25">
      <c r="A1" t="s">
        <v>7</v>
      </c>
    </row>
    <row r="2" spans="1:9" ht="16.5" thickBot="1" x14ac:dyDescent="0.3"/>
    <row r="3" spans="1:9" x14ac:dyDescent="0.25">
      <c r="A3" s="7" t="s">
        <v>8</v>
      </c>
      <c r="B3" s="7"/>
    </row>
    <row r="4" spans="1:9" x14ac:dyDescent="0.25">
      <c r="A4" s="4" t="s">
        <v>9</v>
      </c>
      <c r="B4" s="4">
        <v>0.81274518349130709</v>
      </c>
    </row>
    <row r="5" spans="1:9" x14ac:dyDescent="0.25">
      <c r="A5" s="4" t="s">
        <v>10</v>
      </c>
      <c r="B5" s="4">
        <v>0.66055473328831837</v>
      </c>
    </row>
    <row r="6" spans="1:9" x14ac:dyDescent="0.25">
      <c r="A6" s="4" t="s">
        <v>11</v>
      </c>
      <c r="B6" s="4">
        <v>0.6424991339951438</v>
      </c>
    </row>
    <row r="7" spans="1:9" x14ac:dyDescent="0.25">
      <c r="A7" s="4" t="s">
        <v>12</v>
      </c>
      <c r="B7" s="4">
        <v>2.3734395999703901</v>
      </c>
    </row>
    <row r="8" spans="1:9" ht="16.5" thickBot="1" x14ac:dyDescent="0.3">
      <c r="A8" s="5" t="s">
        <v>13</v>
      </c>
      <c r="B8" s="5">
        <v>100</v>
      </c>
    </row>
    <row r="10" spans="1:9" ht="16.5" thickBot="1" x14ac:dyDescent="0.3">
      <c r="A10" s="14" t="s">
        <v>14</v>
      </c>
      <c r="B10" s="14"/>
      <c r="C10" s="14"/>
      <c r="D10" s="14"/>
      <c r="E10" s="14"/>
    </row>
    <row r="11" spans="1:9" x14ac:dyDescent="0.25">
      <c r="A11" s="15"/>
      <c r="B11" s="15" t="s">
        <v>19</v>
      </c>
      <c r="C11" s="15" t="s">
        <v>20</v>
      </c>
      <c r="D11" s="15" t="s">
        <v>21</v>
      </c>
      <c r="E11" s="15" t="s">
        <v>22</v>
      </c>
      <c r="F11" s="6" t="s">
        <v>23</v>
      </c>
    </row>
    <row r="12" spans="1:9" x14ac:dyDescent="0.25">
      <c r="A12" s="16" t="s">
        <v>15</v>
      </c>
      <c r="B12" s="16">
        <v>5</v>
      </c>
      <c r="C12" s="16">
        <v>1030.4413397374847</v>
      </c>
      <c r="D12" s="16">
        <v>206.08826794749694</v>
      </c>
      <c r="E12" s="16">
        <v>36.584481221735118</v>
      </c>
      <c r="F12" s="4">
        <v>1.2150429221126786E-20</v>
      </c>
    </row>
    <row r="13" spans="1:9" x14ac:dyDescent="0.25">
      <c r="A13" s="16" t="s">
        <v>16</v>
      </c>
      <c r="B13" s="16">
        <v>94</v>
      </c>
      <c r="C13" s="16">
        <v>529.52226026251492</v>
      </c>
      <c r="D13" s="16">
        <v>5.6332155347076052</v>
      </c>
      <c r="E13" s="16"/>
      <c r="F13" s="4"/>
    </row>
    <row r="14" spans="1:9" ht="16.5" thickBot="1" x14ac:dyDescent="0.3">
      <c r="A14" s="17" t="s">
        <v>17</v>
      </c>
      <c r="B14" s="17">
        <v>99</v>
      </c>
      <c r="C14" s="17">
        <v>1559.9635999999996</v>
      </c>
      <c r="D14" s="17"/>
      <c r="E14" s="17"/>
      <c r="F14" s="5"/>
    </row>
    <row r="15" spans="1:9" ht="16.5" thickBot="1" x14ac:dyDescent="0.3"/>
    <row r="16" spans="1:9" x14ac:dyDescent="0.25">
      <c r="A16" s="15"/>
      <c r="B16" s="15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 x14ac:dyDescent="0.25">
      <c r="A17" s="16" t="s">
        <v>18</v>
      </c>
      <c r="B17" s="16">
        <v>-11.44370058699706</v>
      </c>
      <c r="C17" s="4">
        <v>2.2092090267590057</v>
      </c>
      <c r="D17" s="4">
        <v>-5.1799990170171482</v>
      </c>
      <c r="E17" s="4">
        <v>1.2610705168847491E-6</v>
      </c>
      <c r="F17" s="4">
        <v>-15.830136897610377</v>
      </c>
      <c r="G17" s="4">
        <v>-7.0572642763837452</v>
      </c>
      <c r="H17" s="4">
        <v>-15.830136897610377</v>
      </c>
      <c r="I17" s="4">
        <v>-7.0572642763837452</v>
      </c>
    </row>
    <row r="18" spans="1:9" x14ac:dyDescent="0.25">
      <c r="A18" s="16" t="s">
        <v>31</v>
      </c>
      <c r="B18" s="16">
        <v>0.71828786614160989</v>
      </c>
      <c r="C18" s="4">
        <v>9.6027703922807461E-2</v>
      </c>
      <c r="D18" s="4">
        <v>7.4800066730639587</v>
      </c>
      <c r="E18" s="4">
        <v>3.876591405075257E-11</v>
      </c>
      <c r="F18" s="4">
        <v>0.52762260893424984</v>
      </c>
      <c r="G18" s="4">
        <v>0.90895312334896994</v>
      </c>
      <c r="H18" s="4">
        <v>0.52762260893424984</v>
      </c>
      <c r="I18" s="4">
        <v>0.90895312334896994</v>
      </c>
    </row>
    <row r="19" spans="1:9" x14ac:dyDescent="0.25">
      <c r="A19" s="16" t="s">
        <v>32</v>
      </c>
      <c r="B19" s="16">
        <v>0.88107993935938766</v>
      </c>
      <c r="C19" s="4">
        <v>0.23883479552915965</v>
      </c>
      <c r="D19" s="4">
        <v>3.6890769513180732</v>
      </c>
      <c r="E19" s="4">
        <v>3.769177029276512E-4</v>
      </c>
      <c r="F19" s="4">
        <v>0.40686785410282356</v>
      </c>
      <c r="G19" s="4">
        <v>1.3552920246159519</v>
      </c>
      <c r="H19" s="4">
        <v>0.40686785410282356</v>
      </c>
      <c r="I19" s="4">
        <v>1.3552920246159519</v>
      </c>
    </row>
    <row r="20" spans="1:9" x14ac:dyDescent="0.25">
      <c r="A20" s="16" t="s">
        <v>33</v>
      </c>
      <c r="B20" s="16">
        <v>4.2460531736282824E-3</v>
      </c>
      <c r="C20" s="4">
        <v>3.2964588563989543E-3</v>
      </c>
      <c r="D20" s="4">
        <v>1.288064968681776</v>
      </c>
      <c r="E20" s="4">
        <v>0.20088512049674587</v>
      </c>
      <c r="F20" s="4">
        <v>-2.2991431609006253E-3</v>
      </c>
      <c r="G20" s="4">
        <v>1.0791249508157189E-2</v>
      </c>
      <c r="H20" s="4">
        <v>-2.2991431609006253E-3</v>
      </c>
      <c r="I20" s="4">
        <v>1.0791249508157189E-2</v>
      </c>
    </row>
    <row r="21" spans="1:9" x14ac:dyDescent="0.25">
      <c r="A21" s="16" t="s">
        <v>34</v>
      </c>
      <c r="B21" s="16">
        <v>-7.9232577018488546E-3</v>
      </c>
      <c r="C21" s="4">
        <v>1.0292105415971489E-3</v>
      </c>
      <c r="D21" s="4">
        <v>-7.6983837432848183</v>
      </c>
      <c r="E21" s="4">
        <v>1.3639873198680311E-11</v>
      </c>
      <c r="F21" s="4">
        <v>-9.9667793588062194E-3</v>
      </c>
      <c r="G21" s="4">
        <v>-5.8797360448914898E-3</v>
      </c>
      <c r="H21" s="4">
        <v>-9.9667793588062194E-3</v>
      </c>
      <c r="I21" s="4">
        <v>-5.8797360448914898E-3</v>
      </c>
    </row>
    <row r="22" spans="1:9" ht="16.5" thickBot="1" x14ac:dyDescent="0.3">
      <c r="A22" s="17" t="s">
        <v>35</v>
      </c>
      <c r="B22" s="17">
        <v>-4.065716837127667E-2</v>
      </c>
      <c r="C22" s="5">
        <v>8.8395704117735334E-3</v>
      </c>
      <c r="D22" s="5">
        <v>-4.599450706012238</v>
      </c>
      <c r="E22" s="5">
        <v>1.3202850268762585E-5</v>
      </c>
      <c r="F22" s="5">
        <v>-5.8208342639883462E-2</v>
      </c>
      <c r="G22" s="5">
        <v>-2.3105994102669874E-2</v>
      </c>
      <c r="H22" s="5">
        <v>-5.8208342639883462E-2</v>
      </c>
      <c r="I22" s="5">
        <v>-2.3105994102669874E-2</v>
      </c>
    </row>
    <row r="26" spans="1:9" x14ac:dyDescent="0.25">
      <c r="A26" t="s">
        <v>36</v>
      </c>
      <c r="F26" t="s">
        <v>40</v>
      </c>
    </row>
    <row r="27" spans="1:9" ht="16.5" thickBot="1" x14ac:dyDescent="0.3"/>
    <row r="28" spans="1:9" x14ac:dyDescent="0.25">
      <c r="A28" s="6" t="s">
        <v>37</v>
      </c>
      <c r="B28" s="6" t="s">
        <v>38</v>
      </c>
      <c r="C28" s="6" t="s">
        <v>16</v>
      </c>
      <c r="D28" s="6" t="s">
        <v>39</v>
      </c>
      <c r="F28" s="6" t="s">
        <v>41</v>
      </c>
      <c r="G28" s="6" t="s">
        <v>1</v>
      </c>
    </row>
    <row r="29" spans="1:9" x14ac:dyDescent="0.25">
      <c r="A29" s="4">
        <v>1</v>
      </c>
      <c r="B29" s="4">
        <v>10.416085312991804</v>
      </c>
      <c r="C29" s="4">
        <v>-0.41608531299180385</v>
      </c>
      <c r="D29" s="4">
        <v>-0.17991106427956205</v>
      </c>
      <c r="F29" s="4">
        <v>0.5</v>
      </c>
      <c r="G29" s="4">
        <v>0.3</v>
      </c>
    </row>
    <row r="30" spans="1:9" x14ac:dyDescent="0.25">
      <c r="A30" s="4">
        <v>2</v>
      </c>
      <c r="B30" s="4">
        <v>7.5611146116307228</v>
      </c>
      <c r="C30" s="4">
        <v>-2.761114611630723</v>
      </c>
      <c r="D30" s="4">
        <v>-1.1938779208631145</v>
      </c>
      <c r="F30" s="4">
        <v>1.5</v>
      </c>
      <c r="G30" s="4">
        <v>1</v>
      </c>
    </row>
    <row r="31" spans="1:9" x14ac:dyDescent="0.25">
      <c r="A31" s="4">
        <v>3</v>
      </c>
      <c r="B31" s="4">
        <v>10.889585302351193</v>
      </c>
      <c r="C31" s="4">
        <v>1.9104146976488074</v>
      </c>
      <c r="D31" s="4">
        <v>0.82604391632560481</v>
      </c>
      <c r="F31" s="4">
        <v>2.5</v>
      </c>
      <c r="G31" s="4">
        <v>1.7</v>
      </c>
    </row>
    <row r="32" spans="1:9" x14ac:dyDescent="0.25">
      <c r="A32" s="4">
        <v>4</v>
      </c>
      <c r="B32" s="4">
        <v>8.297498996552811</v>
      </c>
      <c r="C32" s="4">
        <v>-3.1974989965528113</v>
      </c>
      <c r="D32" s="4">
        <v>-1.3825660977223191</v>
      </c>
      <c r="F32" s="4">
        <v>3.5</v>
      </c>
      <c r="G32" s="4">
        <v>1.9</v>
      </c>
    </row>
    <row r="33" spans="1:7" x14ac:dyDescent="0.25">
      <c r="A33" s="4">
        <v>5</v>
      </c>
      <c r="B33" s="4">
        <v>8.848782857949848</v>
      </c>
      <c r="C33" s="4">
        <v>-3.5487828579498482</v>
      </c>
      <c r="D33" s="4">
        <v>-1.5344576723461509</v>
      </c>
      <c r="F33" s="4">
        <v>4.5</v>
      </c>
      <c r="G33" s="4">
        <v>1.9</v>
      </c>
    </row>
    <row r="34" spans="1:7" x14ac:dyDescent="0.25">
      <c r="A34" s="4">
        <v>6</v>
      </c>
      <c r="B34" s="4">
        <v>7.1518793093174944</v>
      </c>
      <c r="C34" s="4">
        <v>-0.9518793093174942</v>
      </c>
      <c r="D34" s="4">
        <v>-0.41158294767395026</v>
      </c>
      <c r="F34" s="4">
        <v>5.5</v>
      </c>
      <c r="G34" s="4">
        <v>2.1</v>
      </c>
    </row>
    <row r="35" spans="1:7" x14ac:dyDescent="0.25">
      <c r="A35" s="4">
        <v>7</v>
      </c>
      <c r="B35" s="4">
        <v>11.253977943969439</v>
      </c>
      <c r="C35" s="4">
        <v>0.44602205603056078</v>
      </c>
      <c r="D35" s="4">
        <v>0.19285540798263484</v>
      </c>
      <c r="F35" s="4">
        <v>6.5</v>
      </c>
      <c r="G35" s="4">
        <v>2.5</v>
      </c>
    </row>
    <row r="36" spans="1:7" x14ac:dyDescent="0.25">
      <c r="A36" s="4">
        <v>8</v>
      </c>
      <c r="B36" s="4">
        <v>9.6303697915297395</v>
      </c>
      <c r="C36" s="4">
        <v>-3.9303697915297393</v>
      </c>
      <c r="D36" s="4">
        <v>-1.6994519876751448</v>
      </c>
      <c r="F36" s="4">
        <v>7.5</v>
      </c>
      <c r="G36" s="4">
        <v>2.6</v>
      </c>
    </row>
    <row r="37" spans="1:7" x14ac:dyDescent="0.25">
      <c r="A37" s="4">
        <v>9</v>
      </c>
      <c r="B37" s="4">
        <v>9.4080720269055487</v>
      </c>
      <c r="C37" s="4">
        <v>1.391927973094452</v>
      </c>
      <c r="D37" s="4">
        <v>0.60185552150178723</v>
      </c>
      <c r="F37" s="4">
        <v>8.5</v>
      </c>
      <c r="G37" s="4">
        <v>2.9</v>
      </c>
    </row>
    <row r="38" spans="1:7" x14ac:dyDescent="0.25">
      <c r="A38" s="4">
        <v>10</v>
      </c>
      <c r="B38" s="4">
        <v>11.803421517670618</v>
      </c>
      <c r="C38" s="4">
        <v>3.3965784823293816</v>
      </c>
      <c r="D38" s="4">
        <v>1.4686460458578501</v>
      </c>
      <c r="F38" s="4">
        <v>9.5</v>
      </c>
      <c r="G38" s="4">
        <v>3.1</v>
      </c>
    </row>
    <row r="39" spans="1:7" x14ac:dyDescent="0.25">
      <c r="A39" s="4">
        <v>11</v>
      </c>
      <c r="B39" s="4">
        <v>10.336921862690604</v>
      </c>
      <c r="C39" s="4">
        <v>-4.1369218626906035</v>
      </c>
      <c r="D39" s="4">
        <v>-1.7887630058519168</v>
      </c>
      <c r="F39" s="4">
        <v>10.5</v>
      </c>
      <c r="G39" s="4">
        <v>3.2</v>
      </c>
    </row>
    <row r="40" spans="1:7" x14ac:dyDescent="0.25">
      <c r="A40" s="4">
        <v>12</v>
      </c>
      <c r="B40" s="4">
        <v>2.6894607812944562</v>
      </c>
      <c r="C40" s="4">
        <v>2.2105392187055442</v>
      </c>
      <c r="D40" s="4">
        <v>0.95581471167394949</v>
      </c>
      <c r="F40" s="4">
        <v>11.5</v>
      </c>
      <c r="G40" s="4">
        <v>3.7</v>
      </c>
    </row>
    <row r="41" spans="1:7" x14ac:dyDescent="0.25">
      <c r="A41" s="4">
        <v>13</v>
      </c>
      <c r="B41" s="4">
        <v>-1.9794487004046091</v>
      </c>
      <c r="C41" s="4">
        <v>4.879448700404609</v>
      </c>
      <c r="D41" s="4">
        <v>2.1098240706338305</v>
      </c>
      <c r="F41" s="4">
        <v>12.5</v>
      </c>
      <c r="G41" s="4">
        <v>4</v>
      </c>
    </row>
    <row r="42" spans="1:7" x14ac:dyDescent="0.25">
      <c r="A42" s="4">
        <v>14</v>
      </c>
      <c r="B42" s="4">
        <v>4.5538200205054089</v>
      </c>
      <c r="C42" s="4">
        <v>4.6179979494590739E-2</v>
      </c>
      <c r="D42" s="4">
        <v>1.996775420776227E-2</v>
      </c>
      <c r="F42" s="4">
        <v>13.5</v>
      </c>
      <c r="G42" s="4">
        <v>4.5</v>
      </c>
    </row>
    <row r="43" spans="1:7" x14ac:dyDescent="0.25">
      <c r="A43" s="4">
        <v>15</v>
      </c>
      <c r="B43" s="4">
        <v>1.8160665899260549</v>
      </c>
      <c r="C43" s="4">
        <v>3.1839334100739451</v>
      </c>
      <c r="D43" s="4">
        <v>1.3767004758779899</v>
      </c>
      <c r="F43" s="4">
        <v>14.5</v>
      </c>
      <c r="G43" s="4">
        <v>4.5999999999999996</v>
      </c>
    </row>
    <row r="44" spans="1:7" x14ac:dyDescent="0.25">
      <c r="A44" s="4">
        <v>16</v>
      </c>
      <c r="B44" s="4">
        <v>9.6145299172986238</v>
      </c>
      <c r="C44" s="4">
        <v>1.3854700827013762</v>
      </c>
      <c r="D44" s="4">
        <v>0.5990631952712242</v>
      </c>
      <c r="F44" s="4">
        <v>15.5</v>
      </c>
      <c r="G44" s="4">
        <v>4.5999999999999996</v>
      </c>
    </row>
    <row r="45" spans="1:7" x14ac:dyDescent="0.25">
      <c r="A45" s="4">
        <v>17</v>
      </c>
      <c r="B45" s="4">
        <v>11.226282788448003</v>
      </c>
      <c r="C45" s="4">
        <v>-0.82628278844800285</v>
      </c>
      <c r="D45" s="4">
        <v>-0.35727628739563971</v>
      </c>
      <c r="F45" s="4">
        <v>16.5</v>
      </c>
      <c r="G45" s="4">
        <v>4.8</v>
      </c>
    </row>
    <row r="46" spans="1:7" x14ac:dyDescent="0.25">
      <c r="A46" s="4">
        <v>18</v>
      </c>
      <c r="B46" s="4">
        <v>10.416085312991804</v>
      </c>
      <c r="C46" s="4">
        <v>3.4839146870081965</v>
      </c>
      <c r="D46" s="4">
        <v>1.5064093339223168</v>
      </c>
      <c r="F46" s="4">
        <v>17.5</v>
      </c>
      <c r="G46" s="4">
        <v>4.9000000000000004</v>
      </c>
    </row>
    <row r="47" spans="1:7" x14ac:dyDescent="0.25">
      <c r="A47" s="4">
        <v>19</v>
      </c>
      <c r="B47" s="4">
        <v>9.186954491926258</v>
      </c>
      <c r="C47" s="4">
        <v>-8.695449192625837E-2</v>
      </c>
      <c r="D47" s="4">
        <v>-3.7598239346289759E-2</v>
      </c>
      <c r="F47" s="4">
        <v>18.5</v>
      </c>
      <c r="G47" s="4">
        <v>4.9000000000000004</v>
      </c>
    </row>
    <row r="48" spans="1:7" x14ac:dyDescent="0.25">
      <c r="A48" s="4">
        <v>20</v>
      </c>
      <c r="B48" s="4">
        <v>9.8266602091165911</v>
      </c>
      <c r="C48" s="4">
        <v>0.47333979088340961</v>
      </c>
      <c r="D48" s="4">
        <v>0.20466731914033467</v>
      </c>
      <c r="F48" s="4">
        <v>19.5</v>
      </c>
      <c r="G48" s="4">
        <v>5</v>
      </c>
    </row>
    <row r="49" spans="1:7" x14ac:dyDescent="0.25">
      <c r="A49" s="4">
        <v>21</v>
      </c>
      <c r="B49" s="4">
        <v>11.554080406345985</v>
      </c>
      <c r="C49" s="4">
        <v>-0.7540804063459845</v>
      </c>
      <c r="D49" s="4">
        <v>-0.32605671053989616</v>
      </c>
      <c r="F49" s="4">
        <v>20.5</v>
      </c>
      <c r="G49" s="4">
        <v>5.0999999999999996</v>
      </c>
    </row>
    <row r="50" spans="1:7" x14ac:dyDescent="0.25">
      <c r="A50" s="4">
        <v>22</v>
      </c>
      <c r="B50" s="4">
        <v>9.5840794251912413</v>
      </c>
      <c r="C50" s="4">
        <v>-8.4079425191241342E-2</v>
      </c>
      <c r="D50" s="4">
        <v>-3.6355089684379276E-2</v>
      </c>
      <c r="F50" s="4">
        <v>21.5</v>
      </c>
      <c r="G50" s="4">
        <v>5.0999999999999996</v>
      </c>
    </row>
    <row r="51" spans="1:7" x14ac:dyDescent="0.25">
      <c r="A51" s="4">
        <v>23</v>
      </c>
      <c r="B51" s="4">
        <v>9.4203081608206887</v>
      </c>
      <c r="C51" s="4">
        <v>-2.7203081608206885</v>
      </c>
      <c r="D51" s="4">
        <v>-1.1762336258940933</v>
      </c>
      <c r="F51" s="4">
        <v>22.5</v>
      </c>
      <c r="G51" s="4">
        <v>5.3</v>
      </c>
    </row>
    <row r="52" spans="1:7" x14ac:dyDescent="0.25">
      <c r="A52" s="4">
        <v>24</v>
      </c>
      <c r="B52" s="4">
        <v>10.0523551634884</v>
      </c>
      <c r="C52" s="4">
        <v>-0.15235516348839973</v>
      </c>
      <c r="D52" s="4">
        <v>-6.5876825631248859E-2</v>
      </c>
      <c r="F52" s="4">
        <v>23.5</v>
      </c>
      <c r="G52" s="4">
        <v>5.3</v>
      </c>
    </row>
    <row r="53" spans="1:7" x14ac:dyDescent="0.25">
      <c r="A53" s="4">
        <v>25</v>
      </c>
      <c r="B53" s="4">
        <v>5.4408545138386799</v>
      </c>
      <c r="C53" s="4">
        <v>-2.2408545138386797</v>
      </c>
      <c r="D53" s="4">
        <v>-0.96892273745869728</v>
      </c>
      <c r="F53" s="4">
        <v>24.5</v>
      </c>
      <c r="G53" s="4">
        <v>5.4</v>
      </c>
    </row>
    <row r="54" spans="1:7" x14ac:dyDescent="0.25">
      <c r="A54" s="4">
        <v>26</v>
      </c>
      <c r="B54" s="4">
        <v>11.366764636635985</v>
      </c>
      <c r="C54" s="4">
        <v>1.933235363364016</v>
      </c>
      <c r="D54" s="4">
        <v>0.83591134045281057</v>
      </c>
      <c r="F54" s="4">
        <v>25.5</v>
      </c>
      <c r="G54" s="4">
        <v>5.4</v>
      </c>
    </row>
    <row r="55" spans="1:7" x14ac:dyDescent="0.25">
      <c r="A55" s="4">
        <v>27</v>
      </c>
      <c r="B55" s="4">
        <v>3.3732938668027357</v>
      </c>
      <c r="C55" s="4">
        <v>-1.4732938668027358</v>
      </c>
      <c r="D55" s="4">
        <v>-0.63703730772696798</v>
      </c>
      <c r="F55" s="4">
        <v>26.5</v>
      </c>
      <c r="G55" s="4">
        <v>5.5</v>
      </c>
    </row>
    <row r="56" spans="1:7" x14ac:dyDescent="0.25">
      <c r="A56" s="4">
        <v>28</v>
      </c>
      <c r="B56" s="4">
        <v>8.4605009910476756</v>
      </c>
      <c r="C56" s="4">
        <v>-2.860500991047676</v>
      </c>
      <c r="D56" s="4">
        <v>-1.2368515821231758</v>
      </c>
      <c r="F56" s="4">
        <v>27.5</v>
      </c>
      <c r="G56" s="4">
        <v>5.5</v>
      </c>
    </row>
    <row r="57" spans="1:7" x14ac:dyDescent="0.25">
      <c r="A57" s="4">
        <v>29</v>
      </c>
      <c r="B57" s="4">
        <v>5.3530262544854237</v>
      </c>
      <c r="C57" s="4">
        <v>-3.2530262544854236</v>
      </c>
      <c r="D57" s="4">
        <v>-1.4065755202115449</v>
      </c>
      <c r="F57" s="4">
        <v>28.5</v>
      </c>
      <c r="G57" s="4">
        <v>5.6</v>
      </c>
    </row>
    <row r="58" spans="1:7" x14ac:dyDescent="0.25">
      <c r="A58" s="4">
        <v>30</v>
      </c>
      <c r="B58" s="4">
        <v>11.789647732417155</v>
      </c>
      <c r="C58" s="4">
        <v>2.0103522675828458</v>
      </c>
      <c r="D58" s="4">
        <v>0.86925590676829601</v>
      </c>
      <c r="F58" s="4">
        <v>29.5</v>
      </c>
      <c r="G58" s="4">
        <v>5.6</v>
      </c>
    </row>
    <row r="59" spans="1:7" x14ac:dyDescent="0.25">
      <c r="A59" s="4">
        <v>31</v>
      </c>
      <c r="B59" s="4">
        <v>11.13403754093062</v>
      </c>
      <c r="C59" s="4">
        <v>-3.0340375409306208</v>
      </c>
      <c r="D59" s="4">
        <v>-1.3118870241491214</v>
      </c>
      <c r="F59" s="4">
        <v>30.5</v>
      </c>
      <c r="G59" s="4">
        <v>5.7</v>
      </c>
    </row>
    <row r="60" spans="1:7" x14ac:dyDescent="0.25">
      <c r="A60" s="4">
        <v>32</v>
      </c>
      <c r="B60" s="4">
        <v>11.769078642184109</v>
      </c>
      <c r="C60" s="4">
        <v>2.7309213578158911</v>
      </c>
      <c r="D60" s="4">
        <v>1.180822664505156</v>
      </c>
      <c r="F60" s="4">
        <v>31.5</v>
      </c>
      <c r="G60" s="4">
        <v>5.7</v>
      </c>
    </row>
    <row r="61" spans="1:7" x14ac:dyDescent="0.25">
      <c r="A61" s="4">
        <v>33</v>
      </c>
      <c r="B61" s="4">
        <v>6.9538466606427409</v>
      </c>
      <c r="C61" s="4">
        <v>-0.75384666064274075</v>
      </c>
      <c r="D61" s="4">
        <v>-0.32595564127133925</v>
      </c>
      <c r="F61" s="4">
        <v>32.5</v>
      </c>
      <c r="G61" s="4">
        <v>6.1</v>
      </c>
    </row>
    <row r="62" spans="1:7" x14ac:dyDescent="0.25">
      <c r="A62" s="4">
        <v>34</v>
      </c>
      <c r="B62" s="4">
        <v>11.606101031246638</v>
      </c>
      <c r="C62" s="4">
        <v>0.9938989687533617</v>
      </c>
      <c r="D62" s="4">
        <v>0.42975182173348858</v>
      </c>
      <c r="F62" s="4">
        <v>33.5</v>
      </c>
      <c r="G62" s="4">
        <v>6.2</v>
      </c>
    </row>
    <row r="63" spans="1:7" x14ac:dyDescent="0.25">
      <c r="A63" s="4">
        <v>35</v>
      </c>
      <c r="B63" s="4">
        <v>6.3211247050074837</v>
      </c>
      <c r="C63" s="4">
        <v>-0.82112470500748369</v>
      </c>
      <c r="D63" s="4">
        <v>-0.35504598449272307</v>
      </c>
      <c r="F63" s="4">
        <v>34.5</v>
      </c>
      <c r="G63" s="4">
        <v>6.2</v>
      </c>
    </row>
    <row r="64" spans="1:7" x14ac:dyDescent="0.25">
      <c r="A64" s="4">
        <v>36</v>
      </c>
      <c r="B64" s="4">
        <v>9.2209096349422595</v>
      </c>
      <c r="C64" s="4">
        <v>0.37909036505774019</v>
      </c>
      <c r="D64" s="4">
        <v>0.16391482445093947</v>
      </c>
      <c r="F64" s="4">
        <v>35.5</v>
      </c>
      <c r="G64" s="4">
        <v>6.2</v>
      </c>
    </row>
    <row r="65" spans="1:7" x14ac:dyDescent="0.25">
      <c r="A65" s="4">
        <v>37</v>
      </c>
      <c r="B65" s="4">
        <v>6.9538466606427409</v>
      </c>
      <c r="C65" s="4">
        <v>-1.8538466606427413</v>
      </c>
      <c r="D65" s="4">
        <v>-0.80158447153340784</v>
      </c>
      <c r="F65" s="4">
        <v>36.5</v>
      </c>
      <c r="G65" s="4">
        <v>6.4</v>
      </c>
    </row>
    <row r="66" spans="1:7" x14ac:dyDescent="0.25">
      <c r="A66" s="4">
        <v>38</v>
      </c>
      <c r="B66" s="4">
        <v>9.7769066883633027</v>
      </c>
      <c r="C66" s="4">
        <v>1.2230933116366973</v>
      </c>
      <c r="D66" s="4">
        <v>0.52885312828647435</v>
      </c>
      <c r="F66" s="4">
        <v>37.5</v>
      </c>
      <c r="G66" s="4">
        <v>6.4</v>
      </c>
    </row>
    <row r="67" spans="1:7" x14ac:dyDescent="0.25">
      <c r="A67" s="4">
        <v>39</v>
      </c>
      <c r="B67" s="4">
        <v>7.3383914792155487</v>
      </c>
      <c r="C67" s="4">
        <v>-1.9383914792155483</v>
      </c>
      <c r="D67" s="4">
        <v>-0.83814079259022878</v>
      </c>
      <c r="F67" s="4">
        <v>38.5</v>
      </c>
      <c r="G67" s="4">
        <v>6.5</v>
      </c>
    </row>
    <row r="68" spans="1:7" x14ac:dyDescent="0.25">
      <c r="A68" s="4">
        <v>40</v>
      </c>
      <c r="B68" s="4">
        <v>3.3544234552220615</v>
      </c>
      <c r="C68" s="4">
        <v>-1.4544234552220616</v>
      </c>
      <c r="D68" s="4">
        <v>-0.62887793337544085</v>
      </c>
      <c r="F68" s="4">
        <v>39.5</v>
      </c>
      <c r="G68" s="4">
        <v>6.7</v>
      </c>
    </row>
    <row r="69" spans="1:7" x14ac:dyDescent="0.25">
      <c r="A69" s="4">
        <v>41</v>
      </c>
      <c r="B69" s="4">
        <v>11.347658590038776</v>
      </c>
      <c r="C69" s="4">
        <v>4.4523414099612246</v>
      </c>
      <c r="D69" s="4">
        <v>1.9251472152247502</v>
      </c>
      <c r="F69" s="4">
        <v>40.5</v>
      </c>
      <c r="G69" s="4">
        <v>6.7</v>
      </c>
    </row>
    <row r="70" spans="1:7" x14ac:dyDescent="0.25">
      <c r="A70" s="4">
        <v>42</v>
      </c>
      <c r="B70" s="4">
        <v>0.34499644830373799</v>
      </c>
      <c r="C70" s="4">
        <v>3.6550035516962618</v>
      </c>
      <c r="D70" s="4">
        <v>1.5803864217245438</v>
      </c>
      <c r="F70" s="4">
        <v>41.5</v>
      </c>
      <c r="G70" s="4">
        <v>7.2</v>
      </c>
    </row>
    <row r="71" spans="1:7" x14ac:dyDescent="0.25">
      <c r="A71" s="4">
        <v>43</v>
      </c>
      <c r="B71" s="4">
        <v>11.708814824106241</v>
      </c>
      <c r="C71" s="4">
        <v>3.3911851758937583</v>
      </c>
      <c r="D71" s="4">
        <v>1.4663140349203769</v>
      </c>
      <c r="F71" s="4">
        <v>42.5</v>
      </c>
      <c r="G71" s="4">
        <v>7.4</v>
      </c>
    </row>
    <row r="72" spans="1:7" x14ac:dyDescent="0.25">
      <c r="A72" s="4">
        <v>44</v>
      </c>
      <c r="B72" s="4">
        <v>10.775669694376427</v>
      </c>
      <c r="C72" s="4">
        <v>-1.5756696943764279</v>
      </c>
      <c r="D72" s="4">
        <v>-0.68130357601422831</v>
      </c>
      <c r="F72" s="4">
        <v>43.5</v>
      </c>
      <c r="G72" s="4">
        <v>7.8</v>
      </c>
    </row>
    <row r="73" spans="1:7" x14ac:dyDescent="0.25">
      <c r="A73" s="4">
        <v>45</v>
      </c>
      <c r="B73" s="4">
        <v>10.768636967359331</v>
      </c>
      <c r="C73" s="4">
        <v>-0.36863696735933082</v>
      </c>
      <c r="D73" s="4">
        <v>-0.15939488143315889</v>
      </c>
      <c r="F73" s="4">
        <v>44.5</v>
      </c>
      <c r="G73" s="4">
        <v>8.1</v>
      </c>
    </row>
    <row r="74" spans="1:7" x14ac:dyDescent="0.25">
      <c r="A74" s="4">
        <v>46</v>
      </c>
      <c r="B74" s="4">
        <v>11.249715029908941</v>
      </c>
      <c r="C74" s="4">
        <v>-0.64971502990894159</v>
      </c>
      <c r="D74" s="4">
        <v>-0.28093018152661331</v>
      </c>
      <c r="F74" s="4">
        <v>45.5</v>
      </c>
      <c r="G74" s="4">
        <v>8.1</v>
      </c>
    </row>
    <row r="75" spans="1:7" x14ac:dyDescent="0.25">
      <c r="A75" s="4">
        <v>47</v>
      </c>
      <c r="B75" s="4">
        <v>10.0523551634884</v>
      </c>
      <c r="C75" s="4">
        <v>3.1476448365115992</v>
      </c>
      <c r="D75" s="4">
        <v>1.3610096651549557</v>
      </c>
      <c r="F75" s="4">
        <v>46.5</v>
      </c>
      <c r="G75" s="4">
        <v>8.1</v>
      </c>
    </row>
    <row r="76" spans="1:7" x14ac:dyDescent="0.25">
      <c r="A76" s="4">
        <v>48</v>
      </c>
      <c r="B76" s="4">
        <v>7.9296004855122302</v>
      </c>
      <c r="C76" s="4">
        <v>-0.72960048551223</v>
      </c>
      <c r="D76" s="4">
        <v>-0.31547184134801737</v>
      </c>
      <c r="F76" s="4">
        <v>47.5</v>
      </c>
      <c r="G76" s="4">
        <v>8.5</v>
      </c>
    </row>
    <row r="77" spans="1:7" x14ac:dyDescent="0.25">
      <c r="A77" s="4">
        <v>49</v>
      </c>
      <c r="B77" s="4">
        <v>11.454755180073519</v>
      </c>
      <c r="C77" s="4">
        <v>0.94524481992648113</v>
      </c>
      <c r="D77" s="4">
        <v>0.40871426182991966</v>
      </c>
      <c r="F77" s="4">
        <v>48.5</v>
      </c>
      <c r="G77" s="4">
        <v>8.5</v>
      </c>
    </row>
    <row r="78" spans="1:7" x14ac:dyDescent="0.25">
      <c r="A78" s="4">
        <v>50</v>
      </c>
      <c r="B78" s="4">
        <v>11.530194974740034</v>
      </c>
      <c r="C78" s="4">
        <v>4.669805025259965</v>
      </c>
      <c r="D78" s="4">
        <v>2.019176274287569</v>
      </c>
      <c r="F78" s="4">
        <v>49.5</v>
      </c>
      <c r="G78" s="4">
        <v>8.5</v>
      </c>
    </row>
    <row r="79" spans="1:7" x14ac:dyDescent="0.25">
      <c r="A79" s="4">
        <v>51</v>
      </c>
      <c r="B79" s="4">
        <v>8.8635337742577427</v>
      </c>
      <c r="C79" s="4">
        <v>-3.4635337742577423</v>
      </c>
      <c r="D79" s="4">
        <v>-1.4975968342030697</v>
      </c>
      <c r="F79" s="4">
        <v>50.5</v>
      </c>
      <c r="G79" s="4">
        <v>9</v>
      </c>
    </row>
    <row r="80" spans="1:7" x14ac:dyDescent="0.25">
      <c r="A80" s="4">
        <v>52</v>
      </c>
      <c r="B80" s="4">
        <v>10.203701307091196</v>
      </c>
      <c r="C80" s="4">
        <v>9.6298692908804995E-2</v>
      </c>
      <c r="D80" s="4">
        <v>4.1638576967255501E-2</v>
      </c>
      <c r="F80" s="4">
        <v>51.5</v>
      </c>
      <c r="G80" s="4">
        <v>9.1</v>
      </c>
    </row>
    <row r="81" spans="1:7" x14ac:dyDescent="0.25">
      <c r="A81" s="4">
        <v>53</v>
      </c>
      <c r="B81" s="4">
        <v>5.8992425866535863</v>
      </c>
      <c r="C81" s="4">
        <v>0.20075741334641339</v>
      </c>
      <c r="D81" s="4">
        <v>8.680546697853922E-2</v>
      </c>
      <c r="F81" s="4">
        <v>52.5</v>
      </c>
      <c r="G81" s="4">
        <v>9.1999999999999993</v>
      </c>
    </row>
    <row r="82" spans="1:7" x14ac:dyDescent="0.25">
      <c r="A82" s="4">
        <v>54</v>
      </c>
      <c r="B82" s="4">
        <v>6.2090042371088785</v>
      </c>
      <c r="C82" s="4">
        <v>-0.90900423710887868</v>
      </c>
      <c r="D82" s="4">
        <v>-0.3930442018175998</v>
      </c>
      <c r="F82" s="4">
        <v>53.5</v>
      </c>
      <c r="G82" s="4">
        <v>9.1999999999999993</v>
      </c>
    </row>
    <row r="83" spans="1:7" x14ac:dyDescent="0.25">
      <c r="A83" s="4">
        <v>55</v>
      </c>
      <c r="B83" s="4">
        <v>10.984386500766039</v>
      </c>
      <c r="C83" s="4">
        <v>-2.4843865007660391</v>
      </c>
      <c r="D83" s="4">
        <v>-1.0742234957074766</v>
      </c>
      <c r="F83" s="4">
        <v>54.5</v>
      </c>
      <c r="G83" s="4">
        <v>9.3000000000000007</v>
      </c>
    </row>
    <row r="84" spans="1:7" x14ac:dyDescent="0.25">
      <c r="A84" s="4">
        <v>56</v>
      </c>
      <c r="B84" s="4">
        <v>11.915424552536074</v>
      </c>
      <c r="C84" s="4">
        <v>-1.2154245525360743</v>
      </c>
      <c r="D84" s="4">
        <v>-0.52553723472230074</v>
      </c>
      <c r="F84" s="4">
        <v>55.5</v>
      </c>
      <c r="G84" s="4">
        <v>9.4</v>
      </c>
    </row>
    <row r="85" spans="1:7" x14ac:dyDescent="0.25">
      <c r="A85" s="4">
        <v>57</v>
      </c>
      <c r="B85" s="4">
        <v>4.2426949384417494</v>
      </c>
      <c r="C85" s="4">
        <v>-2.5426949384417492</v>
      </c>
      <c r="D85" s="4">
        <v>-1.0994354720766646</v>
      </c>
      <c r="F85" s="4">
        <v>56.5</v>
      </c>
      <c r="G85" s="4">
        <v>9.5</v>
      </c>
    </row>
    <row r="86" spans="1:7" x14ac:dyDescent="0.25">
      <c r="A86" s="4">
        <v>58</v>
      </c>
      <c r="B86" s="4">
        <v>10.488718071902746</v>
      </c>
      <c r="C86" s="4">
        <v>3.3112819280972552</v>
      </c>
      <c r="D86" s="4">
        <v>1.4317646819352943</v>
      </c>
      <c r="F86" s="4">
        <v>57.5</v>
      </c>
      <c r="G86" s="4">
        <v>9.6</v>
      </c>
    </row>
    <row r="87" spans="1:7" x14ac:dyDescent="0.25">
      <c r="A87" s="4">
        <v>59</v>
      </c>
      <c r="B87" s="4">
        <v>5.369919732697074</v>
      </c>
      <c r="C87" s="4">
        <v>-4.369919732697074</v>
      </c>
      <c r="D87" s="4">
        <v>-1.8895089189107632</v>
      </c>
      <c r="F87" s="4">
        <v>58.5</v>
      </c>
      <c r="G87" s="4">
        <v>9.6999999999999993</v>
      </c>
    </row>
    <row r="88" spans="1:7" x14ac:dyDescent="0.25">
      <c r="A88" s="4">
        <v>60</v>
      </c>
      <c r="B88" s="4">
        <v>10.699797197215156</v>
      </c>
      <c r="C88" s="4">
        <v>1.9002028027848432</v>
      </c>
      <c r="D88" s="4">
        <v>0.82162839668114429</v>
      </c>
      <c r="F88" s="4">
        <v>59.5</v>
      </c>
      <c r="G88" s="4">
        <v>9.9</v>
      </c>
    </row>
    <row r="89" spans="1:7" x14ac:dyDescent="0.25">
      <c r="A89" s="4">
        <v>61</v>
      </c>
      <c r="B89" s="4">
        <v>11.850643833760209</v>
      </c>
      <c r="C89" s="4">
        <v>2.5493561662397912</v>
      </c>
      <c r="D89" s="4">
        <v>1.1023157193363844</v>
      </c>
      <c r="F89" s="4">
        <v>60.5</v>
      </c>
      <c r="G89" s="4">
        <v>10</v>
      </c>
    </row>
    <row r="90" spans="1:7" x14ac:dyDescent="0.25">
      <c r="A90" s="4">
        <v>62</v>
      </c>
      <c r="B90" s="4">
        <v>3.1852294733933832</v>
      </c>
      <c r="C90" s="4">
        <v>1.7147705266066171</v>
      </c>
      <c r="D90" s="4">
        <v>0.7414493633979784</v>
      </c>
      <c r="F90" s="4">
        <v>61.5</v>
      </c>
      <c r="G90" s="4">
        <v>10.3</v>
      </c>
    </row>
    <row r="91" spans="1:7" x14ac:dyDescent="0.25">
      <c r="A91" s="4">
        <v>63</v>
      </c>
      <c r="B91" s="4">
        <v>8.2949114615314272</v>
      </c>
      <c r="C91" s="4">
        <v>-0.4949114615314274</v>
      </c>
      <c r="D91" s="4">
        <v>-0.21399469048316677</v>
      </c>
      <c r="F91" s="4">
        <v>62.5</v>
      </c>
      <c r="G91" s="4">
        <v>10.3</v>
      </c>
    </row>
    <row r="92" spans="1:7" x14ac:dyDescent="0.25">
      <c r="A92" s="4">
        <v>64</v>
      </c>
      <c r="B92" s="4">
        <v>11.2265698467397</v>
      </c>
      <c r="C92" s="4">
        <v>-0.22656984673970015</v>
      </c>
      <c r="D92" s="4">
        <v>-9.7966501070417891E-2</v>
      </c>
      <c r="F92" s="4">
        <v>63.5</v>
      </c>
      <c r="G92" s="4">
        <v>10.4</v>
      </c>
    </row>
    <row r="93" spans="1:7" x14ac:dyDescent="0.25">
      <c r="A93" s="4">
        <v>65</v>
      </c>
      <c r="B93" s="4">
        <v>11.573319277528601</v>
      </c>
      <c r="C93" s="4">
        <v>0.72668072247140003</v>
      </c>
      <c r="D93" s="4">
        <v>0.31420936545733336</v>
      </c>
      <c r="F93" s="4">
        <v>64.5</v>
      </c>
      <c r="G93" s="4">
        <v>10.4</v>
      </c>
    </row>
    <row r="94" spans="1:7" x14ac:dyDescent="0.25">
      <c r="A94" s="4">
        <v>66</v>
      </c>
      <c r="B94" s="4">
        <v>11.209761209755101</v>
      </c>
      <c r="C94" s="4">
        <v>-1.5097612097551014</v>
      </c>
      <c r="D94" s="4">
        <v>-0.6528054165189674</v>
      </c>
      <c r="F94" s="4">
        <v>65.5</v>
      </c>
      <c r="G94" s="4">
        <v>10.4</v>
      </c>
    </row>
    <row r="95" spans="1:7" x14ac:dyDescent="0.25">
      <c r="A95" s="4">
        <v>67</v>
      </c>
      <c r="B95" s="4">
        <v>7.2220661498518197</v>
      </c>
      <c r="C95" s="4">
        <v>-0.82206614985181936</v>
      </c>
      <c r="D95" s="4">
        <v>-0.35545305568369367</v>
      </c>
      <c r="F95" s="4">
        <v>66.5</v>
      </c>
      <c r="G95" s="4">
        <v>10.6</v>
      </c>
    </row>
    <row r="96" spans="1:7" x14ac:dyDescent="0.25">
      <c r="A96" s="4">
        <v>68</v>
      </c>
      <c r="B96" s="4">
        <v>10.714612802886927</v>
      </c>
      <c r="C96" s="4">
        <v>0.38538719711307223</v>
      </c>
      <c r="D96" s="4">
        <v>0.16663751069169791</v>
      </c>
      <c r="F96" s="4">
        <v>67.5</v>
      </c>
      <c r="G96" s="4">
        <v>10.7</v>
      </c>
    </row>
    <row r="97" spans="1:7" x14ac:dyDescent="0.25">
      <c r="A97" s="4">
        <v>69</v>
      </c>
      <c r="B97" s="4">
        <v>3.9442832575590057</v>
      </c>
      <c r="C97" s="4">
        <v>2.4557167424409947</v>
      </c>
      <c r="D97" s="4">
        <v>1.0618269833292611</v>
      </c>
      <c r="F97" s="4">
        <v>68.5</v>
      </c>
      <c r="G97" s="4">
        <v>10.7</v>
      </c>
    </row>
    <row r="98" spans="1:7" x14ac:dyDescent="0.25">
      <c r="A98" s="4">
        <v>70</v>
      </c>
      <c r="B98" s="4">
        <v>11.510708092584341</v>
      </c>
      <c r="C98" s="4">
        <v>-1.1107080925843409</v>
      </c>
      <c r="D98" s="4">
        <v>-0.48025890076227562</v>
      </c>
      <c r="F98" s="4">
        <v>69.5</v>
      </c>
      <c r="G98" s="4">
        <v>10.8</v>
      </c>
    </row>
    <row r="99" spans="1:7" x14ac:dyDescent="0.25">
      <c r="A99" s="4">
        <v>71</v>
      </c>
      <c r="B99" s="4">
        <v>9.051456045747269</v>
      </c>
      <c r="C99" s="4">
        <v>0.14854395425273026</v>
      </c>
      <c r="D99" s="4">
        <v>6.4228897457934808E-2</v>
      </c>
      <c r="F99" s="4">
        <v>70.5</v>
      </c>
      <c r="G99" s="4">
        <v>10.8</v>
      </c>
    </row>
    <row r="100" spans="1:7" x14ac:dyDescent="0.25">
      <c r="A100" s="4">
        <v>72</v>
      </c>
      <c r="B100" s="4">
        <v>1.4098207110505312</v>
      </c>
      <c r="C100" s="4">
        <v>-1.1098207110505312</v>
      </c>
      <c r="D100" s="4">
        <v>-0.47987520599780098</v>
      </c>
      <c r="F100" s="4">
        <v>71.5</v>
      </c>
      <c r="G100" s="4">
        <v>11</v>
      </c>
    </row>
    <row r="101" spans="1:7" x14ac:dyDescent="0.25">
      <c r="A101" s="4">
        <v>73</v>
      </c>
      <c r="B101" s="4">
        <v>10.762730068684942</v>
      </c>
      <c r="C101" s="4">
        <v>-2.2627300686849416</v>
      </c>
      <c r="D101" s="4">
        <v>-0.97838150524311662</v>
      </c>
      <c r="F101" s="4">
        <v>72.5</v>
      </c>
      <c r="G101" s="4">
        <v>11</v>
      </c>
    </row>
    <row r="102" spans="1:7" x14ac:dyDescent="0.25">
      <c r="A102" s="4">
        <v>74</v>
      </c>
      <c r="B102" s="4">
        <v>10.699797197215156</v>
      </c>
      <c r="C102" s="4">
        <v>-3.2997971972151561</v>
      </c>
      <c r="D102" s="4">
        <v>-1.4267988009213604</v>
      </c>
      <c r="F102" s="4">
        <v>73.5</v>
      </c>
      <c r="G102" s="4">
        <v>11</v>
      </c>
    </row>
    <row r="103" spans="1:7" x14ac:dyDescent="0.25">
      <c r="A103" s="4">
        <v>75</v>
      </c>
      <c r="B103" s="4">
        <v>11.494062715245716</v>
      </c>
      <c r="C103" s="4">
        <v>-0.79406271524571714</v>
      </c>
      <c r="D103" s="4">
        <v>-0.34334465491549299</v>
      </c>
      <c r="F103" s="4">
        <v>74.5</v>
      </c>
      <c r="G103" s="4">
        <v>11.1</v>
      </c>
    </row>
    <row r="104" spans="1:7" x14ac:dyDescent="0.25">
      <c r="A104" s="4">
        <v>76</v>
      </c>
      <c r="B104" s="4">
        <v>6.5599707584326978</v>
      </c>
      <c r="C104" s="4">
        <v>-3.9599707584326977</v>
      </c>
      <c r="D104" s="4">
        <v>-1.7122511451866724</v>
      </c>
      <c r="F104" s="4">
        <v>75.5</v>
      </c>
      <c r="G104" s="4">
        <v>11.7</v>
      </c>
    </row>
    <row r="105" spans="1:7" x14ac:dyDescent="0.25">
      <c r="A105" s="4">
        <v>77</v>
      </c>
      <c r="B105" s="4">
        <v>11.580858754847196</v>
      </c>
      <c r="C105" s="4">
        <v>2.6191412451528038</v>
      </c>
      <c r="D105" s="4">
        <v>1.1324900788392411</v>
      </c>
      <c r="F105" s="4">
        <v>76.5</v>
      </c>
      <c r="G105" s="4">
        <v>12.1</v>
      </c>
    </row>
    <row r="106" spans="1:7" x14ac:dyDescent="0.25">
      <c r="A106" s="4">
        <v>78</v>
      </c>
      <c r="B106" s="4">
        <v>5.9345203820645409</v>
      </c>
      <c r="C106" s="4">
        <v>-0.33452038206454127</v>
      </c>
      <c r="D106" s="4">
        <v>-0.14464321638197994</v>
      </c>
      <c r="F106" s="4">
        <v>77.5</v>
      </c>
      <c r="G106" s="4">
        <v>12.3</v>
      </c>
    </row>
    <row r="107" spans="1:7" x14ac:dyDescent="0.25">
      <c r="A107" s="4">
        <v>79</v>
      </c>
      <c r="B107" s="4">
        <v>6.7757547127521409</v>
      </c>
      <c r="C107" s="4">
        <v>-3.0757547127521407</v>
      </c>
      <c r="D107" s="4">
        <v>-1.3299251056357679</v>
      </c>
      <c r="F107" s="4">
        <v>78.5</v>
      </c>
      <c r="G107" s="4">
        <v>12.4</v>
      </c>
    </row>
    <row r="108" spans="1:7" x14ac:dyDescent="0.25">
      <c r="A108" s="4">
        <v>80</v>
      </c>
      <c r="B108" s="4">
        <v>9.6258596709237523</v>
      </c>
      <c r="C108" s="4">
        <v>-0.22585967092375192</v>
      </c>
      <c r="D108" s="4">
        <v>-9.7659428258945288E-2</v>
      </c>
      <c r="F108" s="4">
        <v>79.5</v>
      </c>
      <c r="G108" s="4">
        <v>12.4</v>
      </c>
    </row>
    <row r="109" spans="1:7" x14ac:dyDescent="0.25">
      <c r="A109" s="4">
        <v>81</v>
      </c>
      <c r="B109" s="4">
        <v>12.011446180010779</v>
      </c>
      <c r="C109" s="4">
        <v>0.38855381998922134</v>
      </c>
      <c r="D109" s="4">
        <v>0.16800672626848329</v>
      </c>
      <c r="F109" s="4">
        <v>80.5</v>
      </c>
      <c r="G109" s="4">
        <v>12.6</v>
      </c>
    </row>
    <row r="110" spans="1:7" x14ac:dyDescent="0.25">
      <c r="A110" s="4">
        <v>82</v>
      </c>
      <c r="B110" s="4">
        <v>11.249715029908941</v>
      </c>
      <c r="C110" s="4">
        <v>3.8502849700910584</v>
      </c>
      <c r="D110" s="4">
        <v>1.6648241240909389</v>
      </c>
      <c r="F110" s="4">
        <v>81.5</v>
      </c>
      <c r="G110" s="4">
        <v>12.6</v>
      </c>
    </row>
    <row r="111" spans="1:7" x14ac:dyDescent="0.25">
      <c r="A111" s="4">
        <v>83</v>
      </c>
      <c r="B111" s="4">
        <v>4.2938358096753664</v>
      </c>
      <c r="C111" s="4">
        <v>-1.7938358096753664</v>
      </c>
      <c r="D111" s="4">
        <v>-0.77563638894373155</v>
      </c>
      <c r="F111" s="4">
        <v>82.5</v>
      </c>
      <c r="G111" s="4">
        <v>12.6</v>
      </c>
    </row>
    <row r="112" spans="1:7" x14ac:dyDescent="0.25">
      <c r="A112" s="4">
        <v>84</v>
      </c>
      <c r="B112" s="4">
        <v>7.0875023984941912</v>
      </c>
      <c r="C112" s="4">
        <v>1.0124976015058085</v>
      </c>
      <c r="D112" s="4">
        <v>0.4377936816794159</v>
      </c>
      <c r="F112" s="4">
        <v>83.5</v>
      </c>
      <c r="G112" s="4">
        <v>12.8</v>
      </c>
    </row>
    <row r="113" spans="1:7" x14ac:dyDescent="0.25">
      <c r="A113" s="4">
        <v>85</v>
      </c>
      <c r="B113" s="4">
        <v>11.434884565317047</v>
      </c>
      <c r="C113" s="4">
        <v>4.3651154346829539</v>
      </c>
      <c r="D113" s="4">
        <v>1.8874315892337759</v>
      </c>
      <c r="F113" s="4">
        <v>84.5</v>
      </c>
      <c r="G113" s="4">
        <v>13.2</v>
      </c>
    </row>
    <row r="114" spans="1:7" x14ac:dyDescent="0.25">
      <c r="A114" s="4">
        <v>86</v>
      </c>
      <c r="B114" s="4">
        <v>11.472147942231762</v>
      </c>
      <c r="C114" s="4">
        <v>1.1278520577682372</v>
      </c>
      <c r="D114" s="4">
        <v>0.48767177722270305</v>
      </c>
      <c r="F114" s="4">
        <v>85.5</v>
      </c>
      <c r="G114" s="4">
        <v>13.3</v>
      </c>
    </row>
    <row r="115" spans="1:7" x14ac:dyDescent="0.25">
      <c r="A115" s="4">
        <v>87</v>
      </c>
      <c r="B115" s="4">
        <v>9.3661757132888752</v>
      </c>
      <c r="C115" s="4">
        <v>-1.2661757132888756</v>
      </c>
      <c r="D115" s="4">
        <v>-0.54748152128893446</v>
      </c>
      <c r="F115" s="4">
        <v>86.5</v>
      </c>
      <c r="G115" s="4">
        <v>13.5</v>
      </c>
    </row>
    <row r="116" spans="1:7" x14ac:dyDescent="0.25">
      <c r="A116" s="4">
        <v>88</v>
      </c>
      <c r="B116" s="4">
        <v>6.5867891214865963</v>
      </c>
      <c r="C116" s="4">
        <v>0.11321087851340383</v>
      </c>
      <c r="D116" s="4">
        <v>4.8951234291155811E-2</v>
      </c>
      <c r="F116" s="4">
        <v>87.5</v>
      </c>
      <c r="G116" s="4">
        <v>13.8</v>
      </c>
    </row>
    <row r="117" spans="1:7" x14ac:dyDescent="0.25">
      <c r="A117" s="4">
        <v>89</v>
      </c>
      <c r="B117" s="4">
        <v>7.0875023984941912</v>
      </c>
      <c r="C117" s="4">
        <v>-2.5875023984941912</v>
      </c>
      <c r="D117" s="4">
        <v>-1.1188097628146259</v>
      </c>
      <c r="F117" s="4">
        <v>88.5</v>
      </c>
      <c r="G117" s="4">
        <v>13.8</v>
      </c>
    </row>
    <row r="118" spans="1:7" x14ac:dyDescent="0.25">
      <c r="A118" s="4">
        <v>90</v>
      </c>
      <c r="B118" s="4">
        <v>8.3905030718006408</v>
      </c>
      <c r="C118" s="4">
        <v>-3.7905030718006412</v>
      </c>
      <c r="D118" s="4">
        <v>-1.6389750383139234</v>
      </c>
      <c r="F118" s="4">
        <v>89.5</v>
      </c>
      <c r="G118" s="4">
        <v>13.9</v>
      </c>
    </row>
    <row r="119" spans="1:7" x14ac:dyDescent="0.25">
      <c r="A119" s="4">
        <v>91</v>
      </c>
      <c r="B119" s="4">
        <v>-1.0710890786384455</v>
      </c>
      <c r="C119" s="4">
        <v>4.1710890786384454</v>
      </c>
      <c r="D119" s="4">
        <v>1.8035365630833564</v>
      </c>
      <c r="F119" s="4">
        <v>90.5</v>
      </c>
      <c r="G119" s="4">
        <v>14.1</v>
      </c>
    </row>
    <row r="120" spans="1:7" x14ac:dyDescent="0.25">
      <c r="A120" s="4">
        <v>92</v>
      </c>
      <c r="B120" s="4">
        <v>3.4558199816989466</v>
      </c>
      <c r="C120" s="4">
        <v>2.2441800183010536</v>
      </c>
      <c r="D120" s="4">
        <v>0.97036065182003384</v>
      </c>
      <c r="F120" s="4">
        <v>91.5</v>
      </c>
      <c r="G120" s="4">
        <v>14.2</v>
      </c>
    </row>
    <row r="121" spans="1:7" x14ac:dyDescent="0.25">
      <c r="A121" s="4">
        <v>93</v>
      </c>
      <c r="B121" s="4">
        <v>3.1852294733933832</v>
      </c>
      <c r="C121" s="4">
        <v>2.3147705266066168</v>
      </c>
      <c r="D121" s="4">
        <v>1.0008832708136519</v>
      </c>
      <c r="F121" s="4">
        <v>92.5</v>
      </c>
      <c r="G121" s="4">
        <v>14.4</v>
      </c>
    </row>
    <row r="122" spans="1:7" x14ac:dyDescent="0.25">
      <c r="A122" s="4">
        <v>94</v>
      </c>
      <c r="B122" s="4">
        <v>9.2911183944422859</v>
      </c>
      <c r="C122" s="4">
        <v>8.8816055577147779E-3</v>
      </c>
      <c r="D122" s="4">
        <v>3.8403160566045135E-3</v>
      </c>
      <c r="F122" s="4">
        <v>93.5</v>
      </c>
      <c r="G122" s="4">
        <v>14.5</v>
      </c>
    </row>
    <row r="123" spans="1:7" x14ac:dyDescent="0.25">
      <c r="A123" s="4">
        <v>95</v>
      </c>
      <c r="B123" s="4">
        <v>10.526391908064493</v>
      </c>
      <c r="C123" s="4">
        <v>1.5736080919355064</v>
      </c>
      <c r="D123" s="4">
        <v>0.68041216005291838</v>
      </c>
      <c r="F123" s="4">
        <v>94.5</v>
      </c>
      <c r="G123" s="4">
        <v>15.1</v>
      </c>
    </row>
    <row r="124" spans="1:7" x14ac:dyDescent="0.25">
      <c r="A124" s="4">
        <v>96</v>
      </c>
      <c r="B124" s="4">
        <v>11.730052596653678</v>
      </c>
      <c r="C124" s="4">
        <v>2.3699474033463215</v>
      </c>
      <c r="D124" s="4">
        <v>1.0247411920329428</v>
      </c>
      <c r="F124" s="4">
        <v>95.5</v>
      </c>
      <c r="G124" s="4">
        <v>15.1</v>
      </c>
    </row>
    <row r="125" spans="1:7" x14ac:dyDescent="0.25">
      <c r="A125" s="4">
        <v>97</v>
      </c>
      <c r="B125" s="4">
        <v>6.9237459998413087</v>
      </c>
      <c r="C125" s="4">
        <v>-0.42374599984130867</v>
      </c>
      <c r="D125" s="4">
        <v>-0.18322346748432022</v>
      </c>
      <c r="F125" s="4">
        <v>96.5</v>
      </c>
      <c r="G125" s="4">
        <v>15.2</v>
      </c>
    </row>
    <row r="126" spans="1:7" x14ac:dyDescent="0.25">
      <c r="A126" s="4">
        <v>98</v>
      </c>
      <c r="B126" s="4">
        <v>9.538985662071477</v>
      </c>
      <c r="C126" s="4">
        <v>-0.53898566207147702</v>
      </c>
      <c r="D126" s="4">
        <v>-0.23305192725371188</v>
      </c>
      <c r="F126" s="4">
        <v>97.5</v>
      </c>
      <c r="G126" s="4">
        <v>15.8</v>
      </c>
    </row>
    <row r="127" spans="1:7" x14ac:dyDescent="0.25">
      <c r="A127" s="4">
        <v>99</v>
      </c>
      <c r="B127" s="4">
        <v>11.311324530767729</v>
      </c>
      <c r="C127" s="4">
        <v>-2.8113245307677293</v>
      </c>
      <c r="D127" s="4">
        <v>-1.215588180051012</v>
      </c>
      <c r="F127" s="4">
        <v>98.5</v>
      </c>
      <c r="G127" s="4">
        <v>15.8</v>
      </c>
    </row>
    <row r="128" spans="1:7" ht="16.5" thickBot="1" x14ac:dyDescent="0.3">
      <c r="A128" s="5">
        <v>100</v>
      </c>
      <c r="B128" s="5">
        <v>11.490463027730389</v>
      </c>
      <c r="C128" s="5">
        <v>2.0095369722696113</v>
      </c>
      <c r="D128" s="5">
        <v>0.86890338135361245</v>
      </c>
      <c r="F128" s="5">
        <v>99.5</v>
      </c>
      <c r="G128" s="5">
        <v>16.2</v>
      </c>
    </row>
  </sheetData>
  <sortState ref="G29:G128">
    <sortCondition ref="G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計算</vt:lpstr>
      <vt:lpstr>驗證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2021-12-30T09:45:56Z</dcterms:created>
  <dcterms:modified xsi:type="dcterms:W3CDTF">2022-01-04T04:02:27Z</dcterms:modified>
</cp:coreProperties>
</file>