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7B21F510-E215-498A-9D21-EA1DD8448F24}" xr6:coauthVersionLast="47" xr6:coauthVersionMax="47" xr10:uidLastSave="{00000000-0000-0000-0000-000000000000}"/>
  <bookViews>
    <workbookView xWindow="-120" yWindow="-120" windowWidth="20730" windowHeight="11040" firstSheet="4" activeTab="4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Planilha1" sheetId="5" state="hidden" r:id="rId4"/>
    <sheet name="Subscription" sheetId="4" r:id="rId5"/>
  </sheets>
  <definedNames>
    <definedName name="SegmentaçãodeDados_Plan">#N/A</definedName>
    <definedName name="SegmentaçãodeDados_Subscription_Type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 a="1"/>
  <c r="B4" i="5"/>
  <c r="B3" i="5" a="1"/>
  <c r="B3" i="5"/>
  <c r="B2" i="5" a="1"/>
  <c r="B2" i="5"/>
  <c r="D14" i="3"/>
  <c r="D13" i="3"/>
  <c r="E23" i="3"/>
  <c r="E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<sst xmlns="http://schemas.openxmlformats.org/spreadsheetml/2006/main" count="2031" uniqueCount="322">
  <si>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</si>
  <si>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</si>
  <si>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</si>
  <si>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</si>
  <si>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</si>
  <si>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</si>
  <si>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</si>
  <si>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</si>
  <si>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</si>
  <si>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</si>
  <si>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</si>
  <si>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</si>
  <si>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</si>
  <si>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</si>
  <si>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</si>
  <si>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</si>
  <si>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</si>
  <si>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</si>
  <si>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</si>
  <si>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</si>
  <si>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</si>
  <si>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</si>
  <si>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</si>
  <si>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</si>
  <si>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</si>
  <si>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</si>
  <si>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</si>
  <si>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</si>
  <si>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</si>
  <si>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</si>
  <si>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</si>
  <si>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</si>
  <si>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</si>
  <si>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</si>
  <si>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</si>
  <si>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</si>
  <si>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</si>
  <si>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</si>
  <si>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</si>
  <si>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</si>
  <si>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</si>
  <si>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</si>
  <si>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</si>
  <si>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</si>
  <si>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</si>
  <si>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</si>
  <si>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</si>
  <si>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</si>
  <si>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</si>
  <si>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</si>
  <si>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</si>
  <si>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</si>
  <si>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</si>
  <si>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</si>
  <si>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</si>
  <si>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</si>
  <si>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</si>
  <si>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</si>
  <si>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</si>
  <si>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</si>
  <si>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</si>
  <si>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</si>
  <si>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</si>
  <si>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</si>
  <si>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</si>
  <si>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</si>
  <si>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</si>
  <si>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</si>
  <si>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</si>
  <si>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</si>
  <si>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</si>
  <si>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</si>
  <si>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</si>
  <si>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</si>
  <si>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</si>
  <si>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</si>
  <si>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</si>
  <si>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</si>
  <si>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</si>
  <si>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</si>
  <si>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</si>
  <si>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</si>
  <si>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</si>
  <si>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</si>
  <si>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</si>
  <si>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</si>
  <si>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</si>
  <si>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</si>
  <si>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</si>
  <si>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</si>
  <si>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</si>
  <si>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</si>
  <si>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</si>
  <si>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</si>
  <si>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</si>
  <si>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</si>
  <si>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</si>
  <si>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</si>
  <si>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</si>
  <si>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</si>
  <si>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</si>
  <si>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</si>
  <si>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</si>
  <si>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</si>
  <si>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</si>
  <si>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</si>
  <si>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</si>
  <si>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</si>
  <si>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</si>
  <si>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</si>
  <si>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</si>
  <si>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</si>
  <si>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</si>
  <si>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</si>
  <si>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</si>
  <si>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</si>
  <si>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</si>
  <si>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</si>
  <si>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</si>
  <si>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</si>
  <si>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</si>
  <si>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</si>
  <si>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</si>
  <si>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</si>
  <si>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</si>
  <si>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</si>
  <si>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</si>
  <si>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</si>
  <si>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</si>
  <si>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</si>
  <si>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</si>
  <si>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</si>
  <si>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</si>
  <si>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</si>
  <si>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</si>
  <si>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</si>
  <si>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</si>
  <si>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</si>
  <si>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</si>
  <si>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</si>
  <si>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</si>
  <si>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</si>
  <si>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</si>
  <si>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</si>
  <si>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</si>
  <si>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</si>
  <si>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</si>
  <si>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</si>
  <si>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</si>
  <si>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</si>
  <si>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</si>
  <si>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</si>
  <si>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</si>
  <si>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</si>
  <si>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</si>
  <si>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</si>
  <si>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</si>
  <si>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</si>
  <si>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</si>
  <si>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</si>
  <si>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</si>
  <si>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</si>
  <si>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</si>
  <si>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</si>
  <si>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</si>
  <si>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</si>
  <si>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</si>
  <si>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</si>
  <si>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</si>
  <si>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</si>
  <si>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</si>
  <si>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</si>
  <si>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</si>
  <si>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</si>
  <si>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</si>
  <si>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</si>
  <si>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</si>
  <si>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</si>
  <si>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</si>
  <si>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</si>
  <si>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</si>
  <si>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</si>
  <si>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</si>
  <si>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</si>
  <si>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</si>
  <si>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</si>
  <si>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</si>
  <si>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</si>
  <si>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</si>
  <si>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</si>
  <si>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</si>
  <si>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</si>
  <si>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</si>
  <si>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</si>
  <si>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</si>
  <si>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</si>
  <si>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</si>
  <si>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</si>
  <si>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</si>
  <si>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</si>
  <si>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</si>
  <si>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</si>
  <si>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</si>
  <si>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</si>
  <si>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</si>
  <si>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</si>
  <si>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</si>
  <si>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</si>
  <si>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</si>
  <si>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</si>
  <si>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</si>
  <si>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</si>
  <si>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</si>
  <si>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</si>
  <si>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</si>
  <si>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</si>
  <si>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</si>
  <si>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</si>
  <si>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</si>
  <si>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</si>
  <si>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</si>
  <si>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</si>
  <si>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</si>
  <si>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</si>
  <si>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</si>
  <si>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</si>
  <si>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</si>
  <si>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</si>
  <si>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</si>
  <si>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</si>
  <si>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</si>
  <si>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</si>
  <si>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</si>
  <si>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</si>
  <si>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</si>
  <si>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</si>
  <si>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</si>
  <si>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</si>
  <si>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</si>
  <si>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</si>
  <si>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</si>
  <si>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</si>
  <si>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</si>
  <si>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</si>
  <si>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</si>
  <si>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</si>
  <si>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</si>
  <si>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</si>
  <si>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</si>
  <si>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</si>
  <si>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</si>
  <si>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</si>
  <si>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</si>
  <si>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</si>
  <si>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</si>
  <si>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</si>
  <si>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</si>
  <si>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</si>
  <si>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</si>
  <si>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</si>
  <si>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</si>
  <si>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</si>
  <si>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</si>
  <si>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</si>
  <si>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</si>
  <si>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</si>
  <si>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</si>
  <si>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</si>
  <si>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</si>
  <si>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</si>
  <si>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</si>
  <si>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</si>
  <si>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</si>
  <si>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</si>
  <si>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</si>
  <si>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</si>
  <si>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</si>
  <si>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</si>
  <si>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</si>
  <si>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</si>
  <si>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</si>
  <si>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</si>
  <si>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</si>
  <si>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</si>
  <si>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</si>
  <si>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</si>
  <si>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</si>
  <si>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</si>
  <si>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</si>
  <si>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</si>
  <si>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</si>
  <si>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</si>
  <si>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</si>
  <si>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</si>
  <si>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</si>
  <si>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</si>
  <si>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</si>
  <si>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</si>
  <si>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</si>
  <si>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</si>
  <si>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</si>
  <si>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</si>
  <si>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</si>
  <si>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</si>
  <si>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</si>
  <si>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</si>
  <si>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</si>
  <si>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</si>
  <si>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</si>
  <si>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</si>
  <si>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</si>
  <si>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</si>
  <si>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</si>
  <si>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</si>
  <si>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</si>
  <si>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</si>
  <si>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t>XBOX GAME PASS SUBSCRIPTION</t>
  </si>
  <si>
    <t>Soma de EA Play Season Pass</t>
  </si>
  <si>
    <t>Soma de Minecraft Season Pass Price</t>
  </si>
  <si>
    <t>Contagem de EA Play Season Pass</t>
  </si>
  <si>
    <t>Contagem de Minecraft Season Pass</t>
  </si>
  <si>
    <t>Renovação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</si>
</sst>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22C55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thick">
        <color rgb="FF00B05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4" fontId="0" fillId="0" borderId="0" xfId="2" applyFont="1"/>
    <xf numFmtId="0" fontId="0" fillId="0" borderId="0" xfId="0" applyNumberFormat="1"/>
    <xf numFmtId="164" fontId="0" fillId="0" borderId="0" xfId="2" applyNumberFormat="1" applyFont="1"/>
    <xf numFmtId="0" fontId="3" fillId="0" borderId="0" xfId="0" applyFont="1"/>
    <xf numFmtId="0" fontId="4" fillId="0" borderId="11" xfId="1" applyFont="1" applyBorder="1" applyAlignment="1">
      <alignment horizontal="left" indent="6"/>
    </xf>
    <xf numFmtId="0" fontId="1" fillId="0" borderId="11" xfId="1" applyBorder="1"/>
    <xf numFmtId="0" fontId="0" fillId="0" borderId="11" xfId="0" applyBorder="1"/>
  </cellXfs>
  <cellStyles count="3">
    <cellStyle name="Moeda" xfId="2" builtinId="4"/>
    <cellStyle name="Normal" xfId="0" builtinId="0"/>
    <cellStyle name="Título 1" xfId="1" builtinId="16"/>
  </cellStyles>
  <dxfs count="41"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horizontal="center" vertical="center" textRotation="0" wrapText="1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ABFD9C52-E221-4A46-87F9-3D6DF7DF2165}">
      <tableStyleElement type="wholeTable" dxfId="40"/>
      <tableStyleElement type="headerRow" dxfId="39"/>
    </tableStyle>
  </tableStyles>
  <colors>
    <mruColors>
      <color rgb="FF5BF6A8"/>
      <color rgb="FF22C55E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[Dash_xbox subscription.xlsx]C̳álculos!tbl_annual_total</c:name>
    <c:fmtId val="6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277107805713095E-2"/>
          <c:y val="9.4875708585971122E-2"/>
          <c:w val="0.91460161515331073"/>
          <c:h val="0.803272478889630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C̳álculos!$B$4:$B$6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C̳álculos!$C$4:$C$6</c:f>
              <c:numCache>
                <c:formatCode>"R$"\ #,##0.00</c:formatCode>
                <c:ptCount val="2"/>
                <c:pt idx="0">
                  <c:v>70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3-40DB-B1A8-BEC811A0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6683071"/>
        <c:axId val="1556677311"/>
      </c:barChart>
      <c:catAx>
        <c:axId val="1556683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6677311"/>
        <c:crosses val="autoZero"/>
        <c:auto val="1"/>
        <c:lblAlgn val="ctr"/>
        <c:lblOffset val="100"/>
        <c:noMultiLvlLbl val="0"/>
      </c:catAx>
      <c:valAx>
        <c:axId val="1556677311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55668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Auto Revenue</c:v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B9F-4C10-BA15-A95E69D13FED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9F-4C10-BA15-A95E69D13FE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tint val="77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FB9F-4C10-BA15-A95E69D13FE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shade val="76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FB9F-4C10-BA15-A95E69D13FE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EA PLAY SEASON PASS</c:v>
              </c:pt>
              <c:pt idx="1">
                <c:v>MINECRAFT SEASON PASS</c:v>
              </c:pt>
            </c:strLit>
          </c:cat>
          <c:val>
            <c:numRef>
              <c:f>C̳álculos!$D$13:$D$14</c:f>
              <c:numCache>
                <c:formatCode>General</c:formatCode>
                <c:ptCount val="2"/>
                <c:pt idx="0">
                  <c:v>98</c:v>
                </c:pt>
                <c:pt idx="1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F-4C10-BA15-A95E69D13FE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Renovação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Planilha1!$A$2:$A$4</c:f>
              <c:strCache>
                <c:ptCount val="3"/>
                <c:pt idx="0">
                  <c:v>Ultimate</c:v>
                </c:pt>
                <c:pt idx="1">
                  <c:v>Core</c:v>
                </c:pt>
                <c:pt idx="2">
                  <c:v>Standard</c:v>
                </c:pt>
              </c:strCache>
            </c:strRef>
          </c:cat>
          <c:val>
            <c:numRef>
              <c:f>Planilha1!$B$2:$B$4</c:f>
              <c:numCache>
                <c:formatCode>General</c:formatCode>
                <c:ptCount val="3"/>
                <c:pt idx="0">
                  <c:v>196</c:v>
                </c:pt>
                <c:pt idx="1">
                  <c:v>0</c:v>
                </c:pt>
                <c:pt idx="2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9-4FFE-88C9-87E12D6A3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78669135"/>
        <c:axId val="978671535"/>
      </c:barChart>
      <c:catAx>
        <c:axId val="97866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8671535"/>
        <c:crosses val="autoZero"/>
        <c:auto val="1"/>
        <c:lblAlgn val="ctr"/>
        <c:lblOffset val="100"/>
        <c:noMultiLvlLbl val="0"/>
      </c:catAx>
      <c:valAx>
        <c:axId val="9786715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7866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1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11" Type="http://schemas.openxmlformats.org/officeDocument/2006/relationships/chart" Target="../charts/chart3.xml"/><Relationship Id="rId5" Type="http://schemas.openxmlformats.org/officeDocument/2006/relationships/image" Target="../media/image10.svg"/><Relationship Id="rId10" Type="http://schemas.openxmlformats.org/officeDocument/2006/relationships/chart" Target="../charts/chart2.xml"/><Relationship Id="rId4" Type="http://schemas.openxmlformats.org/officeDocument/2006/relationships/image" Target="../media/image9.png"/><Relationship Id="rId9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375243</xdr:colOff>
      <xdr:row>5</xdr:row>
      <xdr:rowOff>41665</xdr:rowOff>
    </xdr:from>
    <xdr:to>
      <xdr:col>11</xdr:col>
      <xdr:colOff>29458</xdr:colOff>
      <xdr:row>11</xdr:row>
      <xdr:rowOff>162789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D3DA1E3B-504B-E1CB-C044-16F16044BF2B}"/>
            </a:ext>
          </a:extLst>
        </xdr:cNvPr>
        <xdr:cNvGrpSpPr/>
      </xdr:nvGrpSpPr>
      <xdr:grpSpPr>
        <a:xfrm>
          <a:off x="5222410" y="1174082"/>
          <a:ext cx="2723381" cy="1264124"/>
          <a:chOff x="5194893" y="1175140"/>
          <a:chExt cx="2702215" cy="1264124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A1BE3BD9-0562-C1D5-0A45-86A155E66E5E}"/>
              </a:ext>
            </a:extLst>
          </xdr:cNvPr>
          <xdr:cNvSpPr/>
        </xdr:nvSpPr>
        <xdr:spPr>
          <a:xfrm>
            <a:off x="5194894" y="1180991"/>
            <a:ext cx="2700000" cy="1258273"/>
          </a:xfrm>
          <a:prstGeom prst="roundRect">
            <a:avLst>
              <a:gd name="adj" fmla="val 1078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: Cantos Superiores Arredondados 11">
            <a:extLst>
              <a:ext uri="{FF2B5EF4-FFF2-40B4-BE49-F238E27FC236}">
                <a16:creationId xmlns:a16="http://schemas.microsoft.com/office/drawing/2014/main" id="{27E00907-00AC-88B7-7EA2-7896E3C32795}"/>
              </a:ext>
            </a:extLst>
          </xdr:cNvPr>
          <xdr:cNvSpPr/>
        </xdr:nvSpPr>
        <xdr:spPr>
          <a:xfrm>
            <a:off x="5194893" y="1175140"/>
            <a:ext cx="2702215" cy="307332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 EA PLAY SEASON PASS</a:t>
            </a:r>
          </a:p>
        </xdr:txBody>
      </xdr:sp>
    </xdr:grpSp>
    <xdr:clientData/>
  </xdr:twoCellAnchor>
  <xdr:twoCellAnchor>
    <xdr:from>
      <xdr:col>11</xdr:col>
      <xdr:colOff>86986</xdr:colOff>
      <xdr:row>5</xdr:row>
      <xdr:rowOff>41665</xdr:rowOff>
    </xdr:from>
    <xdr:to>
      <xdr:col>15</xdr:col>
      <xdr:colOff>522190</xdr:colOff>
      <xdr:row>11</xdr:row>
      <xdr:rowOff>165106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C5B72B69-59C1-E9AB-EB7B-1A28A2698CBD}"/>
            </a:ext>
          </a:extLst>
        </xdr:cNvPr>
        <xdr:cNvGrpSpPr/>
      </xdr:nvGrpSpPr>
      <xdr:grpSpPr>
        <a:xfrm>
          <a:off x="8003319" y="1174082"/>
          <a:ext cx="2710621" cy="1266441"/>
          <a:chOff x="7954636" y="1175140"/>
          <a:chExt cx="2702154" cy="1266441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30C2C077-6D84-9C8D-FF4C-7CC40DF681F9}"/>
              </a:ext>
            </a:extLst>
          </xdr:cNvPr>
          <xdr:cNvSpPr/>
        </xdr:nvSpPr>
        <xdr:spPr>
          <a:xfrm>
            <a:off x="7956259" y="1181581"/>
            <a:ext cx="2700000" cy="1260000"/>
          </a:xfrm>
          <a:prstGeom prst="roundRect">
            <a:avLst>
              <a:gd name="adj" fmla="val 1078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9323B145-D4DE-62A7-1B39-CEA910E481F5}"/>
              </a:ext>
            </a:extLst>
          </xdr:cNvPr>
          <xdr:cNvSpPr/>
        </xdr:nvSpPr>
        <xdr:spPr>
          <a:xfrm>
            <a:off x="7954636" y="1175140"/>
            <a:ext cx="2702154" cy="307332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 MINECRAFT SEASON PASS PRICE</a:t>
            </a:r>
          </a:p>
        </xdr:txBody>
      </xdr:sp>
    </xdr:grpSp>
    <xdr:clientData/>
  </xdr:twoCellAnchor>
  <xdr:twoCellAnchor editAs="absolute">
    <xdr:from>
      <xdr:col>1</xdr:col>
      <xdr:colOff>51502</xdr:colOff>
      <xdr:row>0</xdr:row>
      <xdr:rowOff>0</xdr:rowOff>
    </xdr:from>
    <xdr:to>
      <xdr:col>2</xdr:col>
      <xdr:colOff>472927</xdr:colOff>
      <xdr:row>3</xdr:row>
      <xdr:rowOff>33226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83EA98F-157D-4176-8865-20CAD5CD4D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5" t="18636" r="73598" b="20798"/>
        <a:stretch/>
      </xdr:blipFill>
      <xdr:spPr>
        <a:xfrm>
          <a:off x="2194627" y="0"/>
          <a:ext cx="659550" cy="738076"/>
        </a:xfrm>
        <a:prstGeom prst="rect">
          <a:avLst/>
        </a:prstGeom>
      </xdr:spPr>
    </xdr:pic>
    <xdr:clientData/>
  </xdr:twoCellAnchor>
  <xdr:twoCellAnchor editAs="absolute">
    <xdr:from>
      <xdr:col>0</xdr:col>
      <xdr:colOff>46792</xdr:colOff>
      <xdr:row>6</xdr:row>
      <xdr:rowOff>73237</xdr:rowOff>
    </xdr:from>
    <xdr:to>
      <xdr:col>0</xdr:col>
      <xdr:colOff>2118481</xdr:colOff>
      <xdr:row>13</xdr:row>
      <xdr:rowOff>17857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30EE40AD-2DB7-4FBC-AEE1-7A78F7C3BD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92" y="1384449"/>
              <a:ext cx="2071689" cy="1428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61411</xdr:colOff>
      <xdr:row>6</xdr:row>
      <xdr:rowOff>171163</xdr:rowOff>
    </xdr:from>
    <xdr:to>
      <xdr:col>11</xdr:col>
      <xdr:colOff>2923</xdr:colOff>
      <xdr:row>11</xdr:row>
      <xdr:rowOff>127504</xdr:rowOff>
    </xdr:to>
    <xdr:sp macro="" textlink="C̳álculos!E4">
      <xdr:nvSpPr>
        <xdr:cNvPr id="8" name="Retângulo: Cantos Arredondados 7">
          <a:extLst>
            <a:ext uri="{FF2B5EF4-FFF2-40B4-BE49-F238E27FC236}">
              <a16:creationId xmlns:a16="http://schemas.microsoft.com/office/drawing/2014/main" id="{AD6AA7AE-C59B-402B-8798-3A0555B5A0C3}"/>
            </a:ext>
          </a:extLst>
        </xdr:cNvPr>
        <xdr:cNvSpPr/>
      </xdr:nvSpPr>
      <xdr:spPr>
        <a:xfrm>
          <a:off x="6100261" y="1495138"/>
          <a:ext cx="1770312" cy="908841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DDC1820-DF06-4225-A2EA-71865ABF7A84}" type="TxLink">
            <a:rPr lang="en-US" sz="2400" b="1" i="0" u="none" strike="noStrike">
              <a:solidFill>
                <a:srgbClr val="5BF6A8"/>
              </a:solidFill>
              <a:latin typeface="Aptos Narrow"/>
            </a:rPr>
            <a:pPr algn="ctr"/>
            <a:t>R$ 0,00</a:t>
          </a:fld>
          <a:endParaRPr lang="en-US" sz="2400" b="1">
            <a:solidFill>
              <a:srgbClr val="5BF6A8"/>
            </a:solidFill>
          </a:endParaRPr>
        </a:p>
      </xdr:txBody>
    </xdr:sp>
    <xdr:clientData/>
  </xdr:twoCellAnchor>
  <xdr:twoCellAnchor editAs="absolute">
    <xdr:from>
      <xdr:col>6</xdr:col>
      <xdr:colOff>449516</xdr:colOff>
      <xdr:row>5</xdr:row>
      <xdr:rowOff>158454</xdr:rowOff>
    </xdr:from>
    <xdr:to>
      <xdr:col>8</xdr:col>
      <xdr:colOff>43174</xdr:colOff>
      <xdr:row>12</xdr:row>
      <xdr:rowOff>140212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5FC1329-C21C-4E85-A939-EFDB9A74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9166" y="1291929"/>
          <a:ext cx="812858" cy="1315258"/>
        </a:xfrm>
        <a:prstGeom prst="rect">
          <a:avLst/>
        </a:prstGeom>
      </xdr:spPr>
    </xdr:pic>
    <xdr:clientData/>
  </xdr:twoCellAnchor>
  <xdr:twoCellAnchor editAs="absolute">
    <xdr:from>
      <xdr:col>12</xdr:col>
      <xdr:colOff>471992</xdr:colOff>
      <xdr:row>6</xdr:row>
      <xdr:rowOff>161251</xdr:rowOff>
    </xdr:from>
    <xdr:to>
      <xdr:col>15</xdr:col>
      <xdr:colOff>487740</xdr:colOff>
      <xdr:row>11</xdr:row>
      <xdr:rowOff>120304</xdr:rowOff>
    </xdr:to>
    <xdr:sp macro="" textlink="C̳álculos!E23">
      <xdr:nvSpPr>
        <xdr:cNvPr id="14" name="Retângulo: Cantos Arredondados 13">
          <a:extLst>
            <a:ext uri="{FF2B5EF4-FFF2-40B4-BE49-F238E27FC236}">
              <a16:creationId xmlns:a16="http://schemas.microsoft.com/office/drawing/2014/main" id="{E69411F9-373B-B9C6-CEBA-BAC8B4D73091}"/>
            </a:ext>
          </a:extLst>
        </xdr:cNvPr>
        <xdr:cNvSpPr/>
      </xdr:nvSpPr>
      <xdr:spPr>
        <a:xfrm>
          <a:off x="8811227" y="1492807"/>
          <a:ext cx="1852712" cy="930992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F7D6673-F028-4D9F-B22A-8CED6EDC9F6E}" type="TxLink">
            <a:rPr lang="en-US" sz="2400" b="1" i="0" u="none" strike="noStrike">
              <a:solidFill>
                <a:srgbClr val="5BF6A8"/>
              </a:solidFill>
              <a:latin typeface="Aptos Narrow"/>
            </a:rPr>
            <a:pPr algn="ctr"/>
            <a:t>R$ 540,00</a:t>
          </a:fld>
          <a:endParaRPr lang="en-US" sz="2400" b="1" i="0" u="none" strike="noStrike">
            <a:solidFill>
              <a:srgbClr val="5BF6A8"/>
            </a:solidFill>
            <a:latin typeface="Aptos Narrow"/>
          </a:endParaRPr>
        </a:p>
      </xdr:txBody>
    </xdr:sp>
    <xdr:clientData/>
  </xdr:twoCellAnchor>
  <xdr:twoCellAnchor editAs="absolute">
    <xdr:from>
      <xdr:col>11</xdr:col>
      <xdr:colOff>206870</xdr:colOff>
      <xdr:row>7</xdr:row>
      <xdr:rowOff>117536</xdr:rowOff>
    </xdr:from>
    <xdr:to>
      <xdr:col>12</xdr:col>
      <xdr:colOff>409796</xdr:colOff>
      <xdr:row>10</xdr:row>
      <xdr:rowOff>127572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2A0B555F-DDB5-4A15-9992-0796FBD3EF76}"/>
            </a:ext>
          </a:extLst>
        </xdr:cNvPr>
        <xdr:cNvGrpSpPr/>
      </xdr:nvGrpSpPr>
      <xdr:grpSpPr>
        <a:xfrm>
          <a:off x="8123203" y="1630953"/>
          <a:ext cx="636843" cy="581536"/>
          <a:chOff x="3495676" y="5478223"/>
          <a:chExt cx="1420199" cy="674927"/>
        </a:xfrm>
      </xdr:grpSpPr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3742B356-5AEB-044D-F727-1C44AE4DE9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10131" y="5478223"/>
            <a:ext cx="484829" cy="532049"/>
          </a:xfrm>
          <a:prstGeom prst="rect">
            <a:avLst/>
          </a:prstGeom>
        </xdr:spPr>
      </xdr:pic>
      <xdr:pic>
        <xdr:nvPicPr>
          <xdr:cNvPr id="19" name="Gráfico 18">
            <a:extLst>
              <a:ext uri="{FF2B5EF4-FFF2-40B4-BE49-F238E27FC236}">
                <a16:creationId xmlns:a16="http://schemas.microsoft.com/office/drawing/2014/main" id="{B6763701-C76D-A46D-265F-CBEEF307E3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3495676" y="5917397"/>
            <a:ext cx="1420199" cy="235753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35720</xdr:colOff>
      <xdr:row>12</xdr:row>
      <xdr:rowOff>47625</xdr:rowOff>
    </xdr:from>
    <xdr:to>
      <xdr:col>15</xdr:col>
      <xdr:colOff>537444</xdr:colOff>
      <xdr:row>27</xdr:row>
      <xdr:rowOff>50700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858ECD0B-A67C-10A5-D6BF-71E374A9A043}"/>
            </a:ext>
          </a:extLst>
        </xdr:cNvPr>
        <xdr:cNvGrpSpPr/>
      </xdr:nvGrpSpPr>
      <xdr:grpSpPr>
        <a:xfrm>
          <a:off x="2427553" y="2513542"/>
          <a:ext cx="8301641" cy="2860575"/>
          <a:chOff x="2428046" y="2584861"/>
          <a:chExt cx="8254631" cy="2731035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19F6EF95-3672-A04E-7D94-8C9C7239717D}"/>
              </a:ext>
            </a:extLst>
          </xdr:cNvPr>
          <xdr:cNvGrpSpPr/>
        </xdr:nvGrpSpPr>
        <xdr:grpSpPr>
          <a:xfrm>
            <a:off x="2428046" y="2589748"/>
            <a:ext cx="8253652" cy="2726148"/>
            <a:chOff x="2405064" y="2297907"/>
            <a:chExt cx="4131467" cy="2333624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2DA38672-8B3B-DF32-E01F-39D87E52FEAC}"/>
                </a:ext>
              </a:extLst>
            </xdr:cNvPr>
            <xdr:cNvSpPr/>
          </xdr:nvSpPr>
          <xdr:spPr>
            <a:xfrm>
              <a:off x="2417004" y="2297907"/>
              <a:ext cx="4119527" cy="2309812"/>
            </a:xfrm>
            <a:prstGeom prst="roundRect">
              <a:avLst>
                <a:gd name="adj" fmla="val 5327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ED97E78-276F-436B-97C7-E3976A831ECD}"/>
                </a:ext>
              </a:extLst>
            </xdr:cNvPr>
            <xdr:cNvGraphicFramePr>
              <a:graphicFrameLocks/>
            </xdr:cNvGraphicFramePr>
          </xdr:nvGraphicFramePr>
          <xdr:xfrm>
            <a:off x="2405064" y="2414588"/>
            <a:ext cx="3917156" cy="22169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1" name="Retângulo: Cantos Superiores Arredondados 20">
            <a:extLst>
              <a:ext uri="{FF2B5EF4-FFF2-40B4-BE49-F238E27FC236}">
                <a16:creationId xmlns:a16="http://schemas.microsoft.com/office/drawing/2014/main" id="{557986A1-77F5-40F9-9B87-63D2D5D2EC3D}"/>
              </a:ext>
            </a:extLst>
          </xdr:cNvPr>
          <xdr:cNvSpPr/>
        </xdr:nvSpPr>
        <xdr:spPr>
          <a:xfrm>
            <a:off x="2450376" y="2584861"/>
            <a:ext cx="8232301" cy="30504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 XBOX</a:t>
            </a:r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9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719916</xdr:colOff>
      <xdr:row>0</xdr:row>
      <xdr:rowOff>121831</xdr:rowOff>
    </xdr:from>
    <xdr:to>
      <xdr:col>0</xdr:col>
      <xdr:colOff>1415241</xdr:colOff>
      <xdr:row>3</xdr:row>
      <xdr:rowOff>119394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FFA2AC7F-11AA-48D1-9FDB-549A5008BED0}"/>
            </a:ext>
          </a:extLst>
        </xdr:cNvPr>
        <xdr:cNvSpPr/>
      </xdr:nvSpPr>
      <xdr:spPr>
        <a:xfrm>
          <a:off x="719916" y="121831"/>
          <a:ext cx="695325" cy="69532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0</xdr:col>
      <xdr:colOff>420873</xdr:colOff>
      <xdr:row>3</xdr:row>
      <xdr:rowOff>143982</xdr:rowOff>
    </xdr:from>
    <xdr:to>
      <xdr:col>0</xdr:col>
      <xdr:colOff>1860698</xdr:colOff>
      <xdr:row>5</xdr:row>
      <xdr:rowOff>44302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9B499AC5-4B07-7C34-0436-2DF4C0A82140}"/>
            </a:ext>
          </a:extLst>
        </xdr:cNvPr>
        <xdr:cNvSpPr/>
      </xdr:nvSpPr>
      <xdr:spPr>
        <a:xfrm>
          <a:off x="420873" y="841744"/>
          <a:ext cx="1439825" cy="232587"/>
        </a:xfrm>
        <a:prstGeom prst="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/>
            <a:t>Bem</a:t>
          </a:r>
          <a:r>
            <a:rPr lang="pt-BR" sz="1200" b="1" baseline="0"/>
            <a:t> vinda, Liana!</a:t>
          </a:r>
          <a:endParaRPr lang="pt-BR" sz="1200" b="1"/>
        </a:p>
      </xdr:txBody>
    </xdr:sp>
    <xdr:clientData/>
  </xdr:twoCellAnchor>
  <xdr:twoCellAnchor>
    <xdr:from>
      <xdr:col>1</xdr:col>
      <xdr:colOff>232587</xdr:colOff>
      <xdr:row>2</xdr:row>
      <xdr:rowOff>232588</xdr:rowOff>
    </xdr:from>
    <xdr:to>
      <xdr:col>9</xdr:col>
      <xdr:colOff>587006</xdr:colOff>
      <xdr:row>4</xdr:row>
      <xdr:rowOff>55378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21DCF3C2-697F-49AF-A692-39D2B4438C07}"/>
            </a:ext>
          </a:extLst>
        </xdr:cNvPr>
        <xdr:cNvSpPr/>
      </xdr:nvSpPr>
      <xdr:spPr>
        <a:xfrm>
          <a:off x="2381250" y="675611"/>
          <a:ext cx="4862180" cy="3101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baseline="0">
              <a:solidFill>
                <a:schemeClr val="tx1">
                  <a:lumMod val="50000"/>
                  <a:lumOff val="50000"/>
                </a:schemeClr>
              </a:solidFill>
            </a:rPr>
            <a:t>Calculation period: 01/01/2024 - 31/12/2024 | Update: 25/12/2024 09:09:00</a:t>
          </a:r>
          <a:endParaRPr lang="pt-BR" sz="105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360144</xdr:colOff>
      <xdr:row>6</xdr:row>
      <xdr:rowOff>172363</xdr:rowOff>
    </xdr:from>
    <xdr:to>
      <xdr:col>6</xdr:col>
      <xdr:colOff>300789</xdr:colOff>
      <xdr:row>11</xdr:row>
      <xdr:rowOff>126119</xdr:rowOff>
    </xdr:to>
    <xdr:sp macro="" textlink="C̳álculos!W14">
      <xdr:nvSpPr>
        <xdr:cNvPr id="49" name="Retângulo: Cantos Arredondados 48">
          <a:extLst>
            <a:ext uri="{FF2B5EF4-FFF2-40B4-BE49-F238E27FC236}">
              <a16:creationId xmlns:a16="http://schemas.microsoft.com/office/drawing/2014/main" id="{6F20679B-0AD6-7984-0561-831F7EBFC6D3}"/>
            </a:ext>
          </a:extLst>
        </xdr:cNvPr>
        <xdr:cNvSpPr/>
      </xdr:nvSpPr>
      <xdr:spPr>
        <a:xfrm>
          <a:off x="3361627" y="1477473"/>
          <a:ext cx="1768115" cy="901284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6CB7E23-5ACC-4984-B036-029DE2257389}" type="TxLink">
            <a:rPr lang="en-US" sz="2800" b="0" i="0" u="none" strike="noStrike">
              <a:solidFill>
                <a:srgbClr val="5BF6A8"/>
              </a:solidFill>
              <a:latin typeface="Aptos Narrow"/>
            </a:rPr>
            <a:pPr algn="ctr"/>
            <a:t> </a:t>
          </a:fld>
          <a:endParaRPr lang="en-US" sz="2800" b="0" i="0" u="none" strike="noStrike">
            <a:solidFill>
              <a:srgbClr val="5BF6A8"/>
            </a:solidFill>
            <a:latin typeface="Aptos Narrow"/>
          </a:endParaRPr>
        </a:p>
      </xdr:txBody>
    </xdr:sp>
    <xdr:clientData/>
  </xdr:twoCellAnchor>
  <xdr:twoCellAnchor>
    <xdr:from>
      <xdr:col>2</xdr:col>
      <xdr:colOff>52720</xdr:colOff>
      <xdr:row>5</xdr:row>
      <xdr:rowOff>42127</xdr:rowOff>
    </xdr:from>
    <xdr:to>
      <xdr:col>6</xdr:col>
      <xdr:colOff>316093</xdr:colOff>
      <xdr:row>11</xdr:row>
      <xdr:rowOff>163129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EEEBCC5E-A12B-AA19-FE38-662B4ECE0710}"/>
            </a:ext>
          </a:extLst>
        </xdr:cNvPr>
        <xdr:cNvGrpSpPr/>
      </xdr:nvGrpSpPr>
      <xdr:grpSpPr>
        <a:xfrm>
          <a:off x="2444553" y="1174544"/>
          <a:ext cx="2718707" cy="1264002"/>
          <a:chOff x="2433970" y="1175602"/>
          <a:chExt cx="2701773" cy="1264002"/>
        </a:xfrm>
      </xdr:grpSpPr>
      <xdr:sp macro="" textlink="">
        <xdr:nvSpPr>
          <xdr:cNvPr id="48" name="Retângulo: Cantos Arredondados 47">
            <a:extLst>
              <a:ext uri="{FF2B5EF4-FFF2-40B4-BE49-F238E27FC236}">
                <a16:creationId xmlns:a16="http://schemas.microsoft.com/office/drawing/2014/main" id="{1FFC022C-252C-1DBE-EB70-027BA7C538E8}"/>
              </a:ext>
            </a:extLst>
          </xdr:cNvPr>
          <xdr:cNvSpPr/>
        </xdr:nvSpPr>
        <xdr:spPr>
          <a:xfrm>
            <a:off x="2433972" y="1180651"/>
            <a:ext cx="2700426" cy="1258953"/>
          </a:xfrm>
          <a:prstGeom prst="roundRect">
            <a:avLst>
              <a:gd name="adj" fmla="val 1078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Retângulo: Cantos Superiores Arredondados 50">
            <a:extLst>
              <a:ext uri="{FF2B5EF4-FFF2-40B4-BE49-F238E27FC236}">
                <a16:creationId xmlns:a16="http://schemas.microsoft.com/office/drawing/2014/main" id="{5EACAED5-3B9A-44A7-BC89-D4A68D08E121}"/>
              </a:ext>
            </a:extLst>
          </xdr:cNvPr>
          <xdr:cNvSpPr/>
        </xdr:nvSpPr>
        <xdr:spPr>
          <a:xfrm>
            <a:off x="2433970" y="1175602"/>
            <a:ext cx="2701773" cy="306408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TOTAL SUBSCRIPTION</a:t>
            </a:r>
          </a:p>
        </xdr:txBody>
      </xdr:sp>
    </xdr:grpSp>
    <xdr:clientData/>
  </xdr:twoCellAnchor>
  <xdr:twoCellAnchor editAs="oneCell">
    <xdr:from>
      <xdr:col>0</xdr:col>
      <xdr:colOff>33223</xdr:colOff>
      <xdr:row>15</xdr:row>
      <xdr:rowOff>66454</xdr:rowOff>
    </xdr:from>
    <xdr:to>
      <xdr:col>0</xdr:col>
      <xdr:colOff>2106823</xdr:colOff>
      <xdr:row>22</xdr:row>
      <xdr:rowOff>12060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Plan 1">
              <a:extLst>
                <a:ext uri="{FF2B5EF4-FFF2-40B4-BE49-F238E27FC236}">
                  <a16:creationId xmlns:a16="http://schemas.microsoft.com/office/drawing/2014/main" id="{D8FFEDBE-FA8F-422E-AE7A-A743018BDE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23" y="3119339"/>
              <a:ext cx="2073600" cy="1313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132910</xdr:colOff>
      <xdr:row>7</xdr:row>
      <xdr:rowOff>166138</xdr:rowOff>
    </xdr:from>
    <xdr:to>
      <xdr:col>3</xdr:col>
      <xdr:colOff>143982</xdr:colOff>
      <xdr:row>11</xdr:row>
      <xdr:rowOff>33227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881333BD-A464-961A-A498-BF22F097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9483" b="89943" l="6897" r="92241">
                      <a14:foregroundMark x1="6897" y1="61207" x2="6897" y2="61207"/>
                      <a14:foregroundMark x1="92241" y1="62356" x2="92241" y2="62356"/>
                      <a14:foregroundMark x1="42816" y1="27299" x2="42816" y2="27299"/>
                      <a14:backgroundMark x1="50575" y1="23851" x2="50575" y2="23851"/>
                      <a14:backgroundMark x1="50575" y1="23851" x2="50575" y2="23851"/>
                      <a14:backgroundMark x1="47701" y1="33046" x2="47701" y2="33046"/>
                      <a14:backgroundMark x1="44540" y1="33046" x2="44540" y2="33046"/>
                      <a14:backgroundMark x1="54023" y1="33046" x2="54023" y2="33046"/>
                      <a14:backgroundMark x1="57759" y1="33046" x2="57759" y2="3304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5236" y="1617039"/>
          <a:ext cx="620229" cy="620229"/>
        </a:xfrm>
        <a:prstGeom prst="rect">
          <a:avLst/>
        </a:prstGeom>
      </xdr:spPr>
    </xdr:pic>
    <xdr:clientData/>
  </xdr:twoCellAnchor>
  <xdr:twoCellAnchor>
    <xdr:from>
      <xdr:col>3</xdr:col>
      <xdr:colOff>308788</xdr:colOff>
      <xdr:row>7</xdr:row>
      <xdr:rowOff>26559</xdr:rowOff>
    </xdr:from>
    <xdr:to>
      <xdr:col>6</xdr:col>
      <xdr:colOff>249433</xdr:colOff>
      <xdr:row>11</xdr:row>
      <xdr:rowOff>174703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08CD166E-FB6A-4CE2-A9EC-DD6CCAA5C5DE}"/>
            </a:ext>
          </a:extLst>
        </xdr:cNvPr>
        <xdr:cNvSpPr/>
      </xdr:nvSpPr>
      <xdr:spPr>
        <a:xfrm>
          <a:off x="3310271" y="1477460"/>
          <a:ext cx="1768115" cy="901284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0" u="none" strike="noStrike">
              <a:solidFill>
                <a:srgbClr val="5BF6A8"/>
              </a:solidFill>
              <a:latin typeface="Aptos Narrow"/>
            </a:rPr>
            <a:t>R$ 7.633,00</a:t>
          </a:r>
        </a:p>
      </xdr:txBody>
    </xdr:sp>
    <xdr:clientData/>
  </xdr:twoCellAnchor>
  <xdr:twoCellAnchor>
    <xdr:from>
      <xdr:col>15</xdr:col>
      <xdr:colOff>588279</xdr:colOff>
      <xdr:row>5</xdr:row>
      <xdr:rowOff>37042</xdr:rowOff>
    </xdr:from>
    <xdr:to>
      <xdr:col>20</xdr:col>
      <xdr:colOff>511913</xdr:colOff>
      <xdr:row>15</xdr:row>
      <xdr:rowOff>84667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DDF5436C-3A58-75FE-5A82-F1A68C9CF89C}"/>
            </a:ext>
          </a:extLst>
        </xdr:cNvPr>
        <xdr:cNvGrpSpPr/>
      </xdr:nvGrpSpPr>
      <xdr:grpSpPr>
        <a:xfrm>
          <a:off x="10780029" y="1169459"/>
          <a:ext cx="2992801" cy="1952625"/>
          <a:chOff x="10746994" y="1159468"/>
          <a:chExt cx="3674552" cy="2066519"/>
        </a:xfrm>
      </xdr:grpSpPr>
      <xdr:graphicFrame macro="">
        <xdr:nvGraphicFramePr>
          <xdr:cNvPr id="28" name="Gráfico 27">
            <a:extLst>
              <a:ext uri="{FF2B5EF4-FFF2-40B4-BE49-F238E27FC236}">
                <a16:creationId xmlns:a16="http://schemas.microsoft.com/office/drawing/2014/main" id="{E23AA13B-6C52-859B-1FE0-3798D3EC0587}"/>
              </a:ext>
            </a:extLst>
          </xdr:cNvPr>
          <xdr:cNvGraphicFramePr/>
        </xdr:nvGraphicFramePr>
        <xdr:xfrm>
          <a:off x="10753653" y="1430495"/>
          <a:ext cx="3667893" cy="17954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30" name="Retângulo: Cantos Superiores Arredondados 29">
            <a:extLst>
              <a:ext uri="{FF2B5EF4-FFF2-40B4-BE49-F238E27FC236}">
                <a16:creationId xmlns:a16="http://schemas.microsoft.com/office/drawing/2014/main" id="{9B597876-A6A4-4CF4-99F1-B095E5CB35BF}"/>
              </a:ext>
            </a:extLst>
          </xdr:cNvPr>
          <xdr:cNvSpPr/>
        </xdr:nvSpPr>
        <xdr:spPr>
          <a:xfrm>
            <a:off x="10746994" y="1159468"/>
            <a:ext cx="3669100" cy="31214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AUTO</a:t>
            </a:r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 RENEWAL</a:t>
            </a:r>
            <a:endParaRPr lang="pt-BR" sz="9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15</xdr:col>
      <xdr:colOff>596938</xdr:colOff>
      <xdr:row>15</xdr:row>
      <xdr:rowOff>187430</xdr:rowOff>
    </xdr:from>
    <xdr:to>
      <xdr:col>20</xdr:col>
      <xdr:colOff>529166</xdr:colOff>
      <xdr:row>27</xdr:row>
      <xdr:rowOff>14544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5FC979F8-38B4-BBEA-801F-41DBDCD41CEC}"/>
            </a:ext>
          </a:extLst>
        </xdr:cNvPr>
        <xdr:cNvGrpSpPr/>
      </xdr:nvGrpSpPr>
      <xdr:grpSpPr>
        <a:xfrm>
          <a:off x="10788688" y="3224847"/>
          <a:ext cx="3001395" cy="2113114"/>
          <a:chOff x="10731534" y="3264005"/>
          <a:chExt cx="3675632" cy="2113114"/>
        </a:xfrm>
      </xdr:grpSpPr>
      <xdr:graphicFrame macro="">
        <xdr:nvGraphicFramePr>
          <xdr:cNvPr id="15" name="Gráfico 14">
            <a:extLst>
              <a:ext uri="{FF2B5EF4-FFF2-40B4-BE49-F238E27FC236}">
                <a16:creationId xmlns:a16="http://schemas.microsoft.com/office/drawing/2014/main" id="{6C55BE59-3E4D-F61A-10FE-9F921CCE33A0}"/>
              </a:ext>
            </a:extLst>
          </xdr:cNvPr>
          <xdr:cNvGraphicFramePr/>
        </xdr:nvGraphicFramePr>
        <xdr:xfrm>
          <a:off x="10731534" y="3490285"/>
          <a:ext cx="3668852" cy="18868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sp macro="" textlink="">
        <xdr:nvSpPr>
          <xdr:cNvPr id="24" name="Retângulo: Cantos Superiores Arredondados 23">
            <a:extLst>
              <a:ext uri="{FF2B5EF4-FFF2-40B4-BE49-F238E27FC236}">
                <a16:creationId xmlns:a16="http://schemas.microsoft.com/office/drawing/2014/main" id="{13D09E5A-88A0-4F9C-8B19-5D3AD887761A}"/>
              </a:ext>
            </a:extLst>
          </xdr:cNvPr>
          <xdr:cNvSpPr/>
        </xdr:nvSpPr>
        <xdr:spPr>
          <a:xfrm>
            <a:off x="10743866" y="3264005"/>
            <a:ext cx="3663300" cy="299798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RENEWAL</a:t>
            </a:r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 BY PLAN</a:t>
            </a:r>
            <a:endParaRPr lang="pt-BR" sz="9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éssika Raquel" refreshedDate="45820.757298379627" createdVersion="8" refreshedVersion="8" minRefreshableVersion="3" recordCount="295" xr:uid="{1D3374A8-846A-4B1A-8650-94DF42A9BA65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 count="295"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</sharedItems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 count="2">
        <n v="20"/>
        <n v="0"/>
      </sharedItems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 count="15">
        <n v="60"/>
        <n v="5"/>
        <n v="20"/>
        <n v="62"/>
        <n v="4"/>
        <n v="28"/>
        <n v="55"/>
        <n v="15"/>
        <n v="45"/>
        <n v="57"/>
        <n v="18"/>
        <n v="3"/>
        <n v="58"/>
        <n v="25"/>
        <n v="50"/>
      </sharedItems>
    </cacheField>
  </cacheFields>
  <extLst>
    <ext xmlns:x14="http://schemas.microsoft.com/office/spreadsheetml/2009/9/main" uri="{725AE2AE-9491-48be-B2B4-4EB974FC3084}">
      <x14:pivotCacheDefinition pivotCacheId="100637442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éssika Raquel" refreshedDate="45820.933543749998" createdVersion="8" refreshedVersion="8" minRefreshableVersion="3" recordCount="5" xr:uid="{B9602483-18ED-48E7-92F6-7C4995043421}">
  <cacheSource type="worksheet">
    <worksheetSource ref="B1:C6" sheet="C̳álculos"/>
  </cacheSource>
  <cacheFields count="2">
    <cacheField name="Subscription Type" numFmtId="0">
      <sharedItems containsBlank="1"/>
    </cacheField>
    <cacheField name="Annual" numFmtId="164">
      <sharedItems containsBlank="1" containsMixedTypes="1" containsNumber="1" containsInteger="1" minValue="217" maxValue="17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x v="0"/>
    <x v="0"/>
    <x v="0"/>
    <d v="2024-01-01T00:00:00"/>
    <x v="0"/>
    <n v="15"/>
    <x v="0"/>
    <s v="Yes"/>
    <x v="0"/>
    <s v="Yes"/>
    <x v="0"/>
    <n v="5"/>
    <x v="0"/>
  </r>
  <r>
    <x v="1"/>
    <x v="1"/>
    <x v="1"/>
    <d v="2024-01-15T00:00:00"/>
    <x v="1"/>
    <n v="5"/>
    <x v="1"/>
    <s v="No"/>
    <x v="1"/>
    <s v="No"/>
    <x v="1"/>
    <n v="0"/>
    <x v="1"/>
  </r>
  <r>
    <x v="2"/>
    <x v="2"/>
    <x v="2"/>
    <d v="2024-02-10T00:00:00"/>
    <x v="0"/>
    <n v="10"/>
    <x v="2"/>
    <s v="No"/>
    <x v="1"/>
    <s v="Yes"/>
    <x v="0"/>
    <n v="10"/>
    <x v="2"/>
  </r>
  <r>
    <x v="3"/>
    <x v="3"/>
    <x v="0"/>
    <d v="2024-02-20T00:00:00"/>
    <x v="1"/>
    <n v="15"/>
    <x v="0"/>
    <s v="Yes"/>
    <x v="0"/>
    <s v="Yes"/>
    <x v="0"/>
    <n v="3"/>
    <x v="3"/>
  </r>
  <r>
    <x v="4"/>
    <x v="4"/>
    <x v="1"/>
    <d v="2024-03-05T00:00:00"/>
    <x v="0"/>
    <n v="5"/>
    <x v="0"/>
    <s v="No"/>
    <x v="1"/>
    <s v="No"/>
    <x v="1"/>
    <n v="1"/>
    <x v="4"/>
  </r>
  <r>
    <x v="5"/>
    <x v="5"/>
    <x v="2"/>
    <d v="2024-03-02T00:00:00"/>
    <x v="1"/>
    <n v="10"/>
    <x v="0"/>
    <s v="No"/>
    <x v="1"/>
    <s v="Yes"/>
    <x v="0"/>
    <n v="2"/>
    <x v="5"/>
  </r>
  <r>
    <x v="6"/>
    <x v="6"/>
    <x v="0"/>
    <d v="2024-03-03T00:00:00"/>
    <x v="0"/>
    <n v="15"/>
    <x v="2"/>
    <s v="Yes"/>
    <x v="0"/>
    <s v="Yes"/>
    <x v="0"/>
    <n v="10"/>
    <x v="6"/>
  </r>
  <r>
    <x v="7"/>
    <x v="7"/>
    <x v="1"/>
    <d v="2024-03-04T00:00:00"/>
    <x v="0"/>
    <n v="5"/>
    <x v="1"/>
    <s v="No"/>
    <x v="1"/>
    <s v="No"/>
    <x v="1"/>
    <n v="0"/>
    <x v="1"/>
  </r>
  <r>
    <x v="8"/>
    <x v="8"/>
    <x v="0"/>
    <d v="2024-03-05T00:00:00"/>
    <x v="1"/>
    <n v="15"/>
    <x v="0"/>
    <s v="Yes"/>
    <x v="0"/>
    <s v="Yes"/>
    <x v="0"/>
    <n v="5"/>
    <x v="0"/>
  </r>
  <r>
    <x v="9"/>
    <x v="9"/>
    <x v="2"/>
    <d v="2024-03-06T00:00:00"/>
    <x v="0"/>
    <n v="10"/>
    <x v="2"/>
    <s v="No"/>
    <x v="1"/>
    <s v="Yes"/>
    <x v="0"/>
    <n v="15"/>
    <x v="7"/>
  </r>
  <r>
    <x v="10"/>
    <x v="10"/>
    <x v="1"/>
    <d v="2024-03-07T00:00:00"/>
    <x v="1"/>
    <n v="5"/>
    <x v="0"/>
    <s v="No"/>
    <x v="1"/>
    <s v="No"/>
    <x v="1"/>
    <n v="1"/>
    <x v="4"/>
  </r>
  <r>
    <x v="11"/>
    <x v="11"/>
    <x v="0"/>
    <d v="2024-03-08T00:00:00"/>
    <x v="0"/>
    <n v="15"/>
    <x v="1"/>
    <s v="Yes"/>
    <x v="0"/>
    <s v="Yes"/>
    <x v="0"/>
    <n v="20"/>
    <x v="8"/>
  </r>
  <r>
    <x v="12"/>
    <x v="12"/>
    <x v="2"/>
    <d v="2024-03-09T00:00:00"/>
    <x v="1"/>
    <n v="10"/>
    <x v="0"/>
    <s v="No"/>
    <x v="1"/>
    <s v="Yes"/>
    <x v="0"/>
    <n v="10"/>
    <x v="2"/>
  </r>
  <r>
    <x v="13"/>
    <x v="13"/>
    <x v="1"/>
    <d v="2024-03-10T00:00:00"/>
    <x v="0"/>
    <n v="5"/>
    <x v="2"/>
    <s v="No"/>
    <x v="1"/>
    <s v="No"/>
    <x v="1"/>
    <n v="0"/>
    <x v="1"/>
  </r>
  <r>
    <x v="14"/>
    <x v="14"/>
    <x v="0"/>
    <d v="2024-03-11T00:00:00"/>
    <x v="1"/>
    <n v="15"/>
    <x v="0"/>
    <s v="Yes"/>
    <x v="0"/>
    <s v="Yes"/>
    <x v="0"/>
    <n v="8"/>
    <x v="9"/>
  </r>
  <r>
    <x v="15"/>
    <x v="15"/>
    <x v="2"/>
    <d v="2024-03-12T00:00:00"/>
    <x v="0"/>
    <n v="10"/>
    <x v="1"/>
    <s v="No"/>
    <x v="1"/>
    <s v="Yes"/>
    <x v="0"/>
    <n v="12"/>
    <x v="10"/>
  </r>
  <r>
    <x v="16"/>
    <x v="16"/>
    <x v="1"/>
    <d v="2024-03-13T00:00:00"/>
    <x v="1"/>
    <n v="5"/>
    <x v="0"/>
    <s v="No"/>
    <x v="1"/>
    <s v="No"/>
    <x v="1"/>
    <n v="2"/>
    <x v="11"/>
  </r>
  <r>
    <x v="17"/>
    <x v="17"/>
    <x v="0"/>
    <d v="2024-03-14T00:00:00"/>
    <x v="0"/>
    <n v="15"/>
    <x v="2"/>
    <s v="Yes"/>
    <x v="0"/>
    <s v="Yes"/>
    <x v="0"/>
    <n v="7"/>
    <x v="12"/>
  </r>
  <r>
    <x v="18"/>
    <x v="18"/>
    <x v="2"/>
    <d v="2024-03-15T00:00:00"/>
    <x v="1"/>
    <n v="10"/>
    <x v="0"/>
    <s v="No"/>
    <x v="1"/>
    <s v="Yes"/>
    <x v="0"/>
    <n v="5"/>
    <x v="13"/>
  </r>
  <r>
    <x v="19"/>
    <x v="19"/>
    <x v="1"/>
    <d v="2024-03-16T00:00:00"/>
    <x v="0"/>
    <n v="5"/>
    <x v="1"/>
    <s v="No"/>
    <x v="1"/>
    <s v="No"/>
    <x v="1"/>
    <n v="0"/>
    <x v="1"/>
  </r>
  <r>
    <x v="20"/>
    <x v="20"/>
    <x v="0"/>
    <d v="2024-03-17T00:00:00"/>
    <x v="1"/>
    <n v="15"/>
    <x v="0"/>
    <s v="Yes"/>
    <x v="0"/>
    <s v="Yes"/>
    <x v="0"/>
    <n v="3"/>
    <x v="3"/>
  </r>
  <r>
    <x v="21"/>
    <x v="21"/>
    <x v="2"/>
    <d v="2024-03-18T00:00:00"/>
    <x v="0"/>
    <n v="10"/>
    <x v="2"/>
    <s v="No"/>
    <x v="1"/>
    <s v="Yes"/>
    <x v="0"/>
    <n v="15"/>
    <x v="7"/>
  </r>
  <r>
    <x v="22"/>
    <x v="22"/>
    <x v="1"/>
    <d v="2024-03-19T00:00:00"/>
    <x v="1"/>
    <n v="5"/>
    <x v="0"/>
    <s v="No"/>
    <x v="1"/>
    <s v="No"/>
    <x v="1"/>
    <n v="1"/>
    <x v="4"/>
  </r>
  <r>
    <x v="23"/>
    <x v="23"/>
    <x v="0"/>
    <d v="2024-03-20T00:00:00"/>
    <x v="0"/>
    <n v="15"/>
    <x v="1"/>
    <s v="Yes"/>
    <x v="0"/>
    <s v="Yes"/>
    <x v="0"/>
    <n v="20"/>
    <x v="8"/>
  </r>
  <r>
    <x v="24"/>
    <x v="24"/>
    <x v="2"/>
    <d v="2024-03-21T00:00:00"/>
    <x v="1"/>
    <n v="10"/>
    <x v="0"/>
    <s v="No"/>
    <x v="1"/>
    <s v="Yes"/>
    <x v="0"/>
    <n v="10"/>
    <x v="2"/>
  </r>
  <r>
    <x v="25"/>
    <x v="25"/>
    <x v="1"/>
    <d v="2024-03-22T00:00:00"/>
    <x v="0"/>
    <n v="5"/>
    <x v="2"/>
    <s v="No"/>
    <x v="1"/>
    <s v="No"/>
    <x v="1"/>
    <n v="0"/>
    <x v="1"/>
  </r>
  <r>
    <x v="26"/>
    <x v="26"/>
    <x v="0"/>
    <d v="2024-03-23T00:00:00"/>
    <x v="1"/>
    <n v="15"/>
    <x v="0"/>
    <s v="Yes"/>
    <x v="0"/>
    <s v="Yes"/>
    <x v="0"/>
    <n v="5"/>
    <x v="0"/>
  </r>
  <r>
    <x v="27"/>
    <x v="27"/>
    <x v="2"/>
    <d v="2024-03-24T00:00:00"/>
    <x v="0"/>
    <n v="10"/>
    <x v="1"/>
    <s v="No"/>
    <x v="1"/>
    <s v="Yes"/>
    <x v="0"/>
    <n v="15"/>
    <x v="7"/>
  </r>
  <r>
    <x v="28"/>
    <x v="28"/>
    <x v="1"/>
    <d v="2024-03-25T00:00:00"/>
    <x v="1"/>
    <n v="5"/>
    <x v="0"/>
    <s v="No"/>
    <x v="1"/>
    <s v="No"/>
    <x v="1"/>
    <n v="1"/>
    <x v="4"/>
  </r>
  <r>
    <x v="29"/>
    <x v="29"/>
    <x v="0"/>
    <d v="2024-03-26T00:00:00"/>
    <x v="0"/>
    <n v="15"/>
    <x v="2"/>
    <s v="Yes"/>
    <x v="0"/>
    <s v="Yes"/>
    <x v="0"/>
    <n v="7"/>
    <x v="12"/>
  </r>
  <r>
    <x v="30"/>
    <x v="30"/>
    <x v="2"/>
    <d v="2024-03-27T00:00:00"/>
    <x v="1"/>
    <n v="10"/>
    <x v="0"/>
    <s v="No"/>
    <x v="1"/>
    <s v="Yes"/>
    <x v="0"/>
    <n v="10"/>
    <x v="2"/>
  </r>
  <r>
    <x v="31"/>
    <x v="31"/>
    <x v="1"/>
    <d v="2024-03-28T00:00:00"/>
    <x v="0"/>
    <n v="5"/>
    <x v="1"/>
    <s v="No"/>
    <x v="1"/>
    <s v="No"/>
    <x v="1"/>
    <n v="0"/>
    <x v="1"/>
  </r>
  <r>
    <x v="32"/>
    <x v="32"/>
    <x v="0"/>
    <d v="2024-03-29T00:00:00"/>
    <x v="1"/>
    <n v="15"/>
    <x v="0"/>
    <s v="Yes"/>
    <x v="0"/>
    <s v="Yes"/>
    <x v="0"/>
    <n v="3"/>
    <x v="3"/>
  </r>
  <r>
    <x v="33"/>
    <x v="33"/>
    <x v="2"/>
    <d v="2024-03-30T00:00:00"/>
    <x v="0"/>
    <n v="10"/>
    <x v="2"/>
    <s v="No"/>
    <x v="1"/>
    <s v="Yes"/>
    <x v="0"/>
    <n v="15"/>
    <x v="7"/>
  </r>
  <r>
    <x v="34"/>
    <x v="34"/>
    <x v="1"/>
    <d v="2024-03-31T00:00:00"/>
    <x v="1"/>
    <n v="5"/>
    <x v="0"/>
    <s v="No"/>
    <x v="1"/>
    <s v="No"/>
    <x v="1"/>
    <n v="1"/>
    <x v="4"/>
  </r>
  <r>
    <x v="35"/>
    <x v="35"/>
    <x v="1"/>
    <d v="2024-04-01T00:00:00"/>
    <x v="0"/>
    <n v="5"/>
    <x v="0"/>
    <s v="No"/>
    <x v="1"/>
    <s v="No"/>
    <x v="1"/>
    <n v="0"/>
    <x v="1"/>
  </r>
  <r>
    <x v="36"/>
    <x v="36"/>
    <x v="0"/>
    <d v="2024-04-02T00:00:00"/>
    <x v="1"/>
    <n v="15"/>
    <x v="2"/>
    <s v="Yes"/>
    <x v="0"/>
    <s v="Yes"/>
    <x v="0"/>
    <n v="7"/>
    <x v="12"/>
  </r>
  <r>
    <x v="37"/>
    <x v="37"/>
    <x v="2"/>
    <d v="2024-04-03T00:00:00"/>
    <x v="0"/>
    <n v="10"/>
    <x v="1"/>
    <s v="No"/>
    <x v="1"/>
    <s v="Yes"/>
    <x v="0"/>
    <n v="10"/>
    <x v="2"/>
  </r>
  <r>
    <x v="38"/>
    <x v="38"/>
    <x v="1"/>
    <d v="2024-04-04T00:00:00"/>
    <x v="1"/>
    <n v="5"/>
    <x v="2"/>
    <s v="No"/>
    <x v="1"/>
    <s v="No"/>
    <x v="1"/>
    <n v="1"/>
    <x v="4"/>
  </r>
  <r>
    <x v="39"/>
    <x v="39"/>
    <x v="0"/>
    <d v="2024-04-05T00:00:00"/>
    <x v="0"/>
    <n v="15"/>
    <x v="0"/>
    <s v="Yes"/>
    <x v="0"/>
    <s v="Yes"/>
    <x v="0"/>
    <n v="15"/>
    <x v="14"/>
  </r>
  <r>
    <x v="40"/>
    <x v="40"/>
    <x v="2"/>
    <d v="2024-04-06T00:00:00"/>
    <x v="1"/>
    <n v="10"/>
    <x v="0"/>
    <s v="No"/>
    <x v="1"/>
    <s v="Yes"/>
    <x v="0"/>
    <n v="5"/>
    <x v="13"/>
  </r>
  <r>
    <x v="41"/>
    <x v="41"/>
    <x v="1"/>
    <d v="2024-04-07T00:00:00"/>
    <x v="0"/>
    <n v="5"/>
    <x v="1"/>
    <s v="No"/>
    <x v="1"/>
    <s v="No"/>
    <x v="1"/>
    <n v="0"/>
    <x v="1"/>
  </r>
  <r>
    <x v="42"/>
    <x v="42"/>
    <x v="0"/>
    <d v="2024-04-08T00:00:00"/>
    <x v="1"/>
    <n v="15"/>
    <x v="2"/>
    <s v="Yes"/>
    <x v="0"/>
    <s v="Yes"/>
    <x v="0"/>
    <n v="20"/>
    <x v="8"/>
  </r>
  <r>
    <x v="43"/>
    <x v="43"/>
    <x v="2"/>
    <d v="2024-04-09T00:00:00"/>
    <x v="0"/>
    <n v="10"/>
    <x v="2"/>
    <s v="No"/>
    <x v="1"/>
    <s v="Yes"/>
    <x v="0"/>
    <n v="12"/>
    <x v="10"/>
  </r>
  <r>
    <x v="44"/>
    <x v="44"/>
    <x v="1"/>
    <d v="2024-04-10T00:00:00"/>
    <x v="1"/>
    <n v="5"/>
    <x v="0"/>
    <s v="No"/>
    <x v="1"/>
    <s v="No"/>
    <x v="1"/>
    <n v="2"/>
    <x v="11"/>
  </r>
  <r>
    <x v="45"/>
    <x v="45"/>
    <x v="0"/>
    <d v="2024-04-11T00:00:00"/>
    <x v="0"/>
    <n v="15"/>
    <x v="1"/>
    <s v="Yes"/>
    <x v="0"/>
    <s v="Yes"/>
    <x v="0"/>
    <n v="5"/>
    <x v="0"/>
  </r>
  <r>
    <x v="46"/>
    <x v="46"/>
    <x v="2"/>
    <d v="2024-04-12T00:00:00"/>
    <x v="1"/>
    <n v="10"/>
    <x v="0"/>
    <s v="No"/>
    <x v="1"/>
    <s v="Yes"/>
    <x v="0"/>
    <n v="10"/>
    <x v="2"/>
  </r>
  <r>
    <x v="47"/>
    <x v="47"/>
    <x v="1"/>
    <d v="2024-04-13T00:00:00"/>
    <x v="0"/>
    <n v="5"/>
    <x v="2"/>
    <s v="No"/>
    <x v="1"/>
    <s v="No"/>
    <x v="1"/>
    <n v="0"/>
    <x v="1"/>
  </r>
  <r>
    <x v="48"/>
    <x v="48"/>
    <x v="0"/>
    <d v="2024-04-14T00:00:00"/>
    <x v="1"/>
    <n v="15"/>
    <x v="0"/>
    <s v="Yes"/>
    <x v="0"/>
    <s v="Yes"/>
    <x v="0"/>
    <n v="3"/>
    <x v="3"/>
  </r>
  <r>
    <x v="49"/>
    <x v="49"/>
    <x v="2"/>
    <d v="2024-04-15T00:00:00"/>
    <x v="0"/>
    <n v="10"/>
    <x v="1"/>
    <s v="No"/>
    <x v="1"/>
    <s v="Yes"/>
    <x v="0"/>
    <n v="15"/>
    <x v="7"/>
  </r>
  <r>
    <x v="50"/>
    <x v="50"/>
    <x v="1"/>
    <d v="2024-04-16T00:00:00"/>
    <x v="1"/>
    <n v="5"/>
    <x v="0"/>
    <s v="No"/>
    <x v="1"/>
    <s v="No"/>
    <x v="1"/>
    <n v="1"/>
    <x v="4"/>
  </r>
  <r>
    <x v="51"/>
    <x v="51"/>
    <x v="0"/>
    <d v="2024-04-17T00:00:00"/>
    <x v="0"/>
    <n v="15"/>
    <x v="2"/>
    <s v="Yes"/>
    <x v="0"/>
    <s v="Yes"/>
    <x v="0"/>
    <n v="7"/>
    <x v="12"/>
  </r>
  <r>
    <x v="52"/>
    <x v="52"/>
    <x v="2"/>
    <d v="2024-04-18T00:00:00"/>
    <x v="1"/>
    <n v="10"/>
    <x v="0"/>
    <s v="No"/>
    <x v="1"/>
    <s v="Yes"/>
    <x v="0"/>
    <n v="10"/>
    <x v="2"/>
  </r>
  <r>
    <x v="53"/>
    <x v="53"/>
    <x v="1"/>
    <d v="2024-04-19T00:00:00"/>
    <x v="0"/>
    <n v="5"/>
    <x v="1"/>
    <s v="No"/>
    <x v="1"/>
    <s v="No"/>
    <x v="1"/>
    <n v="0"/>
    <x v="1"/>
  </r>
  <r>
    <x v="54"/>
    <x v="54"/>
    <x v="0"/>
    <d v="2024-04-20T00:00:00"/>
    <x v="1"/>
    <n v="15"/>
    <x v="0"/>
    <s v="Yes"/>
    <x v="0"/>
    <s v="Yes"/>
    <x v="0"/>
    <n v="20"/>
    <x v="8"/>
  </r>
  <r>
    <x v="55"/>
    <x v="55"/>
    <x v="2"/>
    <d v="2024-04-21T00:00:00"/>
    <x v="0"/>
    <n v="10"/>
    <x v="2"/>
    <s v="No"/>
    <x v="1"/>
    <s v="Yes"/>
    <x v="0"/>
    <n v="15"/>
    <x v="7"/>
  </r>
  <r>
    <x v="56"/>
    <x v="56"/>
    <x v="1"/>
    <d v="2024-04-22T00:00:00"/>
    <x v="1"/>
    <n v="5"/>
    <x v="0"/>
    <s v="No"/>
    <x v="1"/>
    <s v="No"/>
    <x v="1"/>
    <n v="1"/>
    <x v="4"/>
  </r>
  <r>
    <x v="57"/>
    <x v="57"/>
    <x v="0"/>
    <d v="2024-04-23T00:00:00"/>
    <x v="0"/>
    <n v="15"/>
    <x v="1"/>
    <s v="Yes"/>
    <x v="0"/>
    <s v="Yes"/>
    <x v="0"/>
    <n v="3"/>
    <x v="3"/>
  </r>
  <r>
    <x v="58"/>
    <x v="58"/>
    <x v="2"/>
    <d v="2024-04-24T00:00:00"/>
    <x v="1"/>
    <n v="10"/>
    <x v="0"/>
    <s v="No"/>
    <x v="1"/>
    <s v="Yes"/>
    <x v="0"/>
    <n v="10"/>
    <x v="2"/>
  </r>
  <r>
    <x v="59"/>
    <x v="59"/>
    <x v="1"/>
    <d v="2024-04-25T00:00:00"/>
    <x v="0"/>
    <n v="5"/>
    <x v="2"/>
    <s v="No"/>
    <x v="1"/>
    <s v="No"/>
    <x v="1"/>
    <n v="0"/>
    <x v="1"/>
  </r>
  <r>
    <x v="60"/>
    <x v="60"/>
    <x v="0"/>
    <d v="2024-04-26T00:00:00"/>
    <x v="1"/>
    <n v="15"/>
    <x v="0"/>
    <s v="Yes"/>
    <x v="0"/>
    <s v="Yes"/>
    <x v="0"/>
    <n v="5"/>
    <x v="0"/>
  </r>
  <r>
    <x v="61"/>
    <x v="61"/>
    <x v="2"/>
    <d v="2024-04-27T00:00:00"/>
    <x v="0"/>
    <n v="10"/>
    <x v="1"/>
    <s v="No"/>
    <x v="1"/>
    <s v="Yes"/>
    <x v="0"/>
    <n v="15"/>
    <x v="7"/>
  </r>
  <r>
    <x v="62"/>
    <x v="62"/>
    <x v="1"/>
    <d v="2024-04-28T00:00:00"/>
    <x v="1"/>
    <n v="5"/>
    <x v="0"/>
    <s v="No"/>
    <x v="1"/>
    <s v="No"/>
    <x v="1"/>
    <n v="1"/>
    <x v="4"/>
  </r>
  <r>
    <x v="63"/>
    <x v="63"/>
    <x v="0"/>
    <d v="2024-04-29T00:00:00"/>
    <x v="0"/>
    <n v="15"/>
    <x v="2"/>
    <s v="Yes"/>
    <x v="0"/>
    <s v="Yes"/>
    <x v="0"/>
    <n v="20"/>
    <x v="8"/>
  </r>
  <r>
    <x v="64"/>
    <x v="64"/>
    <x v="2"/>
    <d v="2024-04-30T00:00:00"/>
    <x v="1"/>
    <n v="10"/>
    <x v="0"/>
    <s v="No"/>
    <x v="1"/>
    <s v="Yes"/>
    <x v="0"/>
    <n v="5"/>
    <x v="13"/>
  </r>
  <r>
    <x v="65"/>
    <x v="65"/>
    <x v="1"/>
    <d v="2024-05-01T00:00:00"/>
    <x v="1"/>
    <n v="5"/>
    <x v="0"/>
    <s v="No"/>
    <x v="1"/>
    <s v="No"/>
    <x v="1"/>
    <n v="0"/>
    <x v="1"/>
  </r>
  <r>
    <x v="66"/>
    <x v="66"/>
    <x v="0"/>
    <d v="2024-05-02T00:00:00"/>
    <x v="0"/>
    <n v="15"/>
    <x v="2"/>
    <s v="Yes"/>
    <x v="0"/>
    <s v="Yes"/>
    <x v="0"/>
    <n v="7"/>
    <x v="12"/>
  </r>
  <r>
    <x v="67"/>
    <x v="67"/>
    <x v="2"/>
    <d v="2024-05-03T00:00:00"/>
    <x v="1"/>
    <n v="10"/>
    <x v="1"/>
    <s v="No"/>
    <x v="1"/>
    <s v="Yes"/>
    <x v="0"/>
    <n v="10"/>
    <x v="2"/>
  </r>
  <r>
    <x v="68"/>
    <x v="68"/>
    <x v="1"/>
    <d v="2024-05-04T00:00:00"/>
    <x v="0"/>
    <n v="5"/>
    <x v="2"/>
    <s v="No"/>
    <x v="1"/>
    <s v="No"/>
    <x v="1"/>
    <n v="1"/>
    <x v="4"/>
  </r>
  <r>
    <x v="69"/>
    <x v="69"/>
    <x v="0"/>
    <d v="2024-05-05T00:00:00"/>
    <x v="1"/>
    <n v="15"/>
    <x v="0"/>
    <s v="Yes"/>
    <x v="0"/>
    <s v="Yes"/>
    <x v="0"/>
    <n v="15"/>
    <x v="14"/>
  </r>
  <r>
    <x v="70"/>
    <x v="70"/>
    <x v="2"/>
    <d v="2024-05-06T00:00:00"/>
    <x v="0"/>
    <n v="10"/>
    <x v="0"/>
    <s v="No"/>
    <x v="1"/>
    <s v="Yes"/>
    <x v="0"/>
    <n v="5"/>
    <x v="13"/>
  </r>
  <r>
    <x v="71"/>
    <x v="71"/>
    <x v="1"/>
    <d v="2024-05-07T00:00:00"/>
    <x v="1"/>
    <n v="5"/>
    <x v="1"/>
    <s v="No"/>
    <x v="1"/>
    <s v="No"/>
    <x v="1"/>
    <n v="0"/>
    <x v="1"/>
  </r>
  <r>
    <x v="72"/>
    <x v="72"/>
    <x v="0"/>
    <d v="2024-05-08T00:00:00"/>
    <x v="0"/>
    <n v="15"/>
    <x v="2"/>
    <s v="Yes"/>
    <x v="0"/>
    <s v="Yes"/>
    <x v="0"/>
    <n v="20"/>
    <x v="8"/>
  </r>
  <r>
    <x v="73"/>
    <x v="73"/>
    <x v="2"/>
    <d v="2024-05-09T00:00:00"/>
    <x v="1"/>
    <n v="10"/>
    <x v="2"/>
    <s v="No"/>
    <x v="1"/>
    <s v="Yes"/>
    <x v="0"/>
    <n v="12"/>
    <x v="10"/>
  </r>
  <r>
    <x v="74"/>
    <x v="74"/>
    <x v="1"/>
    <d v="2024-05-10T00:00:00"/>
    <x v="0"/>
    <n v="5"/>
    <x v="0"/>
    <s v="No"/>
    <x v="1"/>
    <s v="No"/>
    <x v="1"/>
    <n v="2"/>
    <x v="11"/>
  </r>
  <r>
    <x v="75"/>
    <x v="75"/>
    <x v="0"/>
    <d v="2024-05-11T00:00:00"/>
    <x v="1"/>
    <n v="15"/>
    <x v="1"/>
    <s v="Yes"/>
    <x v="0"/>
    <s v="Yes"/>
    <x v="0"/>
    <n v="5"/>
    <x v="0"/>
  </r>
  <r>
    <x v="76"/>
    <x v="76"/>
    <x v="2"/>
    <d v="2024-05-12T00:00:00"/>
    <x v="0"/>
    <n v="10"/>
    <x v="0"/>
    <s v="No"/>
    <x v="1"/>
    <s v="Yes"/>
    <x v="0"/>
    <n v="10"/>
    <x v="2"/>
  </r>
  <r>
    <x v="77"/>
    <x v="77"/>
    <x v="1"/>
    <d v="2024-05-13T00:00:00"/>
    <x v="1"/>
    <n v="5"/>
    <x v="2"/>
    <s v="No"/>
    <x v="1"/>
    <s v="No"/>
    <x v="1"/>
    <n v="0"/>
    <x v="1"/>
  </r>
  <r>
    <x v="78"/>
    <x v="78"/>
    <x v="0"/>
    <d v="2024-05-14T00:00:00"/>
    <x v="0"/>
    <n v="15"/>
    <x v="0"/>
    <s v="Yes"/>
    <x v="0"/>
    <s v="Yes"/>
    <x v="0"/>
    <n v="3"/>
    <x v="3"/>
  </r>
  <r>
    <x v="79"/>
    <x v="79"/>
    <x v="2"/>
    <d v="2024-05-15T00:00:00"/>
    <x v="1"/>
    <n v="10"/>
    <x v="1"/>
    <s v="No"/>
    <x v="1"/>
    <s v="Yes"/>
    <x v="0"/>
    <n v="15"/>
    <x v="7"/>
  </r>
  <r>
    <x v="80"/>
    <x v="80"/>
    <x v="1"/>
    <d v="2024-05-16T00:00:00"/>
    <x v="0"/>
    <n v="5"/>
    <x v="0"/>
    <s v="No"/>
    <x v="1"/>
    <s v="No"/>
    <x v="1"/>
    <n v="1"/>
    <x v="4"/>
  </r>
  <r>
    <x v="81"/>
    <x v="81"/>
    <x v="0"/>
    <d v="2024-05-17T00:00:00"/>
    <x v="1"/>
    <n v="15"/>
    <x v="2"/>
    <s v="Yes"/>
    <x v="0"/>
    <s v="Yes"/>
    <x v="0"/>
    <n v="7"/>
    <x v="12"/>
  </r>
  <r>
    <x v="82"/>
    <x v="82"/>
    <x v="2"/>
    <d v="2024-05-18T00:00:00"/>
    <x v="0"/>
    <n v="10"/>
    <x v="0"/>
    <s v="No"/>
    <x v="1"/>
    <s v="Yes"/>
    <x v="0"/>
    <n v="10"/>
    <x v="2"/>
  </r>
  <r>
    <x v="83"/>
    <x v="83"/>
    <x v="1"/>
    <d v="2024-05-19T00:00:00"/>
    <x v="1"/>
    <n v="5"/>
    <x v="1"/>
    <s v="No"/>
    <x v="1"/>
    <s v="No"/>
    <x v="1"/>
    <n v="0"/>
    <x v="1"/>
  </r>
  <r>
    <x v="84"/>
    <x v="84"/>
    <x v="0"/>
    <d v="2024-05-20T00:00:00"/>
    <x v="0"/>
    <n v="15"/>
    <x v="0"/>
    <s v="Yes"/>
    <x v="0"/>
    <s v="Yes"/>
    <x v="0"/>
    <n v="20"/>
    <x v="8"/>
  </r>
  <r>
    <x v="85"/>
    <x v="85"/>
    <x v="2"/>
    <d v="2024-05-21T00:00:00"/>
    <x v="1"/>
    <n v="10"/>
    <x v="2"/>
    <s v="No"/>
    <x v="1"/>
    <s v="Yes"/>
    <x v="0"/>
    <n v="15"/>
    <x v="7"/>
  </r>
  <r>
    <x v="86"/>
    <x v="86"/>
    <x v="1"/>
    <d v="2024-05-22T00:00:00"/>
    <x v="0"/>
    <n v="5"/>
    <x v="0"/>
    <s v="No"/>
    <x v="1"/>
    <s v="No"/>
    <x v="1"/>
    <n v="1"/>
    <x v="4"/>
  </r>
  <r>
    <x v="87"/>
    <x v="87"/>
    <x v="0"/>
    <d v="2024-05-23T00:00:00"/>
    <x v="1"/>
    <n v="15"/>
    <x v="1"/>
    <s v="Yes"/>
    <x v="0"/>
    <s v="Yes"/>
    <x v="0"/>
    <n v="3"/>
    <x v="3"/>
  </r>
  <r>
    <x v="88"/>
    <x v="88"/>
    <x v="2"/>
    <d v="2024-05-24T00:00:00"/>
    <x v="0"/>
    <n v="10"/>
    <x v="0"/>
    <s v="No"/>
    <x v="1"/>
    <s v="Yes"/>
    <x v="0"/>
    <n v="10"/>
    <x v="2"/>
  </r>
  <r>
    <x v="89"/>
    <x v="89"/>
    <x v="1"/>
    <d v="2024-05-25T00:00:00"/>
    <x v="1"/>
    <n v="5"/>
    <x v="2"/>
    <s v="No"/>
    <x v="1"/>
    <s v="No"/>
    <x v="1"/>
    <n v="0"/>
    <x v="1"/>
  </r>
  <r>
    <x v="90"/>
    <x v="90"/>
    <x v="0"/>
    <d v="2024-05-26T00:00:00"/>
    <x v="0"/>
    <n v="15"/>
    <x v="0"/>
    <s v="Yes"/>
    <x v="0"/>
    <s v="Yes"/>
    <x v="0"/>
    <n v="5"/>
    <x v="0"/>
  </r>
  <r>
    <x v="91"/>
    <x v="91"/>
    <x v="2"/>
    <d v="2024-05-27T00:00:00"/>
    <x v="1"/>
    <n v="10"/>
    <x v="1"/>
    <s v="No"/>
    <x v="1"/>
    <s v="Yes"/>
    <x v="0"/>
    <n v="15"/>
    <x v="7"/>
  </r>
  <r>
    <x v="92"/>
    <x v="92"/>
    <x v="1"/>
    <d v="2024-05-28T00:00:00"/>
    <x v="0"/>
    <n v="5"/>
    <x v="0"/>
    <s v="No"/>
    <x v="1"/>
    <s v="No"/>
    <x v="1"/>
    <n v="1"/>
    <x v="4"/>
  </r>
  <r>
    <x v="93"/>
    <x v="93"/>
    <x v="0"/>
    <d v="2024-05-29T00:00:00"/>
    <x v="1"/>
    <n v="15"/>
    <x v="2"/>
    <s v="Yes"/>
    <x v="0"/>
    <s v="Yes"/>
    <x v="0"/>
    <n v="20"/>
    <x v="8"/>
  </r>
  <r>
    <x v="94"/>
    <x v="94"/>
    <x v="2"/>
    <d v="2024-05-30T00:00:00"/>
    <x v="0"/>
    <n v="10"/>
    <x v="2"/>
    <s v="No"/>
    <x v="1"/>
    <s v="Yes"/>
    <x v="0"/>
    <n v="15"/>
    <x v="7"/>
  </r>
  <r>
    <x v="95"/>
    <x v="95"/>
    <x v="1"/>
    <d v="2024-05-31T00:00:00"/>
    <x v="1"/>
    <n v="5"/>
    <x v="1"/>
    <s v="No"/>
    <x v="1"/>
    <s v="No"/>
    <x v="1"/>
    <n v="0"/>
    <x v="1"/>
  </r>
  <r>
    <x v="96"/>
    <x v="96"/>
    <x v="0"/>
    <d v="2024-06-01T00:00:00"/>
    <x v="0"/>
    <n v="15"/>
    <x v="0"/>
    <s v="Yes"/>
    <x v="0"/>
    <s v="Yes"/>
    <x v="0"/>
    <n v="7"/>
    <x v="12"/>
  </r>
  <r>
    <x v="97"/>
    <x v="97"/>
    <x v="2"/>
    <d v="2024-06-02T00:00:00"/>
    <x v="1"/>
    <n v="10"/>
    <x v="1"/>
    <s v="No"/>
    <x v="1"/>
    <s v="Yes"/>
    <x v="0"/>
    <n v="10"/>
    <x v="2"/>
  </r>
  <r>
    <x v="98"/>
    <x v="98"/>
    <x v="1"/>
    <d v="2024-06-03T00:00:00"/>
    <x v="0"/>
    <n v="5"/>
    <x v="2"/>
    <s v="No"/>
    <x v="1"/>
    <s v="No"/>
    <x v="1"/>
    <n v="1"/>
    <x v="4"/>
  </r>
  <r>
    <x v="99"/>
    <x v="99"/>
    <x v="0"/>
    <d v="2024-06-04T00:00:00"/>
    <x v="1"/>
    <n v="15"/>
    <x v="0"/>
    <s v="Yes"/>
    <x v="0"/>
    <s v="Yes"/>
    <x v="0"/>
    <n v="15"/>
    <x v="14"/>
  </r>
  <r>
    <x v="100"/>
    <x v="100"/>
    <x v="2"/>
    <d v="2024-06-05T00:00:00"/>
    <x v="0"/>
    <n v="10"/>
    <x v="0"/>
    <s v="No"/>
    <x v="1"/>
    <s v="Yes"/>
    <x v="0"/>
    <n v="5"/>
    <x v="13"/>
  </r>
  <r>
    <x v="101"/>
    <x v="101"/>
    <x v="1"/>
    <d v="2024-06-06T00:00:00"/>
    <x v="1"/>
    <n v="5"/>
    <x v="1"/>
    <s v="No"/>
    <x v="1"/>
    <s v="No"/>
    <x v="1"/>
    <n v="0"/>
    <x v="1"/>
  </r>
  <r>
    <x v="102"/>
    <x v="102"/>
    <x v="0"/>
    <d v="2024-06-07T00:00:00"/>
    <x v="0"/>
    <n v="15"/>
    <x v="2"/>
    <s v="Yes"/>
    <x v="0"/>
    <s v="Yes"/>
    <x v="0"/>
    <n v="20"/>
    <x v="8"/>
  </r>
  <r>
    <x v="103"/>
    <x v="103"/>
    <x v="2"/>
    <d v="2024-06-08T00:00:00"/>
    <x v="1"/>
    <n v="10"/>
    <x v="2"/>
    <s v="No"/>
    <x v="1"/>
    <s v="Yes"/>
    <x v="0"/>
    <n v="12"/>
    <x v="10"/>
  </r>
  <r>
    <x v="104"/>
    <x v="104"/>
    <x v="1"/>
    <d v="2024-06-09T00:00:00"/>
    <x v="0"/>
    <n v="5"/>
    <x v="0"/>
    <s v="No"/>
    <x v="1"/>
    <s v="No"/>
    <x v="1"/>
    <n v="2"/>
    <x v="11"/>
  </r>
  <r>
    <x v="105"/>
    <x v="105"/>
    <x v="1"/>
    <d v="2024-06-10T00:00:00"/>
    <x v="0"/>
    <n v="5"/>
    <x v="0"/>
    <s v="No"/>
    <x v="1"/>
    <s v="No"/>
    <x v="1"/>
    <n v="0"/>
    <x v="1"/>
  </r>
  <r>
    <x v="106"/>
    <x v="106"/>
    <x v="0"/>
    <d v="2024-06-11T00:00:00"/>
    <x v="1"/>
    <n v="15"/>
    <x v="2"/>
    <s v="Yes"/>
    <x v="0"/>
    <s v="Yes"/>
    <x v="0"/>
    <n v="7"/>
    <x v="12"/>
  </r>
  <r>
    <x v="107"/>
    <x v="107"/>
    <x v="2"/>
    <d v="2024-06-12T00:00:00"/>
    <x v="0"/>
    <n v="10"/>
    <x v="1"/>
    <s v="No"/>
    <x v="1"/>
    <s v="Yes"/>
    <x v="0"/>
    <n v="10"/>
    <x v="2"/>
  </r>
  <r>
    <x v="108"/>
    <x v="108"/>
    <x v="1"/>
    <d v="2024-06-13T00:00:00"/>
    <x v="1"/>
    <n v="5"/>
    <x v="2"/>
    <s v="No"/>
    <x v="1"/>
    <s v="No"/>
    <x v="1"/>
    <n v="1"/>
    <x v="4"/>
  </r>
  <r>
    <x v="109"/>
    <x v="109"/>
    <x v="0"/>
    <d v="2024-06-14T00:00:00"/>
    <x v="0"/>
    <n v="15"/>
    <x v="0"/>
    <s v="Yes"/>
    <x v="0"/>
    <s v="Yes"/>
    <x v="0"/>
    <n v="15"/>
    <x v="14"/>
  </r>
  <r>
    <x v="110"/>
    <x v="110"/>
    <x v="2"/>
    <d v="2024-06-15T00:00:00"/>
    <x v="1"/>
    <n v="10"/>
    <x v="0"/>
    <s v="No"/>
    <x v="1"/>
    <s v="Yes"/>
    <x v="0"/>
    <n v="5"/>
    <x v="13"/>
  </r>
  <r>
    <x v="111"/>
    <x v="111"/>
    <x v="1"/>
    <d v="2024-06-16T00:00:00"/>
    <x v="0"/>
    <n v="5"/>
    <x v="1"/>
    <s v="No"/>
    <x v="1"/>
    <s v="No"/>
    <x v="1"/>
    <n v="0"/>
    <x v="1"/>
  </r>
  <r>
    <x v="112"/>
    <x v="112"/>
    <x v="0"/>
    <d v="2024-06-17T00:00:00"/>
    <x v="1"/>
    <n v="15"/>
    <x v="2"/>
    <s v="Yes"/>
    <x v="0"/>
    <s v="Yes"/>
    <x v="0"/>
    <n v="20"/>
    <x v="8"/>
  </r>
  <r>
    <x v="113"/>
    <x v="113"/>
    <x v="2"/>
    <d v="2024-06-18T00:00:00"/>
    <x v="0"/>
    <n v="10"/>
    <x v="2"/>
    <s v="No"/>
    <x v="1"/>
    <s v="Yes"/>
    <x v="0"/>
    <n v="12"/>
    <x v="10"/>
  </r>
  <r>
    <x v="114"/>
    <x v="114"/>
    <x v="1"/>
    <d v="2024-06-19T00:00:00"/>
    <x v="1"/>
    <n v="5"/>
    <x v="0"/>
    <s v="No"/>
    <x v="1"/>
    <s v="No"/>
    <x v="1"/>
    <n v="2"/>
    <x v="11"/>
  </r>
  <r>
    <x v="115"/>
    <x v="115"/>
    <x v="0"/>
    <d v="2024-06-20T00:00:00"/>
    <x v="0"/>
    <n v="15"/>
    <x v="1"/>
    <s v="Yes"/>
    <x v="0"/>
    <s v="Yes"/>
    <x v="0"/>
    <n v="5"/>
    <x v="0"/>
  </r>
  <r>
    <x v="116"/>
    <x v="116"/>
    <x v="2"/>
    <d v="2024-06-21T00:00:00"/>
    <x v="1"/>
    <n v="10"/>
    <x v="0"/>
    <s v="No"/>
    <x v="1"/>
    <s v="Yes"/>
    <x v="0"/>
    <n v="10"/>
    <x v="2"/>
  </r>
  <r>
    <x v="117"/>
    <x v="117"/>
    <x v="1"/>
    <d v="2024-06-22T00:00:00"/>
    <x v="0"/>
    <n v="5"/>
    <x v="2"/>
    <s v="No"/>
    <x v="1"/>
    <s v="No"/>
    <x v="1"/>
    <n v="0"/>
    <x v="1"/>
  </r>
  <r>
    <x v="118"/>
    <x v="93"/>
    <x v="0"/>
    <d v="2024-06-23T00:00:00"/>
    <x v="1"/>
    <n v="15"/>
    <x v="0"/>
    <s v="Yes"/>
    <x v="0"/>
    <s v="Yes"/>
    <x v="0"/>
    <n v="3"/>
    <x v="3"/>
  </r>
  <r>
    <x v="119"/>
    <x v="118"/>
    <x v="2"/>
    <d v="2024-06-24T00:00:00"/>
    <x v="0"/>
    <n v="10"/>
    <x v="1"/>
    <s v="No"/>
    <x v="1"/>
    <s v="Yes"/>
    <x v="0"/>
    <n v="15"/>
    <x v="7"/>
  </r>
  <r>
    <x v="120"/>
    <x v="119"/>
    <x v="1"/>
    <d v="2024-06-25T00:00:00"/>
    <x v="1"/>
    <n v="5"/>
    <x v="0"/>
    <s v="No"/>
    <x v="1"/>
    <s v="No"/>
    <x v="1"/>
    <n v="1"/>
    <x v="4"/>
  </r>
  <r>
    <x v="121"/>
    <x v="120"/>
    <x v="0"/>
    <d v="2024-06-26T00:00:00"/>
    <x v="0"/>
    <n v="15"/>
    <x v="2"/>
    <s v="Yes"/>
    <x v="0"/>
    <s v="Yes"/>
    <x v="0"/>
    <n v="7"/>
    <x v="12"/>
  </r>
  <r>
    <x v="122"/>
    <x v="121"/>
    <x v="2"/>
    <d v="2024-06-27T00:00:00"/>
    <x v="1"/>
    <n v="10"/>
    <x v="0"/>
    <s v="No"/>
    <x v="1"/>
    <s v="Yes"/>
    <x v="0"/>
    <n v="10"/>
    <x v="2"/>
  </r>
  <r>
    <x v="123"/>
    <x v="122"/>
    <x v="1"/>
    <d v="2024-06-28T00:00:00"/>
    <x v="0"/>
    <n v="5"/>
    <x v="1"/>
    <s v="No"/>
    <x v="1"/>
    <s v="No"/>
    <x v="1"/>
    <n v="0"/>
    <x v="1"/>
  </r>
  <r>
    <x v="124"/>
    <x v="123"/>
    <x v="0"/>
    <d v="2024-06-29T00:00:00"/>
    <x v="1"/>
    <n v="15"/>
    <x v="0"/>
    <s v="Yes"/>
    <x v="0"/>
    <s v="Yes"/>
    <x v="0"/>
    <n v="20"/>
    <x v="8"/>
  </r>
  <r>
    <x v="125"/>
    <x v="124"/>
    <x v="2"/>
    <d v="2024-06-30T00:00:00"/>
    <x v="0"/>
    <n v="10"/>
    <x v="2"/>
    <s v="No"/>
    <x v="1"/>
    <s v="Yes"/>
    <x v="0"/>
    <n v="15"/>
    <x v="7"/>
  </r>
  <r>
    <x v="126"/>
    <x v="125"/>
    <x v="1"/>
    <d v="2024-07-01T00:00:00"/>
    <x v="1"/>
    <n v="5"/>
    <x v="0"/>
    <s v="No"/>
    <x v="1"/>
    <s v="No"/>
    <x v="1"/>
    <n v="1"/>
    <x v="4"/>
  </r>
  <r>
    <x v="127"/>
    <x v="126"/>
    <x v="0"/>
    <d v="2024-07-02T00:00:00"/>
    <x v="0"/>
    <n v="15"/>
    <x v="1"/>
    <s v="Yes"/>
    <x v="0"/>
    <s v="Yes"/>
    <x v="0"/>
    <n v="3"/>
    <x v="3"/>
  </r>
  <r>
    <x v="128"/>
    <x v="127"/>
    <x v="2"/>
    <d v="2024-07-03T00:00:00"/>
    <x v="1"/>
    <n v="10"/>
    <x v="0"/>
    <s v="No"/>
    <x v="1"/>
    <s v="Yes"/>
    <x v="0"/>
    <n v="10"/>
    <x v="2"/>
  </r>
  <r>
    <x v="129"/>
    <x v="128"/>
    <x v="1"/>
    <d v="2024-07-04T00:00:00"/>
    <x v="0"/>
    <n v="5"/>
    <x v="2"/>
    <s v="No"/>
    <x v="1"/>
    <s v="No"/>
    <x v="1"/>
    <n v="0"/>
    <x v="1"/>
  </r>
  <r>
    <x v="130"/>
    <x v="129"/>
    <x v="0"/>
    <d v="2024-07-05T00:00:00"/>
    <x v="1"/>
    <n v="15"/>
    <x v="0"/>
    <s v="Yes"/>
    <x v="0"/>
    <s v="Yes"/>
    <x v="0"/>
    <n v="15"/>
    <x v="14"/>
  </r>
  <r>
    <x v="131"/>
    <x v="130"/>
    <x v="2"/>
    <d v="2024-07-06T00:00:00"/>
    <x v="0"/>
    <n v="10"/>
    <x v="1"/>
    <s v="No"/>
    <x v="1"/>
    <s v="Yes"/>
    <x v="0"/>
    <n v="15"/>
    <x v="7"/>
  </r>
  <r>
    <x v="132"/>
    <x v="131"/>
    <x v="1"/>
    <d v="2024-07-07T00:00:00"/>
    <x v="1"/>
    <n v="5"/>
    <x v="0"/>
    <s v="No"/>
    <x v="1"/>
    <s v="No"/>
    <x v="1"/>
    <n v="1"/>
    <x v="4"/>
  </r>
  <r>
    <x v="133"/>
    <x v="132"/>
    <x v="0"/>
    <d v="2024-07-08T00:00:00"/>
    <x v="0"/>
    <n v="15"/>
    <x v="2"/>
    <s v="Yes"/>
    <x v="0"/>
    <s v="Yes"/>
    <x v="0"/>
    <n v="7"/>
    <x v="12"/>
  </r>
  <r>
    <x v="134"/>
    <x v="133"/>
    <x v="2"/>
    <d v="2024-07-09T00:00:00"/>
    <x v="1"/>
    <n v="10"/>
    <x v="0"/>
    <s v="No"/>
    <x v="1"/>
    <s v="Yes"/>
    <x v="0"/>
    <n v="10"/>
    <x v="2"/>
  </r>
  <r>
    <x v="135"/>
    <x v="134"/>
    <x v="1"/>
    <d v="2024-07-10T00:00:00"/>
    <x v="0"/>
    <n v="5"/>
    <x v="0"/>
    <s v="No"/>
    <x v="1"/>
    <s v="No"/>
    <x v="1"/>
    <n v="0"/>
    <x v="1"/>
  </r>
  <r>
    <x v="136"/>
    <x v="135"/>
    <x v="0"/>
    <d v="2024-07-11T00:00:00"/>
    <x v="1"/>
    <n v="15"/>
    <x v="2"/>
    <s v="Yes"/>
    <x v="0"/>
    <s v="Yes"/>
    <x v="0"/>
    <n v="7"/>
    <x v="12"/>
  </r>
  <r>
    <x v="137"/>
    <x v="136"/>
    <x v="2"/>
    <d v="2024-07-12T00:00:00"/>
    <x v="0"/>
    <n v="10"/>
    <x v="1"/>
    <s v="No"/>
    <x v="1"/>
    <s v="Yes"/>
    <x v="0"/>
    <n v="10"/>
    <x v="2"/>
  </r>
  <r>
    <x v="138"/>
    <x v="137"/>
    <x v="1"/>
    <d v="2024-07-13T00:00:00"/>
    <x v="1"/>
    <n v="5"/>
    <x v="2"/>
    <s v="No"/>
    <x v="1"/>
    <s v="No"/>
    <x v="1"/>
    <n v="1"/>
    <x v="4"/>
  </r>
  <r>
    <x v="139"/>
    <x v="138"/>
    <x v="0"/>
    <d v="2024-07-14T00:00:00"/>
    <x v="0"/>
    <n v="15"/>
    <x v="0"/>
    <s v="Yes"/>
    <x v="0"/>
    <s v="Yes"/>
    <x v="0"/>
    <n v="15"/>
    <x v="14"/>
  </r>
  <r>
    <x v="140"/>
    <x v="139"/>
    <x v="2"/>
    <d v="2024-07-15T00:00:00"/>
    <x v="1"/>
    <n v="10"/>
    <x v="0"/>
    <s v="No"/>
    <x v="1"/>
    <s v="Yes"/>
    <x v="0"/>
    <n v="5"/>
    <x v="13"/>
  </r>
  <r>
    <x v="141"/>
    <x v="140"/>
    <x v="1"/>
    <d v="2024-07-16T00:00:00"/>
    <x v="0"/>
    <n v="5"/>
    <x v="1"/>
    <s v="No"/>
    <x v="1"/>
    <s v="No"/>
    <x v="1"/>
    <n v="0"/>
    <x v="1"/>
  </r>
  <r>
    <x v="142"/>
    <x v="141"/>
    <x v="0"/>
    <d v="2024-07-17T00:00:00"/>
    <x v="1"/>
    <n v="15"/>
    <x v="2"/>
    <s v="Yes"/>
    <x v="0"/>
    <s v="Yes"/>
    <x v="0"/>
    <n v="20"/>
    <x v="8"/>
  </r>
  <r>
    <x v="143"/>
    <x v="142"/>
    <x v="2"/>
    <d v="2024-07-18T00:00:00"/>
    <x v="0"/>
    <n v="10"/>
    <x v="2"/>
    <s v="No"/>
    <x v="1"/>
    <s v="Yes"/>
    <x v="0"/>
    <n v="12"/>
    <x v="10"/>
  </r>
  <r>
    <x v="144"/>
    <x v="143"/>
    <x v="1"/>
    <d v="2024-07-19T00:00:00"/>
    <x v="1"/>
    <n v="5"/>
    <x v="0"/>
    <s v="No"/>
    <x v="1"/>
    <s v="No"/>
    <x v="1"/>
    <n v="2"/>
    <x v="11"/>
  </r>
  <r>
    <x v="145"/>
    <x v="144"/>
    <x v="0"/>
    <d v="2024-07-20T00:00:00"/>
    <x v="0"/>
    <n v="15"/>
    <x v="1"/>
    <s v="Yes"/>
    <x v="0"/>
    <s v="Yes"/>
    <x v="0"/>
    <n v="5"/>
    <x v="0"/>
  </r>
  <r>
    <x v="146"/>
    <x v="145"/>
    <x v="2"/>
    <d v="2024-07-21T00:00:00"/>
    <x v="1"/>
    <n v="10"/>
    <x v="0"/>
    <s v="No"/>
    <x v="1"/>
    <s v="Yes"/>
    <x v="0"/>
    <n v="10"/>
    <x v="2"/>
  </r>
  <r>
    <x v="147"/>
    <x v="146"/>
    <x v="1"/>
    <d v="2024-07-22T00:00:00"/>
    <x v="0"/>
    <n v="5"/>
    <x v="2"/>
    <s v="No"/>
    <x v="1"/>
    <s v="No"/>
    <x v="1"/>
    <n v="0"/>
    <x v="1"/>
  </r>
  <r>
    <x v="148"/>
    <x v="147"/>
    <x v="0"/>
    <d v="2024-07-23T00:00:00"/>
    <x v="1"/>
    <n v="15"/>
    <x v="0"/>
    <s v="Yes"/>
    <x v="0"/>
    <s v="Yes"/>
    <x v="0"/>
    <n v="3"/>
    <x v="3"/>
  </r>
  <r>
    <x v="149"/>
    <x v="148"/>
    <x v="2"/>
    <d v="2024-07-24T00:00:00"/>
    <x v="0"/>
    <n v="10"/>
    <x v="1"/>
    <s v="No"/>
    <x v="1"/>
    <s v="Yes"/>
    <x v="0"/>
    <n v="15"/>
    <x v="7"/>
  </r>
  <r>
    <x v="150"/>
    <x v="149"/>
    <x v="1"/>
    <d v="2024-07-25T00:00:00"/>
    <x v="1"/>
    <n v="5"/>
    <x v="0"/>
    <s v="No"/>
    <x v="1"/>
    <s v="No"/>
    <x v="1"/>
    <n v="1"/>
    <x v="4"/>
  </r>
  <r>
    <x v="151"/>
    <x v="150"/>
    <x v="0"/>
    <d v="2024-07-26T00:00:00"/>
    <x v="0"/>
    <n v="15"/>
    <x v="2"/>
    <s v="Yes"/>
    <x v="0"/>
    <s v="Yes"/>
    <x v="0"/>
    <n v="7"/>
    <x v="12"/>
  </r>
  <r>
    <x v="152"/>
    <x v="151"/>
    <x v="2"/>
    <d v="2024-07-27T00:00:00"/>
    <x v="1"/>
    <n v="10"/>
    <x v="0"/>
    <s v="No"/>
    <x v="1"/>
    <s v="Yes"/>
    <x v="0"/>
    <n v="10"/>
    <x v="2"/>
  </r>
  <r>
    <x v="153"/>
    <x v="152"/>
    <x v="1"/>
    <d v="2024-07-28T00:00:00"/>
    <x v="0"/>
    <n v="5"/>
    <x v="1"/>
    <s v="No"/>
    <x v="1"/>
    <s v="No"/>
    <x v="1"/>
    <n v="0"/>
    <x v="1"/>
  </r>
  <r>
    <x v="154"/>
    <x v="153"/>
    <x v="0"/>
    <d v="2024-07-29T00:00:00"/>
    <x v="1"/>
    <n v="15"/>
    <x v="0"/>
    <s v="Yes"/>
    <x v="0"/>
    <s v="Yes"/>
    <x v="0"/>
    <n v="20"/>
    <x v="8"/>
  </r>
  <r>
    <x v="155"/>
    <x v="154"/>
    <x v="2"/>
    <d v="2024-07-30T00:00:00"/>
    <x v="0"/>
    <n v="10"/>
    <x v="2"/>
    <s v="No"/>
    <x v="1"/>
    <s v="Yes"/>
    <x v="0"/>
    <n v="15"/>
    <x v="7"/>
  </r>
  <r>
    <x v="156"/>
    <x v="155"/>
    <x v="1"/>
    <d v="2024-07-31T00:00:00"/>
    <x v="1"/>
    <n v="5"/>
    <x v="0"/>
    <s v="No"/>
    <x v="1"/>
    <s v="No"/>
    <x v="1"/>
    <n v="1"/>
    <x v="4"/>
  </r>
  <r>
    <x v="157"/>
    <x v="156"/>
    <x v="0"/>
    <d v="2024-08-01T00:00:00"/>
    <x v="0"/>
    <n v="15"/>
    <x v="1"/>
    <s v="Yes"/>
    <x v="0"/>
    <s v="Yes"/>
    <x v="0"/>
    <n v="3"/>
    <x v="3"/>
  </r>
  <r>
    <x v="158"/>
    <x v="157"/>
    <x v="2"/>
    <d v="2024-08-02T00:00:00"/>
    <x v="1"/>
    <n v="10"/>
    <x v="0"/>
    <s v="No"/>
    <x v="1"/>
    <s v="Yes"/>
    <x v="0"/>
    <n v="10"/>
    <x v="2"/>
  </r>
  <r>
    <x v="159"/>
    <x v="158"/>
    <x v="1"/>
    <d v="2024-08-03T00:00:00"/>
    <x v="0"/>
    <n v="5"/>
    <x v="2"/>
    <s v="No"/>
    <x v="1"/>
    <s v="No"/>
    <x v="1"/>
    <n v="0"/>
    <x v="1"/>
  </r>
  <r>
    <x v="160"/>
    <x v="58"/>
    <x v="0"/>
    <d v="2024-08-04T00:00:00"/>
    <x v="1"/>
    <n v="15"/>
    <x v="0"/>
    <s v="Yes"/>
    <x v="0"/>
    <s v="Yes"/>
    <x v="0"/>
    <n v="15"/>
    <x v="14"/>
  </r>
  <r>
    <x v="161"/>
    <x v="159"/>
    <x v="2"/>
    <d v="2024-08-05T00:00:00"/>
    <x v="0"/>
    <n v="10"/>
    <x v="1"/>
    <s v="No"/>
    <x v="1"/>
    <s v="Yes"/>
    <x v="0"/>
    <n v="15"/>
    <x v="7"/>
  </r>
  <r>
    <x v="162"/>
    <x v="160"/>
    <x v="1"/>
    <d v="2024-08-06T00:00:00"/>
    <x v="1"/>
    <n v="5"/>
    <x v="0"/>
    <s v="No"/>
    <x v="1"/>
    <s v="No"/>
    <x v="1"/>
    <n v="1"/>
    <x v="4"/>
  </r>
  <r>
    <x v="163"/>
    <x v="161"/>
    <x v="0"/>
    <d v="2024-08-07T00:00:00"/>
    <x v="0"/>
    <n v="15"/>
    <x v="2"/>
    <s v="Yes"/>
    <x v="0"/>
    <s v="Yes"/>
    <x v="0"/>
    <n v="7"/>
    <x v="12"/>
  </r>
  <r>
    <x v="164"/>
    <x v="162"/>
    <x v="2"/>
    <d v="2024-08-08T00:00:00"/>
    <x v="1"/>
    <n v="10"/>
    <x v="0"/>
    <s v="No"/>
    <x v="1"/>
    <s v="Yes"/>
    <x v="0"/>
    <n v="10"/>
    <x v="2"/>
  </r>
  <r>
    <x v="165"/>
    <x v="163"/>
    <x v="1"/>
    <d v="2024-08-09T00:00:00"/>
    <x v="0"/>
    <n v="5"/>
    <x v="1"/>
    <s v="No"/>
    <x v="1"/>
    <s v="No"/>
    <x v="1"/>
    <n v="0"/>
    <x v="1"/>
  </r>
  <r>
    <x v="166"/>
    <x v="90"/>
    <x v="0"/>
    <d v="2024-08-10T00:00:00"/>
    <x v="1"/>
    <n v="15"/>
    <x v="0"/>
    <s v="Yes"/>
    <x v="0"/>
    <s v="Yes"/>
    <x v="0"/>
    <n v="20"/>
    <x v="8"/>
  </r>
  <r>
    <x v="167"/>
    <x v="164"/>
    <x v="2"/>
    <d v="2024-08-11T00:00:00"/>
    <x v="0"/>
    <n v="10"/>
    <x v="2"/>
    <s v="No"/>
    <x v="1"/>
    <s v="Yes"/>
    <x v="0"/>
    <n v="15"/>
    <x v="7"/>
  </r>
  <r>
    <x v="168"/>
    <x v="165"/>
    <x v="1"/>
    <d v="2024-08-12T00:00:00"/>
    <x v="1"/>
    <n v="5"/>
    <x v="0"/>
    <s v="No"/>
    <x v="1"/>
    <s v="No"/>
    <x v="1"/>
    <n v="1"/>
    <x v="4"/>
  </r>
  <r>
    <x v="169"/>
    <x v="166"/>
    <x v="0"/>
    <d v="2024-08-13T00:00:00"/>
    <x v="0"/>
    <n v="15"/>
    <x v="1"/>
    <s v="Yes"/>
    <x v="0"/>
    <s v="Yes"/>
    <x v="0"/>
    <n v="5"/>
    <x v="0"/>
  </r>
  <r>
    <x v="170"/>
    <x v="167"/>
    <x v="2"/>
    <d v="2024-08-14T00:00:00"/>
    <x v="1"/>
    <n v="10"/>
    <x v="0"/>
    <s v="No"/>
    <x v="1"/>
    <s v="Yes"/>
    <x v="0"/>
    <n v="10"/>
    <x v="2"/>
  </r>
  <r>
    <x v="171"/>
    <x v="168"/>
    <x v="1"/>
    <d v="2024-08-15T00:00:00"/>
    <x v="0"/>
    <n v="5"/>
    <x v="2"/>
    <s v="No"/>
    <x v="1"/>
    <s v="No"/>
    <x v="1"/>
    <n v="0"/>
    <x v="1"/>
  </r>
  <r>
    <x v="172"/>
    <x v="169"/>
    <x v="0"/>
    <d v="2024-08-16T00:00:00"/>
    <x v="1"/>
    <n v="15"/>
    <x v="0"/>
    <s v="Yes"/>
    <x v="0"/>
    <s v="Yes"/>
    <x v="0"/>
    <n v="3"/>
    <x v="3"/>
  </r>
  <r>
    <x v="173"/>
    <x v="170"/>
    <x v="2"/>
    <d v="2024-08-17T00:00:00"/>
    <x v="0"/>
    <n v="10"/>
    <x v="1"/>
    <s v="No"/>
    <x v="1"/>
    <s v="Yes"/>
    <x v="0"/>
    <n v="15"/>
    <x v="7"/>
  </r>
  <r>
    <x v="174"/>
    <x v="171"/>
    <x v="1"/>
    <d v="2024-08-18T00:00:00"/>
    <x v="1"/>
    <n v="5"/>
    <x v="0"/>
    <s v="No"/>
    <x v="1"/>
    <s v="No"/>
    <x v="1"/>
    <n v="1"/>
    <x v="4"/>
  </r>
  <r>
    <x v="175"/>
    <x v="172"/>
    <x v="1"/>
    <d v="2024-08-19T00:00:00"/>
    <x v="0"/>
    <n v="5"/>
    <x v="0"/>
    <s v="No"/>
    <x v="1"/>
    <s v="No"/>
    <x v="1"/>
    <n v="0"/>
    <x v="1"/>
  </r>
  <r>
    <x v="176"/>
    <x v="173"/>
    <x v="0"/>
    <d v="2024-08-20T00:00:00"/>
    <x v="1"/>
    <n v="15"/>
    <x v="2"/>
    <s v="Yes"/>
    <x v="0"/>
    <s v="Yes"/>
    <x v="0"/>
    <n v="7"/>
    <x v="12"/>
  </r>
  <r>
    <x v="177"/>
    <x v="174"/>
    <x v="2"/>
    <d v="2024-08-21T00:00:00"/>
    <x v="0"/>
    <n v="10"/>
    <x v="1"/>
    <s v="No"/>
    <x v="1"/>
    <s v="Yes"/>
    <x v="0"/>
    <n v="10"/>
    <x v="2"/>
  </r>
  <r>
    <x v="178"/>
    <x v="175"/>
    <x v="1"/>
    <d v="2024-08-22T00:00:00"/>
    <x v="1"/>
    <n v="5"/>
    <x v="2"/>
    <s v="No"/>
    <x v="1"/>
    <s v="No"/>
    <x v="1"/>
    <n v="1"/>
    <x v="4"/>
  </r>
  <r>
    <x v="179"/>
    <x v="176"/>
    <x v="0"/>
    <d v="2024-08-23T00:00:00"/>
    <x v="0"/>
    <n v="15"/>
    <x v="0"/>
    <s v="Yes"/>
    <x v="0"/>
    <s v="Yes"/>
    <x v="0"/>
    <n v="15"/>
    <x v="14"/>
  </r>
  <r>
    <x v="180"/>
    <x v="177"/>
    <x v="2"/>
    <d v="2024-08-24T00:00:00"/>
    <x v="1"/>
    <n v="10"/>
    <x v="0"/>
    <s v="No"/>
    <x v="1"/>
    <s v="Yes"/>
    <x v="0"/>
    <n v="5"/>
    <x v="13"/>
  </r>
  <r>
    <x v="181"/>
    <x v="178"/>
    <x v="1"/>
    <d v="2024-08-25T00:00:00"/>
    <x v="0"/>
    <n v="5"/>
    <x v="1"/>
    <s v="No"/>
    <x v="1"/>
    <s v="No"/>
    <x v="1"/>
    <n v="0"/>
    <x v="1"/>
  </r>
  <r>
    <x v="182"/>
    <x v="179"/>
    <x v="0"/>
    <d v="2024-08-26T00:00:00"/>
    <x v="1"/>
    <n v="15"/>
    <x v="2"/>
    <s v="Yes"/>
    <x v="0"/>
    <s v="Yes"/>
    <x v="0"/>
    <n v="20"/>
    <x v="8"/>
  </r>
  <r>
    <x v="183"/>
    <x v="180"/>
    <x v="2"/>
    <d v="2024-08-27T00:00:00"/>
    <x v="0"/>
    <n v="10"/>
    <x v="2"/>
    <s v="No"/>
    <x v="1"/>
    <s v="Yes"/>
    <x v="0"/>
    <n v="12"/>
    <x v="10"/>
  </r>
  <r>
    <x v="184"/>
    <x v="181"/>
    <x v="1"/>
    <d v="2024-08-28T00:00:00"/>
    <x v="1"/>
    <n v="5"/>
    <x v="0"/>
    <s v="No"/>
    <x v="1"/>
    <s v="No"/>
    <x v="1"/>
    <n v="2"/>
    <x v="11"/>
  </r>
  <r>
    <x v="185"/>
    <x v="182"/>
    <x v="0"/>
    <d v="2024-08-29T00:00:00"/>
    <x v="0"/>
    <n v="15"/>
    <x v="1"/>
    <s v="Yes"/>
    <x v="0"/>
    <s v="Yes"/>
    <x v="0"/>
    <n v="5"/>
    <x v="0"/>
  </r>
  <r>
    <x v="186"/>
    <x v="183"/>
    <x v="2"/>
    <d v="2024-08-30T00:00:00"/>
    <x v="1"/>
    <n v="10"/>
    <x v="0"/>
    <s v="No"/>
    <x v="1"/>
    <s v="Yes"/>
    <x v="0"/>
    <n v="10"/>
    <x v="2"/>
  </r>
  <r>
    <x v="187"/>
    <x v="184"/>
    <x v="1"/>
    <d v="2024-08-31T00:00:00"/>
    <x v="0"/>
    <n v="5"/>
    <x v="2"/>
    <s v="No"/>
    <x v="1"/>
    <s v="No"/>
    <x v="1"/>
    <n v="0"/>
    <x v="1"/>
  </r>
  <r>
    <x v="188"/>
    <x v="185"/>
    <x v="0"/>
    <d v="2024-09-01T00:00:00"/>
    <x v="1"/>
    <n v="15"/>
    <x v="0"/>
    <s v="Yes"/>
    <x v="0"/>
    <s v="Yes"/>
    <x v="0"/>
    <n v="3"/>
    <x v="3"/>
  </r>
  <r>
    <x v="189"/>
    <x v="186"/>
    <x v="2"/>
    <d v="2024-09-02T00:00:00"/>
    <x v="0"/>
    <n v="10"/>
    <x v="1"/>
    <s v="No"/>
    <x v="1"/>
    <s v="Yes"/>
    <x v="0"/>
    <n v="15"/>
    <x v="7"/>
  </r>
  <r>
    <x v="190"/>
    <x v="15"/>
    <x v="1"/>
    <d v="2024-09-03T00:00:00"/>
    <x v="1"/>
    <n v="5"/>
    <x v="0"/>
    <s v="No"/>
    <x v="1"/>
    <s v="No"/>
    <x v="1"/>
    <n v="1"/>
    <x v="4"/>
  </r>
  <r>
    <x v="191"/>
    <x v="187"/>
    <x v="0"/>
    <d v="2024-09-04T00:00:00"/>
    <x v="0"/>
    <n v="15"/>
    <x v="2"/>
    <s v="Yes"/>
    <x v="0"/>
    <s v="Yes"/>
    <x v="0"/>
    <n v="7"/>
    <x v="12"/>
  </r>
  <r>
    <x v="192"/>
    <x v="188"/>
    <x v="2"/>
    <d v="2024-09-05T00:00:00"/>
    <x v="1"/>
    <n v="10"/>
    <x v="0"/>
    <s v="No"/>
    <x v="1"/>
    <s v="Yes"/>
    <x v="0"/>
    <n v="10"/>
    <x v="2"/>
  </r>
  <r>
    <x v="193"/>
    <x v="14"/>
    <x v="1"/>
    <d v="2024-09-06T00:00:00"/>
    <x v="0"/>
    <n v="5"/>
    <x v="1"/>
    <s v="No"/>
    <x v="1"/>
    <s v="No"/>
    <x v="1"/>
    <n v="0"/>
    <x v="1"/>
  </r>
  <r>
    <x v="194"/>
    <x v="189"/>
    <x v="0"/>
    <d v="2024-09-07T00:00:00"/>
    <x v="1"/>
    <n v="15"/>
    <x v="0"/>
    <s v="Yes"/>
    <x v="0"/>
    <s v="Yes"/>
    <x v="0"/>
    <n v="20"/>
    <x v="8"/>
  </r>
  <r>
    <x v="195"/>
    <x v="167"/>
    <x v="2"/>
    <d v="2024-09-08T00:00:00"/>
    <x v="0"/>
    <n v="10"/>
    <x v="2"/>
    <s v="No"/>
    <x v="1"/>
    <s v="Yes"/>
    <x v="0"/>
    <n v="15"/>
    <x v="7"/>
  </r>
  <r>
    <x v="196"/>
    <x v="190"/>
    <x v="1"/>
    <d v="2024-09-09T00:00:00"/>
    <x v="1"/>
    <n v="5"/>
    <x v="0"/>
    <s v="No"/>
    <x v="1"/>
    <s v="No"/>
    <x v="1"/>
    <n v="1"/>
    <x v="4"/>
  </r>
  <r>
    <x v="197"/>
    <x v="191"/>
    <x v="0"/>
    <d v="2024-09-10T00:00:00"/>
    <x v="0"/>
    <n v="15"/>
    <x v="1"/>
    <s v="Yes"/>
    <x v="0"/>
    <s v="Yes"/>
    <x v="0"/>
    <n v="3"/>
    <x v="3"/>
  </r>
  <r>
    <x v="198"/>
    <x v="192"/>
    <x v="2"/>
    <d v="2024-09-11T00:00:00"/>
    <x v="1"/>
    <n v="10"/>
    <x v="0"/>
    <s v="No"/>
    <x v="1"/>
    <s v="Yes"/>
    <x v="0"/>
    <n v="10"/>
    <x v="2"/>
  </r>
  <r>
    <x v="199"/>
    <x v="193"/>
    <x v="1"/>
    <d v="2024-09-12T00:00:00"/>
    <x v="0"/>
    <n v="5"/>
    <x v="2"/>
    <s v="No"/>
    <x v="1"/>
    <s v="No"/>
    <x v="1"/>
    <n v="0"/>
    <x v="1"/>
  </r>
  <r>
    <x v="200"/>
    <x v="194"/>
    <x v="0"/>
    <d v="2024-09-13T00:00:00"/>
    <x v="1"/>
    <n v="15"/>
    <x v="0"/>
    <s v="Yes"/>
    <x v="0"/>
    <s v="Yes"/>
    <x v="0"/>
    <n v="15"/>
    <x v="14"/>
  </r>
  <r>
    <x v="201"/>
    <x v="195"/>
    <x v="2"/>
    <d v="2024-09-14T00:00:00"/>
    <x v="0"/>
    <n v="10"/>
    <x v="1"/>
    <s v="No"/>
    <x v="1"/>
    <s v="Yes"/>
    <x v="0"/>
    <n v="15"/>
    <x v="7"/>
  </r>
  <r>
    <x v="202"/>
    <x v="196"/>
    <x v="1"/>
    <d v="2024-09-15T00:00:00"/>
    <x v="1"/>
    <n v="5"/>
    <x v="0"/>
    <s v="No"/>
    <x v="1"/>
    <s v="No"/>
    <x v="1"/>
    <n v="1"/>
    <x v="4"/>
  </r>
  <r>
    <x v="203"/>
    <x v="197"/>
    <x v="0"/>
    <d v="2024-09-16T00:00:00"/>
    <x v="0"/>
    <n v="15"/>
    <x v="2"/>
    <s v="Yes"/>
    <x v="0"/>
    <s v="Yes"/>
    <x v="0"/>
    <n v="7"/>
    <x v="12"/>
  </r>
  <r>
    <x v="204"/>
    <x v="198"/>
    <x v="2"/>
    <d v="2024-09-17T00:00:00"/>
    <x v="1"/>
    <n v="10"/>
    <x v="0"/>
    <s v="No"/>
    <x v="1"/>
    <s v="Yes"/>
    <x v="0"/>
    <n v="10"/>
    <x v="2"/>
  </r>
  <r>
    <x v="205"/>
    <x v="199"/>
    <x v="1"/>
    <d v="2024-09-18T00:00:00"/>
    <x v="0"/>
    <n v="5"/>
    <x v="0"/>
    <s v="No"/>
    <x v="1"/>
    <s v="No"/>
    <x v="1"/>
    <n v="0"/>
    <x v="1"/>
  </r>
  <r>
    <x v="206"/>
    <x v="200"/>
    <x v="0"/>
    <d v="2024-09-19T00:00:00"/>
    <x v="1"/>
    <n v="15"/>
    <x v="2"/>
    <s v="Yes"/>
    <x v="0"/>
    <s v="Yes"/>
    <x v="0"/>
    <n v="7"/>
    <x v="12"/>
  </r>
  <r>
    <x v="207"/>
    <x v="201"/>
    <x v="2"/>
    <d v="2024-09-20T00:00:00"/>
    <x v="0"/>
    <n v="10"/>
    <x v="1"/>
    <s v="No"/>
    <x v="1"/>
    <s v="Yes"/>
    <x v="0"/>
    <n v="10"/>
    <x v="2"/>
  </r>
  <r>
    <x v="208"/>
    <x v="202"/>
    <x v="1"/>
    <d v="2024-09-21T00:00:00"/>
    <x v="1"/>
    <n v="5"/>
    <x v="2"/>
    <s v="No"/>
    <x v="1"/>
    <s v="No"/>
    <x v="1"/>
    <n v="1"/>
    <x v="4"/>
  </r>
  <r>
    <x v="209"/>
    <x v="203"/>
    <x v="0"/>
    <d v="2024-09-22T00:00:00"/>
    <x v="0"/>
    <n v="15"/>
    <x v="0"/>
    <s v="Yes"/>
    <x v="0"/>
    <s v="Yes"/>
    <x v="0"/>
    <n v="15"/>
    <x v="14"/>
  </r>
  <r>
    <x v="210"/>
    <x v="204"/>
    <x v="2"/>
    <d v="2024-09-23T00:00:00"/>
    <x v="1"/>
    <n v="10"/>
    <x v="0"/>
    <s v="No"/>
    <x v="1"/>
    <s v="Yes"/>
    <x v="0"/>
    <n v="5"/>
    <x v="13"/>
  </r>
  <r>
    <x v="211"/>
    <x v="205"/>
    <x v="1"/>
    <d v="2024-09-24T00:00:00"/>
    <x v="0"/>
    <n v="5"/>
    <x v="1"/>
    <s v="No"/>
    <x v="1"/>
    <s v="No"/>
    <x v="1"/>
    <n v="0"/>
    <x v="1"/>
  </r>
  <r>
    <x v="212"/>
    <x v="206"/>
    <x v="0"/>
    <d v="2024-09-25T00:00:00"/>
    <x v="1"/>
    <n v="15"/>
    <x v="2"/>
    <s v="Yes"/>
    <x v="0"/>
    <s v="Yes"/>
    <x v="0"/>
    <n v="20"/>
    <x v="8"/>
  </r>
  <r>
    <x v="213"/>
    <x v="207"/>
    <x v="2"/>
    <d v="2024-09-26T00:00:00"/>
    <x v="0"/>
    <n v="10"/>
    <x v="2"/>
    <s v="No"/>
    <x v="1"/>
    <s v="Yes"/>
    <x v="0"/>
    <n v="12"/>
    <x v="10"/>
  </r>
  <r>
    <x v="214"/>
    <x v="37"/>
    <x v="1"/>
    <d v="2024-09-27T00:00:00"/>
    <x v="1"/>
    <n v="5"/>
    <x v="0"/>
    <s v="No"/>
    <x v="1"/>
    <s v="No"/>
    <x v="1"/>
    <n v="2"/>
    <x v="11"/>
  </r>
  <r>
    <x v="215"/>
    <x v="208"/>
    <x v="0"/>
    <d v="2024-09-28T00:00:00"/>
    <x v="0"/>
    <n v="15"/>
    <x v="1"/>
    <s v="Yes"/>
    <x v="0"/>
    <s v="Yes"/>
    <x v="0"/>
    <n v="5"/>
    <x v="0"/>
  </r>
  <r>
    <x v="216"/>
    <x v="209"/>
    <x v="2"/>
    <d v="2024-09-29T00:00:00"/>
    <x v="1"/>
    <n v="10"/>
    <x v="0"/>
    <s v="No"/>
    <x v="1"/>
    <s v="Yes"/>
    <x v="0"/>
    <n v="10"/>
    <x v="2"/>
  </r>
  <r>
    <x v="217"/>
    <x v="210"/>
    <x v="1"/>
    <d v="2024-09-30T00:00:00"/>
    <x v="0"/>
    <n v="5"/>
    <x v="2"/>
    <s v="No"/>
    <x v="1"/>
    <s v="No"/>
    <x v="1"/>
    <n v="0"/>
    <x v="1"/>
  </r>
  <r>
    <x v="218"/>
    <x v="211"/>
    <x v="0"/>
    <d v="2024-10-01T00:00:00"/>
    <x v="1"/>
    <n v="15"/>
    <x v="0"/>
    <s v="Yes"/>
    <x v="0"/>
    <s v="Yes"/>
    <x v="0"/>
    <n v="3"/>
    <x v="3"/>
  </r>
  <r>
    <x v="219"/>
    <x v="212"/>
    <x v="2"/>
    <d v="2024-10-02T00:00:00"/>
    <x v="0"/>
    <n v="10"/>
    <x v="1"/>
    <s v="No"/>
    <x v="1"/>
    <s v="Yes"/>
    <x v="0"/>
    <n v="15"/>
    <x v="7"/>
  </r>
  <r>
    <x v="220"/>
    <x v="213"/>
    <x v="1"/>
    <d v="2024-10-03T00:00:00"/>
    <x v="1"/>
    <n v="5"/>
    <x v="0"/>
    <s v="No"/>
    <x v="1"/>
    <s v="No"/>
    <x v="1"/>
    <n v="1"/>
    <x v="4"/>
  </r>
  <r>
    <x v="221"/>
    <x v="191"/>
    <x v="0"/>
    <d v="2024-10-04T00:00:00"/>
    <x v="0"/>
    <n v="15"/>
    <x v="2"/>
    <s v="Yes"/>
    <x v="0"/>
    <s v="Yes"/>
    <x v="0"/>
    <n v="7"/>
    <x v="12"/>
  </r>
  <r>
    <x v="222"/>
    <x v="45"/>
    <x v="2"/>
    <d v="2024-10-05T00:00:00"/>
    <x v="1"/>
    <n v="10"/>
    <x v="0"/>
    <s v="No"/>
    <x v="1"/>
    <s v="Yes"/>
    <x v="0"/>
    <n v="10"/>
    <x v="2"/>
  </r>
  <r>
    <x v="223"/>
    <x v="214"/>
    <x v="1"/>
    <d v="2024-10-06T00:00:00"/>
    <x v="0"/>
    <n v="5"/>
    <x v="1"/>
    <s v="No"/>
    <x v="1"/>
    <s v="No"/>
    <x v="1"/>
    <n v="0"/>
    <x v="1"/>
  </r>
  <r>
    <x v="224"/>
    <x v="215"/>
    <x v="0"/>
    <d v="2024-10-07T00:00:00"/>
    <x v="1"/>
    <n v="15"/>
    <x v="0"/>
    <s v="Yes"/>
    <x v="0"/>
    <s v="Yes"/>
    <x v="0"/>
    <n v="20"/>
    <x v="8"/>
  </r>
  <r>
    <x v="225"/>
    <x v="216"/>
    <x v="2"/>
    <d v="2024-10-08T00:00:00"/>
    <x v="0"/>
    <n v="10"/>
    <x v="2"/>
    <s v="No"/>
    <x v="1"/>
    <s v="Yes"/>
    <x v="0"/>
    <n v="15"/>
    <x v="7"/>
  </r>
  <r>
    <x v="226"/>
    <x v="217"/>
    <x v="1"/>
    <d v="2024-10-09T00:00:00"/>
    <x v="1"/>
    <n v="5"/>
    <x v="0"/>
    <s v="No"/>
    <x v="1"/>
    <s v="No"/>
    <x v="1"/>
    <n v="1"/>
    <x v="4"/>
  </r>
  <r>
    <x v="227"/>
    <x v="218"/>
    <x v="0"/>
    <d v="2024-10-10T00:00:00"/>
    <x v="0"/>
    <n v="15"/>
    <x v="1"/>
    <s v="Yes"/>
    <x v="0"/>
    <s v="Yes"/>
    <x v="0"/>
    <n v="3"/>
    <x v="3"/>
  </r>
  <r>
    <x v="228"/>
    <x v="219"/>
    <x v="2"/>
    <d v="2024-10-11T00:00:00"/>
    <x v="1"/>
    <n v="10"/>
    <x v="0"/>
    <s v="No"/>
    <x v="1"/>
    <s v="Yes"/>
    <x v="0"/>
    <n v="10"/>
    <x v="2"/>
  </r>
  <r>
    <x v="229"/>
    <x v="127"/>
    <x v="1"/>
    <d v="2024-10-12T00:00:00"/>
    <x v="0"/>
    <n v="5"/>
    <x v="2"/>
    <s v="No"/>
    <x v="1"/>
    <s v="No"/>
    <x v="1"/>
    <n v="0"/>
    <x v="1"/>
  </r>
  <r>
    <x v="230"/>
    <x v="220"/>
    <x v="0"/>
    <d v="2024-10-13T00:00:00"/>
    <x v="1"/>
    <n v="15"/>
    <x v="0"/>
    <s v="Yes"/>
    <x v="0"/>
    <s v="Yes"/>
    <x v="0"/>
    <n v="15"/>
    <x v="14"/>
  </r>
  <r>
    <x v="231"/>
    <x v="221"/>
    <x v="2"/>
    <d v="2024-10-14T00:00:00"/>
    <x v="0"/>
    <n v="10"/>
    <x v="1"/>
    <s v="No"/>
    <x v="1"/>
    <s v="Yes"/>
    <x v="0"/>
    <n v="15"/>
    <x v="7"/>
  </r>
  <r>
    <x v="232"/>
    <x v="222"/>
    <x v="1"/>
    <d v="2024-10-15T00:00:00"/>
    <x v="1"/>
    <n v="5"/>
    <x v="0"/>
    <s v="No"/>
    <x v="1"/>
    <s v="No"/>
    <x v="1"/>
    <n v="1"/>
    <x v="4"/>
  </r>
  <r>
    <x v="233"/>
    <x v="223"/>
    <x v="0"/>
    <d v="2024-10-16T00:00:00"/>
    <x v="0"/>
    <n v="15"/>
    <x v="2"/>
    <s v="Yes"/>
    <x v="0"/>
    <s v="Yes"/>
    <x v="0"/>
    <n v="7"/>
    <x v="12"/>
  </r>
  <r>
    <x v="234"/>
    <x v="224"/>
    <x v="2"/>
    <d v="2024-10-17T00:00:00"/>
    <x v="1"/>
    <n v="10"/>
    <x v="0"/>
    <s v="No"/>
    <x v="1"/>
    <s v="Yes"/>
    <x v="0"/>
    <n v="10"/>
    <x v="2"/>
  </r>
  <r>
    <x v="235"/>
    <x v="225"/>
    <x v="1"/>
    <d v="2024-10-18T00:00:00"/>
    <x v="0"/>
    <n v="5"/>
    <x v="1"/>
    <s v="No"/>
    <x v="1"/>
    <s v="No"/>
    <x v="1"/>
    <n v="0"/>
    <x v="1"/>
  </r>
  <r>
    <x v="236"/>
    <x v="226"/>
    <x v="0"/>
    <d v="2024-10-19T00:00:00"/>
    <x v="1"/>
    <n v="15"/>
    <x v="0"/>
    <s v="Yes"/>
    <x v="0"/>
    <s v="Yes"/>
    <x v="0"/>
    <n v="15"/>
    <x v="14"/>
  </r>
  <r>
    <x v="237"/>
    <x v="227"/>
    <x v="2"/>
    <d v="2024-10-20T00:00:00"/>
    <x v="0"/>
    <n v="10"/>
    <x v="2"/>
    <s v="No"/>
    <x v="1"/>
    <s v="Yes"/>
    <x v="0"/>
    <n v="12"/>
    <x v="10"/>
  </r>
  <r>
    <x v="238"/>
    <x v="228"/>
    <x v="1"/>
    <d v="2024-10-21T00:00:00"/>
    <x v="1"/>
    <n v="5"/>
    <x v="0"/>
    <s v="No"/>
    <x v="1"/>
    <s v="No"/>
    <x v="1"/>
    <n v="2"/>
    <x v="11"/>
  </r>
  <r>
    <x v="239"/>
    <x v="229"/>
    <x v="0"/>
    <d v="2024-10-22T00:00:00"/>
    <x v="0"/>
    <n v="15"/>
    <x v="1"/>
    <s v="Yes"/>
    <x v="0"/>
    <s v="Yes"/>
    <x v="0"/>
    <n v="5"/>
    <x v="0"/>
  </r>
  <r>
    <x v="240"/>
    <x v="230"/>
    <x v="2"/>
    <d v="2024-10-23T00:00:00"/>
    <x v="1"/>
    <n v="10"/>
    <x v="0"/>
    <s v="No"/>
    <x v="1"/>
    <s v="Yes"/>
    <x v="0"/>
    <n v="10"/>
    <x v="2"/>
  </r>
  <r>
    <x v="241"/>
    <x v="231"/>
    <x v="1"/>
    <d v="2024-10-24T00:00:00"/>
    <x v="0"/>
    <n v="5"/>
    <x v="2"/>
    <s v="No"/>
    <x v="1"/>
    <s v="No"/>
    <x v="1"/>
    <n v="0"/>
    <x v="1"/>
  </r>
  <r>
    <x v="242"/>
    <x v="140"/>
    <x v="0"/>
    <d v="2024-10-25T00:00:00"/>
    <x v="1"/>
    <n v="15"/>
    <x v="0"/>
    <s v="Yes"/>
    <x v="0"/>
    <s v="Yes"/>
    <x v="0"/>
    <n v="3"/>
    <x v="3"/>
  </r>
  <r>
    <x v="243"/>
    <x v="232"/>
    <x v="2"/>
    <d v="2024-10-26T00:00:00"/>
    <x v="0"/>
    <n v="10"/>
    <x v="1"/>
    <s v="No"/>
    <x v="1"/>
    <s v="Yes"/>
    <x v="0"/>
    <n v="15"/>
    <x v="7"/>
  </r>
  <r>
    <x v="244"/>
    <x v="233"/>
    <x v="1"/>
    <d v="2024-10-27T00:00:00"/>
    <x v="1"/>
    <n v="5"/>
    <x v="0"/>
    <s v="No"/>
    <x v="1"/>
    <s v="No"/>
    <x v="1"/>
    <n v="1"/>
    <x v="4"/>
  </r>
  <r>
    <x v="245"/>
    <x v="234"/>
    <x v="0"/>
    <d v="2024-10-28T00:00:00"/>
    <x v="0"/>
    <n v="15"/>
    <x v="2"/>
    <s v="Yes"/>
    <x v="0"/>
    <s v="Yes"/>
    <x v="0"/>
    <n v="7"/>
    <x v="12"/>
  </r>
  <r>
    <x v="246"/>
    <x v="235"/>
    <x v="2"/>
    <d v="2024-10-29T00:00:00"/>
    <x v="1"/>
    <n v="10"/>
    <x v="0"/>
    <s v="No"/>
    <x v="1"/>
    <s v="Yes"/>
    <x v="0"/>
    <n v="10"/>
    <x v="2"/>
  </r>
  <r>
    <x v="247"/>
    <x v="236"/>
    <x v="1"/>
    <d v="2024-10-30T00:00:00"/>
    <x v="0"/>
    <n v="5"/>
    <x v="1"/>
    <s v="No"/>
    <x v="1"/>
    <s v="No"/>
    <x v="1"/>
    <n v="0"/>
    <x v="1"/>
  </r>
  <r>
    <x v="248"/>
    <x v="237"/>
    <x v="0"/>
    <d v="2024-10-31T00:00:00"/>
    <x v="1"/>
    <n v="15"/>
    <x v="0"/>
    <s v="Yes"/>
    <x v="0"/>
    <s v="Yes"/>
    <x v="0"/>
    <n v="20"/>
    <x v="8"/>
  </r>
  <r>
    <x v="249"/>
    <x v="238"/>
    <x v="2"/>
    <d v="2024-11-01T00:00:00"/>
    <x v="0"/>
    <n v="10"/>
    <x v="2"/>
    <s v="No"/>
    <x v="1"/>
    <s v="Yes"/>
    <x v="0"/>
    <n v="15"/>
    <x v="7"/>
  </r>
  <r>
    <x v="250"/>
    <x v="239"/>
    <x v="1"/>
    <d v="2024-11-02T00:00:00"/>
    <x v="1"/>
    <n v="5"/>
    <x v="0"/>
    <s v="No"/>
    <x v="1"/>
    <s v="No"/>
    <x v="1"/>
    <n v="1"/>
    <x v="4"/>
  </r>
  <r>
    <x v="251"/>
    <x v="240"/>
    <x v="0"/>
    <d v="2024-11-03T00:00:00"/>
    <x v="0"/>
    <n v="15"/>
    <x v="1"/>
    <s v="Yes"/>
    <x v="0"/>
    <s v="Yes"/>
    <x v="0"/>
    <n v="3"/>
    <x v="3"/>
  </r>
  <r>
    <x v="252"/>
    <x v="241"/>
    <x v="2"/>
    <d v="2024-11-04T00:00:00"/>
    <x v="1"/>
    <n v="10"/>
    <x v="0"/>
    <s v="No"/>
    <x v="1"/>
    <s v="Yes"/>
    <x v="0"/>
    <n v="10"/>
    <x v="2"/>
  </r>
  <r>
    <x v="253"/>
    <x v="242"/>
    <x v="1"/>
    <d v="2024-11-05T00:00:00"/>
    <x v="0"/>
    <n v="5"/>
    <x v="2"/>
    <s v="No"/>
    <x v="1"/>
    <s v="No"/>
    <x v="1"/>
    <n v="0"/>
    <x v="1"/>
  </r>
  <r>
    <x v="254"/>
    <x v="243"/>
    <x v="0"/>
    <d v="2024-11-06T00:00:00"/>
    <x v="1"/>
    <n v="15"/>
    <x v="0"/>
    <s v="Yes"/>
    <x v="0"/>
    <s v="Yes"/>
    <x v="0"/>
    <n v="15"/>
    <x v="14"/>
  </r>
  <r>
    <x v="255"/>
    <x v="244"/>
    <x v="1"/>
    <d v="2024-11-07T00:00:00"/>
    <x v="0"/>
    <n v="5"/>
    <x v="0"/>
    <s v="No"/>
    <x v="1"/>
    <s v="No"/>
    <x v="1"/>
    <n v="0"/>
    <x v="1"/>
  </r>
  <r>
    <x v="256"/>
    <x v="245"/>
    <x v="0"/>
    <d v="2024-11-08T00:00:00"/>
    <x v="1"/>
    <n v="15"/>
    <x v="2"/>
    <s v="Yes"/>
    <x v="0"/>
    <s v="Yes"/>
    <x v="0"/>
    <n v="7"/>
    <x v="12"/>
  </r>
  <r>
    <x v="257"/>
    <x v="246"/>
    <x v="2"/>
    <d v="2024-11-09T00:00:00"/>
    <x v="0"/>
    <n v="10"/>
    <x v="1"/>
    <s v="No"/>
    <x v="1"/>
    <s v="Yes"/>
    <x v="0"/>
    <n v="10"/>
    <x v="2"/>
  </r>
  <r>
    <x v="258"/>
    <x v="247"/>
    <x v="1"/>
    <d v="2024-11-10T00:00:00"/>
    <x v="1"/>
    <n v="5"/>
    <x v="2"/>
    <s v="No"/>
    <x v="1"/>
    <s v="No"/>
    <x v="1"/>
    <n v="1"/>
    <x v="4"/>
  </r>
  <r>
    <x v="259"/>
    <x v="248"/>
    <x v="0"/>
    <d v="2024-11-11T00:00:00"/>
    <x v="0"/>
    <n v="15"/>
    <x v="0"/>
    <s v="Yes"/>
    <x v="0"/>
    <s v="Yes"/>
    <x v="0"/>
    <n v="15"/>
    <x v="14"/>
  </r>
  <r>
    <x v="260"/>
    <x v="249"/>
    <x v="2"/>
    <d v="2024-11-12T00:00:00"/>
    <x v="1"/>
    <n v="10"/>
    <x v="0"/>
    <s v="No"/>
    <x v="1"/>
    <s v="Yes"/>
    <x v="0"/>
    <n v="5"/>
    <x v="13"/>
  </r>
  <r>
    <x v="261"/>
    <x v="250"/>
    <x v="1"/>
    <d v="2024-11-13T00:00:00"/>
    <x v="0"/>
    <n v="5"/>
    <x v="1"/>
    <s v="No"/>
    <x v="1"/>
    <s v="No"/>
    <x v="1"/>
    <n v="0"/>
    <x v="1"/>
  </r>
  <r>
    <x v="262"/>
    <x v="251"/>
    <x v="0"/>
    <d v="2024-11-14T00:00:00"/>
    <x v="1"/>
    <n v="15"/>
    <x v="2"/>
    <s v="Yes"/>
    <x v="0"/>
    <s v="Yes"/>
    <x v="0"/>
    <n v="20"/>
    <x v="8"/>
  </r>
  <r>
    <x v="263"/>
    <x v="252"/>
    <x v="2"/>
    <d v="2024-11-15T00:00:00"/>
    <x v="0"/>
    <n v="10"/>
    <x v="2"/>
    <s v="No"/>
    <x v="1"/>
    <s v="Yes"/>
    <x v="0"/>
    <n v="12"/>
    <x v="10"/>
  </r>
  <r>
    <x v="264"/>
    <x v="253"/>
    <x v="1"/>
    <d v="2024-11-16T00:00:00"/>
    <x v="1"/>
    <n v="5"/>
    <x v="0"/>
    <s v="No"/>
    <x v="1"/>
    <s v="No"/>
    <x v="1"/>
    <n v="2"/>
    <x v="11"/>
  </r>
  <r>
    <x v="265"/>
    <x v="254"/>
    <x v="0"/>
    <d v="2024-11-17T00:00:00"/>
    <x v="0"/>
    <n v="15"/>
    <x v="1"/>
    <s v="Yes"/>
    <x v="0"/>
    <s v="Yes"/>
    <x v="0"/>
    <n v="5"/>
    <x v="0"/>
  </r>
  <r>
    <x v="266"/>
    <x v="255"/>
    <x v="2"/>
    <d v="2024-11-18T00:00:00"/>
    <x v="1"/>
    <n v="10"/>
    <x v="0"/>
    <s v="No"/>
    <x v="1"/>
    <s v="Yes"/>
    <x v="0"/>
    <n v="10"/>
    <x v="2"/>
  </r>
  <r>
    <x v="267"/>
    <x v="256"/>
    <x v="1"/>
    <d v="2024-11-19T00:00:00"/>
    <x v="0"/>
    <n v="5"/>
    <x v="2"/>
    <s v="No"/>
    <x v="1"/>
    <s v="No"/>
    <x v="1"/>
    <n v="0"/>
    <x v="1"/>
  </r>
  <r>
    <x v="268"/>
    <x v="257"/>
    <x v="0"/>
    <d v="2024-11-20T00:00:00"/>
    <x v="1"/>
    <n v="15"/>
    <x v="0"/>
    <s v="Yes"/>
    <x v="0"/>
    <s v="Yes"/>
    <x v="0"/>
    <n v="3"/>
    <x v="3"/>
  </r>
  <r>
    <x v="269"/>
    <x v="258"/>
    <x v="2"/>
    <d v="2024-11-21T00:00:00"/>
    <x v="0"/>
    <n v="10"/>
    <x v="1"/>
    <s v="No"/>
    <x v="1"/>
    <s v="Yes"/>
    <x v="0"/>
    <n v="15"/>
    <x v="7"/>
  </r>
  <r>
    <x v="270"/>
    <x v="259"/>
    <x v="1"/>
    <d v="2024-11-22T00:00:00"/>
    <x v="1"/>
    <n v="5"/>
    <x v="0"/>
    <s v="No"/>
    <x v="1"/>
    <s v="No"/>
    <x v="1"/>
    <n v="1"/>
    <x v="4"/>
  </r>
  <r>
    <x v="271"/>
    <x v="260"/>
    <x v="0"/>
    <d v="2024-11-23T00:00:00"/>
    <x v="0"/>
    <n v="15"/>
    <x v="2"/>
    <s v="Yes"/>
    <x v="0"/>
    <s v="Yes"/>
    <x v="0"/>
    <n v="7"/>
    <x v="12"/>
  </r>
  <r>
    <x v="272"/>
    <x v="119"/>
    <x v="2"/>
    <d v="2024-11-24T00:00:00"/>
    <x v="1"/>
    <n v="10"/>
    <x v="0"/>
    <s v="No"/>
    <x v="1"/>
    <s v="Yes"/>
    <x v="0"/>
    <n v="10"/>
    <x v="2"/>
  </r>
  <r>
    <x v="273"/>
    <x v="261"/>
    <x v="1"/>
    <d v="2024-11-25T00:00:00"/>
    <x v="0"/>
    <n v="5"/>
    <x v="1"/>
    <s v="No"/>
    <x v="1"/>
    <s v="No"/>
    <x v="1"/>
    <n v="0"/>
    <x v="1"/>
  </r>
  <r>
    <x v="274"/>
    <x v="262"/>
    <x v="0"/>
    <d v="2024-11-26T00:00:00"/>
    <x v="1"/>
    <n v="15"/>
    <x v="0"/>
    <s v="Yes"/>
    <x v="0"/>
    <s v="Yes"/>
    <x v="0"/>
    <n v="20"/>
    <x v="8"/>
  </r>
  <r>
    <x v="275"/>
    <x v="263"/>
    <x v="2"/>
    <d v="2024-11-27T00:00:00"/>
    <x v="0"/>
    <n v="10"/>
    <x v="2"/>
    <s v="No"/>
    <x v="1"/>
    <s v="Yes"/>
    <x v="0"/>
    <n v="15"/>
    <x v="7"/>
  </r>
  <r>
    <x v="276"/>
    <x v="264"/>
    <x v="1"/>
    <d v="2024-11-28T00:00:00"/>
    <x v="1"/>
    <n v="5"/>
    <x v="0"/>
    <s v="No"/>
    <x v="1"/>
    <s v="No"/>
    <x v="1"/>
    <n v="1"/>
    <x v="4"/>
  </r>
  <r>
    <x v="277"/>
    <x v="265"/>
    <x v="0"/>
    <d v="2024-11-29T00:00:00"/>
    <x v="0"/>
    <n v="15"/>
    <x v="1"/>
    <s v="Yes"/>
    <x v="0"/>
    <s v="Yes"/>
    <x v="0"/>
    <n v="3"/>
    <x v="3"/>
  </r>
  <r>
    <x v="278"/>
    <x v="266"/>
    <x v="2"/>
    <d v="2024-11-30T00:00:00"/>
    <x v="1"/>
    <n v="10"/>
    <x v="0"/>
    <s v="No"/>
    <x v="1"/>
    <s v="Yes"/>
    <x v="0"/>
    <n v="10"/>
    <x v="2"/>
  </r>
  <r>
    <x v="279"/>
    <x v="267"/>
    <x v="1"/>
    <d v="2024-12-01T00:00:00"/>
    <x v="0"/>
    <n v="5"/>
    <x v="2"/>
    <s v="No"/>
    <x v="1"/>
    <s v="No"/>
    <x v="1"/>
    <n v="0"/>
    <x v="1"/>
  </r>
  <r>
    <x v="280"/>
    <x v="268"/>
    <x v="0"/>
    <d v="2024-12-02T00:00:00"/>
    <x v="1"/>
    <n v="15"/>
    <x v="0"/>
    <s v="Yes"/>
    <x v="0"/>
    <s v="Yes"/>
    <x v="0"/>
    <n v="15"/>
    <x v="14"/>
  </r>
  <r>
    <x v="281"/>
    <x v="269"/>
    <x v="2"/>
    <d v="2024-12-03T00:00:00"/>
    <x v="0"/>
    <n v="10"/>
    <x v="1"/>
    <s v="No"/>
    <x v="1"/>
    <s v="Yes"/>
    <x v="0"/>
    <n v="15"/>
    <x v="7"/>
  </r>
  <r>
    <x v="282"/>
    <x v="270"/>
    <x v="1"/>
    <d v="2024-12-04T00:00:00"/>
    <x v="1"/>
    <n v="5"/>
    <x v="0"/>
    <s v="No"/>
    <x v="1"/>
    <s v="No"/>
    <x v="1"/>
    <n v="1"/>
    <x v="4"/>
  </r>
  <r>
    <x v="283"/>
    <x v="271"/>
    <x v="0"/>
    <d v="2024-12-05T00:00:00"/>
    <x v="0"/>
    <n v="15"/>
    <x v="2"/>
    <s v="Yes"/>
    <x v="0"/>
    <s v="Yes"/>
    <x v="0"/>
    <n v="7"/>
    <x v="12"/>
  </r>
  <r>
    <x v="284"/>
    <x v="130"/>
    <x v="2"/>
    <d v="2024-12-06T00:00:00"/>
    <x v="1"/>
    <n v="10"/>
    <x v="0"/>
    <s v="No"/>
    <x v="1"/>
    <s v="Yes"/>
    <x v="0"/>
    <n v="10"/>
    <x v="2"/>
  </r>
  <r>
    <x v="285"/>
    <x v="131"/>
    <x v="1"/>
    <d v="2024-12-07T00:00:00"/>
    <x v="0"/>
    <n v="5"/>
    <x v="1"/>
    <s v="No"/>
    <x v="1"/>
    <s v="No"/>
    <x v="1"/>
    <n v="0"/>
    <x v="1"/>
  </r>
  <r>
    <x v="286"/>
    <x v="181"/>
    <x v="0"/>
    <d v="2024-12-08T00:00:00"/>
    <x v="1"/>
    <n v="15"/>
    <x v="0"/>
    <s v="Yes"/>
    <x v="0"/>
    <s v="Yes"/>
    <x v="0"/>
    <n v="20"/>
    <x v="8"/>
  </r>
  <r>
    <x v="287"/>
    <x v="272"/>
    <x v="2"/>
    <d v="2024-12-09T00:00:00"/>
    <x v="0"/>
    <n v="10"/>
    <x v="2"/>
    <s v="No"/>
    <x v="1"/>
    <s v="Yes"/>
    <x v="0"/>
    <n v="12"/>
    <x v="10"/>
  </r>
  <r>
    <x v="288"/>
    <x v="273"/>
    <x v="1"/>
    <d v="2024-12-10T00:00:00"/>
    <x v="1"/>
    <n v="5"/>
    <x v="0"/>
    <s v="No"/>
    <x v="1"/>
    <s v="No"/>
    <x v="1"/>
    <n v="2"/>
    <x v="11"/>
  </r>
  <r>
    <x v="289"/>
    <x v="274"/>
    <x v="0"/>
    <d v="2024-12-11T00:00:00"/>
    <x v="0"/>
    <n v="15"/>
    <x v="1"/>
    <s v="Yes"/>
    <x v="0"/>
    <s v="Yes"/>
    <x v="0"/>
    <n v="5"/>
    <x v="0"/>
  </r>
  <r>
    <x v="290"/>
    <x v="275"/>
    <x v="2"/>
    <d v="2024-12-12T00:00:00"/>
    <x v="1"/>
    <n v="10"/>
    <x v="0"/>
    <s v="No"/>
    <x v="1"/>
    <s v="Yes"/>
    <x v="0"/>
    <n v="10"/>
    <x v="2"/>
  </r>
  <r>
    <x v="291"/>
    <x v="276"/>
    <x v="1"/>
    <d v="2024-12-13T00:00:00"/>
    <x v="0"/>
    <n v="5"/>
    <x v="2"/>
    <s v="No"/>
    <x v="1"/>
    <s v="No"/>
    <x v="1"/>
    <n v="0"/>
    <x v="1"/>
  </r>
  <r>
    <x v="292"/>
    <x v="277"/>
    <x v="0"/>
    <d v="2024-12-14T00:00:00"/>
    <x v="1"/>
    <n v="15"/>
    <x v="0"/>
    <s v="Yes"/>
    <x v="0"/>
    <s v="Yes"/>
    <x v="0"/>
    <n v="3"/>
    <x v="3"/>
  </r>
  <r>
    <x v="293"/>
    <x v="278"/>
    <x v="2"/>
    <d v="2024-12-15T00:00:00"/>
    <x v="0"/>
    <n v="10"/>
    <x v="1"/>
    <s v="No"/>
    <x v="1"/>
    <s v="Yes"/>
    <x v="0"/>
    <n v="15"/>
    <x v="7"/>
  </r>
  <r>
    <x v="294"/>
    <x v="279"/>
    <x v="1"/>
    <d v="2024-12-16T00:00:00"/>
    <x v="1"/>
    <n v="5"/>
    <x v="0"/>
    <s v="No"/>
    <x v="1"/>
    <s v="No"/>
    <x v="1"/>
    <n v="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m/>
    <m/>
  </r>
  <r>
    <s v="Rótulos de Linha"/>
    <s v="Soma de Total Value"/>
  </r>
  <r>
    <s v="No"/>
    <n v="217"/>
  </r>
  <r>
    <s v="Yes"/>
    <n v="1537"/>
  </r>
  <r>
    <s v="Total Geral"/>
    <n v="17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9C9C1-ADC1-4032-9561-E7260810BD97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23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h="1" x="1"/>
        <item x="2"/>
        <item h="1"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2">
    <i>
      <x v="1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/>
  </dataFields>
  <formats count="2">
    <format dxfId="14">
      <pivotArea outline="0" collapsedLevelsAreSubtotals="1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E3175-5A46-4E83-AB39-590EC93CA0F9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2:I29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A33F8-C71E-4759-B02E-8BF15CA4D714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3:C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>
      <items count="4">
        <item h="1" x="1"/>
        <item x="2"/>
        <item h="1"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/>
  </dataFields>
  <formats count="2">
    <format dxfId="16">
      <pivotArea outline="0" collapsedLevelsAreSubtotals="1" fieldPosition="0"/>
    </format>
    <format dxfId="15">
      <pivotArea dataOnly="0" labelOnly="1" outline="0" axis="axisValues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53EAD-FEAF-4BDF-A9B4-25FBE646B251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10:C12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h="1" x="1"/>
        <item x="2"/>
        <item h="1"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2">
    <i>
      <x v="1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4" baseItem="0"/>
  </dataFields>
  <formats count="2">
    <format dxfId="18">
      <pivotArea outline="0" collapsedLevelsAreSubtotals="1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EFD33-9364-4AD7-B4CE-B11DCA400610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B40:D42" firstHeaderRow="0" firstDataRow="1" firstDataCol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multipleItemSelectionAllowed="1" showAll="0">
      <items count="4">
        <item h="1" x="1"/>
        <item x="2"/>
        <item h="1"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showAll="0">
      <items count="4">
        <item x="1"/>
        <item h="1" x="0"/>
        <item h="1" x="2"/>
        <item t="default"/>
      </items>
    </pivotField>
    <pivotField dataField="1" showAll="0"/>
    <pivotField showAll="0"/>
    <pivotField dataField="1" showAll="0"/>
    <pivotField numFmtId="44" showAll="0"/>
    <pivotField numFmtId="44" showAll="0"/>
    <pivotField numFmtId="44" showAll="0"/>
  </pivotFields>
  <rowFields count="1"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EA Play Season Pass" fld="7" subtotal="count" baseField="2" baseItem="2"/>
    <dataField name="Contagem de Minecraft Season Pass" fld="9" subtotal="count" baseField="0" baseItem="0"/>
  </dataFields>
  <formats count="4">
    <format dxfId="22">
      <pivotArea outline="0" collapsedLevelsAreSubtotals="1" fieldPosition="0"/>
    </format>
    <format dxfId="21">
      <pivotArea dataOnly="0" labelOnly="1" outline="0" axis="axisValues" fieldPosition="0"/>
    </format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60CB-7172-445E-A6DC-51C0E4B0B9FA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32:D35" firstHeaderRow="0" firstDataRow="1" firstDataCol="1" rowPageCount="1" colPageCount="1"/>
  <pivotFields count="13">
    <pivotField showAll="0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Page" showAll="0">
      <items count="4">
        <item x="1"/>
        <item x="2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/>
    <pivotField showAll="0">
      <items count="4">
        <item x="1"/>
        <item h="1" x="0"/>
        <item h="1"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dataField="1" numFmtId="44" showAll="0">
      <items count="3">
        <item sd="0" x="1"/>
        <item x="0"/>
        <item t="default"/>
      </items>
    </pivotField>
    <pivotField numFmtId="44" showAll="0"/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" hier="-1"/>
  </pageFields>
  <dataFields count="2">
    <dataField name="Soma de EA Play Season Pass" fld="8" baseField="4" baseItem="0"/>
    <dataField name="Soma de Minecraft Season Pass Price" fld="10" baseField="0" baseItem="0"/>
  </dataFields>
  <formats count="2">
    <format dxfId="24">
      <pivotArea outline="0" collapsedLevelsAreSubtotals="1" fieldPosition="0"/>
    </format>
    <format dxfId="2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9C4FEC5E-7D3D-481C-86E9-B0D13C9B07EB}" sourceName="Subscription Type">
  <pivotTables>
    <pivotTable tabId="3" name="tbl_annual_total"/>
    <pivotTable tabId="3" name="tbl_easeasonpass_total"/>
    <pivotTable tabId="3" name="Tabela dinâmica2"/>
    <pivotTable tabId="3" name="Tabela dinâmica3"/>
    <pivotTable tabId="3" name="Tabela dinâmica4"/>
  </pivotTables>
  <data>
    <tabular pivotCacheId="1006374425">
      <items count="3">
        <i x="1" s="1"/>
        <i x="0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lan" xr10:uid="{9D3E83DE-3CB6-417C-A880-AB58616BA31D}" sourceName="Plan">
  <pivotTables>
    <pivotTable tabId="3" name="Tabela dinâmica3"/>
    <pivotTable tabId="3" name="Tabela dinâmica2"/>
    <pivotTable tabId="3" name="tbl_annual_total"/>
    <pivotTable tabId="3" name="tbl_easeasonpass_total"/>
    <pivotTable tabId="3" name="Tabela dinâmica4"/>
  </pivotTables>
  <data>
    <tabular pivotCacheId="1006374425">
      <items count="3">
        <i x="1"/>
        <i x="2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1D2174BC-3543-447A-87B7-F8A2E8D22B3A}" cache="SegmentaçãodeDados_Subscription_Type" caption="Subscription Type" style="SlicerStyleLight6 2" rowHeight="257175"/>
  <slicer name="Plan 1" xr10:uid="{761185FB-604D-4889-8D8F-FF14EA2C45E7}" cache="SegmentaçãodeDados_Plan" caption="Plan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38">
  <autoFilter ref="A1:M296" xr:uid="{34E0E886-4200-4B36-97B3-63DB74FF40A0}"/>
  <tableColumns count="13">
    <tableColumn id="1" xr3:uid="{C4A90516-688A-46BF-9167-EA16C2A8A652}" name="Subscriber ID" dataDxfId="37"/>
    <tableColumn id="2" xr3:uid="{53DD39D0-2220-4121-9E9D-4EAA7E151C0F}" name="Name" dataDxfId="36"/>
    <tableColumn id="3" xr3:uid="{4F5FF271-4C57-4BE0-8F2C-F82C8551625C}" name="Plan" dataDxfId="35"/>
    <tableColumn id="4" xr3:uid="{8C17EB93-79B9-4E55-B8F7-BEB82F8253E9}" name="Start Date" dataDxfId="34"/>
    <tableColumn id="5" xr3:uid="{48CEDF9B-1689-482A-A828-5CCE7713264A}" name="Auto Renewal" dataDxfId="33"/>
    <tableColumn id="6" xr3:uid="{78B82374-9AA7-4E38-AE4F-78CDE6C83720}" name="Subscription Price" dataDxfId="32" dataCellStyle="Moeda"/>
    <tableColumn id="7" xr3:uid="{F2433F68-AF33-49D0-B1FB-19A396074EDE}" name="Subscription Type" dataDxfId="31"/>
    <tableColumn id="8" xr3:uid="{FD4D9C95-F6E5-4933-9068-A71FF7DF9343}" name="EA Play Season Pass" dataDxfId="30"/>
    <tableColumn id="13" xr3:uid="{978DD0D2-834E-4CE4-A39B-30976086932F}" name="EA Play Season Pass_x000a_Price" dataDxfId="29" dataCellStyle="Moeda"/>
    <tableColumn id="9" xr3:uid="{6E29F111-C395-4580-9DAD-3407D9E8B1A4}" name="Minecraft Season Pass" dataDxfId="28"/>
    <tableColumn id="10" xr3:uid="{EF544EAA-7F25-4FD5-A10E-8E62804DB9E3}" name="Minecraft Season Pass Price" dataDxfId="27" dataCellStyle="Moeda"/>
    <tableColumn id="11" xr3:uid="{7F6EB64A-1F07-4E48-9F0F-AC7D9DCD26F8}" name="Coupon Value" dataDxfId="26" dataCellStyle="Moeda"/>
    <tableColumn id="12" xr3:uid="{2B04ABC8-DE6F-426E-ADC0-D8AFC68CA58E}" name="Total Value" dataDxfId="25" dataCellStyle="Moe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E4B72-5EE0-43DD-899F-4E9FDF400BB3}" name="Tabela2" displayName="Tabela2" ref="A1:B4" totalsRowShown="0">
  <autoFilter ref="A1:B4" xr:uid="{4E3E4B72-5EE0-43DD-899F-4E9FDF400BB3}"/>
  <tableColumns count="2">
    <tableColumn id="1" xr3:uid="{63342824-1E6C-4CFA-B114-E70B5DE371AD}" name="Plan" dataDxfId="12"/>
    <tableColumn id="2" xr3:uid="{E098577B-5C64-4FB2-BD7B-CB8982D4A1EF}" name="Renovaçã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8" sqref="B8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B8" sqref="B8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7" bestFit="1" customWidth="1"/>
    <col min="7" max="7" width="22" bestFit="1" customWidth="1"/>
    <col min="8" max="8" width="20.5703125" bestFit="1" customWidth="1"/>
    <col min="9" max="9" width="23.85546875" bestFit="1" customWidth="1"/>
    <col min="10" max="10" width="21.28515625" bestFit="1" customWidth="1"/>
    <col min="11" max="11" width="25.5703125" bestFit="1" customWidth="1"/>
    <col min="12" max="12" width="14" customWidth="1"/>
    <col min="13" max="13" width="15.710937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1:I578"/>
  <sheetViews>
    <sheetView showGridLines="0" topLeftCell="C1" workbookViewId="0">
      <selection activeCell="B8" sqref="B8"/>
    </sheetView>
  </sheetViews>
  <sheetFormatPr defaultRowHeight="15" x14ac:dyDescent="0.25"/>
  <cols>
    <col min="2" max="2" width="18.42578125" bestFit="1" customWidth="1"/>
    <col min="3" max="3" width="32.140625" style="14" bestFit="1" customWidth="1"/>
    <col min="4" max="4" width="34.42578125" bestFit="1" customWidth="1"/>
    <col min="5" max="5" width="35.140625" bestFit="1" customWidth="1"/>
    <col min="6" max="22" width="8.28515625" bestFit="1" customWidth="1"/>
    <col min="23" max="23" width="35.140625" bestFit="1" customWidth="1"/>
    <col min="24" max="42" width="8.28515625" bestFit="1" customWidth="1"/>
    <col min="43" max="43" width="32.7109375" bestFit="1" customWidth="1"/>
    <col min="44" max="44" width="40.140625" bestFit="1" customWidth="1"/>
  </cols>
  <sheetData>
    <row r="1" spans="2:9" x14ac:dyDescent="0.25">
      <c r="B1" s="12" t="s">
        <v>16</v>
      </c>
      <c r="C1" t="s">
        <v>24</v>
      </c>
    </row>
    <row r="2" spans="2:9" x14ac:dyDescent="0.25">
      <c r="E2" s="24"/>
    </row>
    <row r="3" spans="2:9" x14ac:dyDescent="0.25">
      <c r="B3" s="12" t="s">
        <v>313</v>
      </c>
      <c r="C3" s="14" t="s">
        <v>315</v>
      </c>
    </row>
    <row r="4" spans="2:9" x14ac:dyDescent="0.25">
      <c r="B4" s="13" t="s">
        <v>23</v>
      </c>
      <c r="C4" s="14">
        <v>70</v>
      </c>
      <c r="E4" s="14">
        <f>GETPIVOTDATA("EA Play Season Pass
Price",$B$10)</f>
        <v>0</v>
      </c>
    </row>
    <row r="5" spans="2:9" x14ac:dyDescent="0.25">
      <c r="B5" s="13" t="s">
        <v>19</v>
      </c>
      <c r="C5" s="14">
        <v>378</v>
      </c>
    </row>
    <row r="6" spans="2:9" x14ac:dyDescent="0.25">
      <c r="B6" s="13" t="s">
        <v>314</v>
      </c>
      <c r="C6" s="14">
        <v>448</v>
      </c>
    </row>
    <row r="8" spans="2:9" x14ac:dyDescent="0.25">
      <c r="B8" s="12" t="s">
        <v>16</v>
      </c>
      <c r="C8" t="s">
        <v>24</v>
      </c>
    </row>
    <row r="10" spans="2:9" x14ac:dyDescent="0.25">
      <c r="B10" s="12" t="s">
        <v>313</v>
      </c>
      <c r="C10" s="14" t="s">
        <v>317</v>
      </c>
    </row>
    <row r="11" spans="2:9" x14ac:dyDescent="0.25">
      <c r="B11" s="13" t="s">
        <v>26</v>
      </c>
      <c r="C11" s="14">
        <v>0</v>
      </c>
    </row>
    <row r="12" spans="2:9" x14ac:dyDescent="0.25">
      <c r="B12" s="13" t="s">
        <v>314</v>
      </c>
      <c r="C12" s="14">
        <v>0</v>
      </c>
      <c r="G12" s="15"/>
      <c r="H12" s="16"/>
      <c r="I12" s="17"/>
    </row>
    <row r="13" spans="2:9" x14ac:dyDescent="0.25">
      <c r="C13"/>
      <c r="D13">
        <f>COUNTIF(B̳ases!H:H,B̳ases!H2)</f>
        <v>98</v>
      </c>
      <c r="G13" s="18"/>
      <c r="H13" s="19"/>
      <c r="I13" s="20"/>
    </row>
    <row r="14" spans="2:9" x14ac:dyDescent="0.25">
      <c r="C14"/>
      <c r="D14">
        <f>COUNTIF(B̳ases!J:J,B̳ases!J2)</f>
        <v>194</v>
      </c>
      <c r="G14" s="18"/>
      <c r="H14" s="19"/>
      <c r="I14" s="20"/>
    </row>
    <row r="15" spans="2:9" x14ac:dyDescent="0.25">
      <c r="G15" s="18"/>
      <c r="H15" s="19"/>
      <c r="I15" s="20"/>
    </row>
    <row r="16" spans="2:9" x14ac:dyDescent="0.25">
      <c r="G16" s="18"/>
      <c r="H16" s="19"/>
      <c r="I16" s="20"/>
    </row>
    <row r="17" spans="2:9" x14ac:dyDescent="0.25">
      <c r="C17"/>
      <c r="G17" s="18"/>
      <c r="H17" s="19"/>
      <c r="I17" s="20"/>
    </row>
    <row r="18" spans="2:9" x14ac:dyDescent="0.25">
      <c r="C18"/>
      <c r="G18" s="18"/>
      <c r="H18" s="19"/>
      <c r="I18" s="20"/>
    </row>
    <row r="19" spans="2:9" x14ac:dyDescent="0.25">
      <c r="C19"/>
      <c r="G19" s="18"/>
      <c r="H19" s="19"/>
      <c r="I19" s="20"/>
    </row>
    <row r="20" spans="2:9" x14ac:dyDescent="0.25">
      <c r="C20"/>
      <c r="G20" s="18"/>
      <c r="H20" s="19"/>
      <c r="I20" s="20"/>
    </row>
    <row r="21" spans="2:9" x14ac:dyDescent="0.25">
      <c r="B21" s="12" t="s">
        <v>16</v>
      </c>
      <c r="C21" t="s">
        <v>24</v>
      </c>
      <c r="G21" s="18"/>
      <c r="H21" s="19"/>
      <c r="I21" s="20"/>
    </row>
    <row r="22" spans="2:9" x14ac:dyDescent="0.25">
      <c r="G22" s="18"/>
      <c r="H22" s="19"/>
      <c r="I22" s="20"/>
    </row>
    <row r="23" spans="2:9" x14ac:dyDescent="0.25">
      <c r="B23" s="12" t="s">
        <v>313</v>
      </c>
      <c r="C23" s="14" t="s">
        <v>318</v>
      </c>
      <c r="E23" s="26">
        <f>GETPIVOTDATA("Minecraft Season Pass Price",$B$23)</f>
        <v>540</v>
      </c>
      <c r="G23" s="18"/>
      <c r="H23" s="19"/>
      <c r="I23" s="20"/>
    </row>
    <row r="24" spans="2:9" x14ac:dyDescent="0.25">
      <c r="B24" s="13" t="s">
        <v>26</v>
      </c>
      <c r="C24" s="14">
        <v>540</v>
      </c>
      <c r="G24" s="18"/>
      <c r="H24" s="19"/>
      <c r="I24" s="20"/>
    </row>
    <row r="25" spans="2:9" x14ac:dyDescent="0.25">
      <c r="B25" s="13" t="s">
        <v>314</v>
      </c>
      <c r="C25" s="14">
        <v>540</v>
      </c>
      <c r="G25" s="18"/>
      <c r="H25" s="19"/>
      <c r="I25" s="20"/>
    </row>
    <row r="26" spans="2:9" x14ac:dyDescent="0.25">
      <c r="C26"/>
      <c r="G26" s="18"/>
      <c r="H26" s="19"/>
      <c r="I26" s="20"/>
    </row>
    <row r="27" spans="2:9" x14ac:dyDescent="0.25">
      <c r="C27"/>
      <c r="G27" s="18"/>
      <c r="H27" s="19"/>
      <c r="I27" s="20"/>
    </row>
    <row r="28" spans="2:9" x14ac:dyDescent="0.25">
      <c r="C28"/>
      <c r="G28" s="18"/>
      <c r="H28" s="19"/>
      <c r="I28" s="20"/>
    </row>
    <row r="29" spans="2:9" x14ac:dyDescent="0.25">
      <c r="C29"/>
      <c r="G29" s="21"/>
      <c r="H29" s="22"/>
      <c r="I29" s="23"/>
    </row>
    <row r="30" spans="2:9" x14ac:dyDescent="0.25">
      <c r="B30" s="12" t="s">
        <v>13</v>
      </c>
      <c r="C30" t="s">
        <v>26</v>
      </c>
    </row>
    <row r="32" spans="2:9" x14ac:dyDescent="0.25">
      <c r="B32" s="12" t="s">
        <v>313</v>
      </c>
      <c r="C32" t="s">
        <v>317</v>
      </c>
      <c r="D32" t="s">
        <v>318</v>
      </c>
    </row>
    <row r="33" spans="2:4" x14ac:dyDescent="0.25">
      <c r="B33" s="13" t="s">
        <v>23</v>
      </c>
      <c r="C33" s="14">
        <v>0</v>
      </c>
      <c r="D33" s="14">
        <v>80</v>
      </c>
    </row>
    <row r="34" spans="2:4" x14ac:dyDescent="0.25">
      <c r="B34" s="13" t="s">
        <v>19</v>
      </c>
      <c r="C34" s="14">
        <v>0</v>
      </c>
      <c r="D34" s="14">
        <v>460</v>
      </c>
    </row>
    <row r="35" spans="2:4" x14ac:dyDescent="0.25">
      <c r="B35" s="13" t="s">
        <v>314</v>
      </c>
      <c r="C35" s="14">
        <v>0</v>
      </c>
      <c r="D35" s="14">
        <v>540</v>
      </c>
    </row>
    <row r="36" spans="2:4" x14ac:dyDescent="0.25">
      <c r="C36"/>
    </row>
    <row r="37" spans="2:4" x14ac:dyDescent="0.25">
      <c r="C37"/>
    </row>
    <row r="38" spans="2:4" x14ac:dyDescent="0.25">
      <c r="C38"/>
    </row>
    <row r="40" spans="2:4" x14ac:dyDescent="0.25">
      <c r="B40" s="12" t="s">
        <v>313</v>
      </c>
      <c r="C40" t="s">
        <v>319</v>
      </c>
      <c r="D40" t="s">
        <v>320</v>
      </c>
    </row>
    <row r="41" spans="2:4" x14ac:dyDescent="0.25">
      <c r="B41" s="13" t="s">
        <v>26</v>
      </c>
      <c r="C41" s="25">
        <v>27</v>
      </c>
      <c r="D41" s="25">
        <v>27</v>
      </c>
    </row>
    <row r="42" spans="2:4" x14ac:dyDescent="0.25">
      <c r="B42" s="13" t="s">
        <v>314</v>
      </c>
      <c r="C42" s="25">
        <v>27</v>
      </c>
      <c r="D42" s="25">
        <v>27</v>
      </c>
    </row>
    <row r="43" spans="2:4" x14ac:dyDescent="0.25">
      <c r="C43"/>
    </row>
    <row r="44" spans="2:4" x14ac:dyDescent="0.25">
      <c r="C44"/>
    </row>
    <row r="45" spans="2:4" x14ac:dyDescent="0.25">
      <c r="C45"/>
    </row>
    <row r="46" spans="2:4" x14ac:dyDescent="0.25">
      <c r="C46"/>
    </row>
    <row r="47" spans="2:4" x14ac:dyDescent="0.25">
      <c r="C47"/>
    </row>
    <row r="48" spans="2:4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</sheetData>
  <pageMargins left="0.511811024" right="0.511811024" top="0.78740157499999996" bottom="0.78740157499999996" header="0.31496062000000002" footer="0.31496062000000002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BBC5-2182-4B44-9252-8BF942EE2A63}">
  <dimension ref="A1:B4"/>
  <sheetViews>
    <sheetView workbookViewId="0">
      <selection activeCell="B8" sqref="B8"/>
    </sheetView>
  </sheetViews>
  <sheetFormatPr defaultRowHeight="15" x14ac:dyDescent="0.25"/>
  <cols>
    <col min="1" max="1" width="9.42578125" bestFit="1" customWidth="1"/>
    <col min="2" max="2" width="13" customWidth="1"/>
  </cols>
  <sheetData>
    <row r="1" spans="1:2" x14ac:dyDescent="0.25">
      <c r="A1" s="9" t="s">
        <v>13</v>
      </c>
      <c r="B1" s="27" t="s">
        <v>321</v>
      </c>
    </row>
    <row r="2" spans="1:2" x14ac:dyDescent="0.25">
      <c r="A2" s="8" t="s">
        <v>18</v>
      </c>
      <c r="B2" cm="1">
        <f t="array" ref="B2">SUMPRODUCT((B̳ases!C:C="Ultimate")*((B̳ases!H:H="Yes")+(B̳ases!J:J="Yes")))</f>
        <v>196</v>
      </c>
    </row>
    <row r="3" spans="1:2" x14ac:dyDescent="0.25">
      <c r="A3" s="8" t="s">
        <v>22</v>
      </c>
      <c r="B3" cm="1">
        <f t="array" ref="B3">SUMPRODUCT((B̳ases!C:C="Core")*((B̳ases!H:H="Yes")+(B̳ases!J:J="Yes")))</f>
        <v>0</v>
      </c>
    </row>
    <row r="4" spans="1:2" x14ac:dyDescent="0.25">
      <c r="A4" s="8" t="s">
        <v>26</v>
      </c>
      <c r="B4" cm="1">
        <f t="array" ref="B4">SUMPRODUCT((B̳ases!C:C="Standard")*((B̳ases!H:H="Yes")+(B̳ases!J:J="Yes")))</f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Y240"/>
  <sheetViews>
    <sheetView showGridLines="0" showRowColHeaders="0" tabSelected="1" zoomScale="90" zoomScaleNormal="90" workbookViewId="0">
      <selection activeCell="V12" sqref="V12"/>
    </sheetView>
  </sheetViews>
  <sheetFormatPr defaultRowHeight="15" x14ac:dyDescent="0.25"/>
  <cols>
    <col min="1" max="1" width="32.140625" style="4" customWidth="1"/>
    <col min="2" max="2" width="3.5703125" customWidth="1"/>
    <col min="12" max="12" width="6.5703125" customWidth="1"/>
  </cols>
  <sheetData>
    <row r="2" spans="2:25" ht="20.25" thickBot="1" x14ac:dyDescent="0.35">
      <c r="C2" s="28" t="s">
        <v>316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30"/>
      <c r="S2" s="30"/>
      <c r="T2" s="30"/>
      <c r="U2" s="30"/>
    </row>
    <row r="3" spans="2:25" ht="20.25" customHeight="1" thickTop="1" x14ac:dyDescent="0.25"/>
    <row r="4" spans="2:25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5" ht="18.7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2:2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2:25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2:25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2:25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2:25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2:25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2:25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2:25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2:25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2:25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2:25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2:25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2:25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2:25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2:25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2:25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2:25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2:25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2:25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2:25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2:25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2:25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2:25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2:25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2:25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2:25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2:25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2:25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2:25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2:25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2:25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2:25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2:25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2:25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2:25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2:25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2:25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2:25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2:25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2:25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2:25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2:25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2:25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2:25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2:25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2:25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2:25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2:25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2:25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2:25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2:25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2:25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2:25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2:25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2:25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2:25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2:25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2:25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2:25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2:25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2:25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2:25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2:25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2:25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2:25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2:25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2:25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2:25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2:25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2:25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2:25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2:25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2:25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2:25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2:25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2:25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2:25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2:25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2:25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2:25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2:25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2:25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2:25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2:25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2:25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2:25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2:25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2:25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2:25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2:25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2:25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2:25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2:25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2:25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2:25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2:25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2:25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2:25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2:25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2:25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2:25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2:25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2:25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2:25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2:25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2:25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2:25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2:25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2:25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2:25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2:25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2:25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2:25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2:25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2:25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2:25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2:25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2:25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2:25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2:25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2:25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2:25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2:25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2:25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2:25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2:25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2:25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2:25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2:25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2:25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2:25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2:25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2:25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2:25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2:25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2:25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2:25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2:25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2:25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2:25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A̳ssets</vt:lpstr>
      <vt:lpstr>B̳ases</vt:lpstr>
      <vt:lpstr>C̳álculos</vt:lpstr>
      <vt:lpstr>Planilha1</vt:lpstr>
      <vt:lpstr>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Jéssika Raquel</cp:lastModifiedBy>
  <dcterms:created xsi:type="dcterms:W3CDTF">2024-12-19T13:13:10Z</dcterms:created>
  <dcterms:modified xsi:type="dcterms:W3CDTF">2025-06-26T23:41:32Z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