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oject\CGH_DPDM_PDB_Elimination_Control\MartinLab\STUDY DATA\DRC and Togo manuscript\Data Analysis\"/>
    </mc:Choice>
  </mc:AlternateContent>
  <xr:revisionPtr revIDLastSave="0" documentId="13_ncr:1_{BA78B75B-C8A0-4E3A-88D4-9ABD25BAD92D}" xr6:coauthVersionLast="44" xr6:coauthVersionMax="45" xr10:uidLastSave="{00000000-0000-0000-0000-000000000000}"/>
  <bookViews>
    <workbookView xWindow="-110" yWindow="-110" windowWidth="19420" windowHeight="10420" xr2:uid="{B7C2AC37-2EC8-44B0-9B64-F6933E98B334}"/>
  </bookViews>
  <sheets>
    <sheet name="proportion seropositive" sheetId="3" r:id="rId1"/>
    <sheet name="SRC lambda" sheetId="4" r:id="rId2"/>
    <sheet name="M1_Quan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9" i="3" l="1"/>
  <c r="S19" i="3" l="1"/>
  <c r="U27" i="3"/>
  <c r="T27" i="3"/>
  <c r="S27" i="3"/>
  <c r="U26" i="3"/>
  <c r="T26" i="3"/>
  <c r="S26" i="3"/>
  <c r="U25" i="3"/>
  <c r="T25" i="3"/>
  <c r="S25" i="3"/>
  <c r="U24" i="3"/>
  <c r="T24" i="3"/>
  <c r="S24" i="3"/>
  <c r="U23" i="3"/>
  <c r="T23" i="3"/>
  <c r="S23" i="3"/>
  <c r="U22" i="3"/>
  <c r="T22" i="3"/>
  <c r="S22" i="3"/>
  <c r="U21" i="3"/>
  <c r="T21" i="3"/>
  <c r="S21" i="3"/>
  <c r="U20" i="3"/>
  <c r="T20" i="3"/>
  <c r="S20" i="3"/>
  <c r="U19" i="3"/>
  <c r="T19" i="3"/>
  <c r="O19" i="3"/>
  <c r="M27" i="3"/>
  <c r="L27" i="3"/>
  <c r="K27" i="3"/>
  <c r="M26" i="3"/>
  <c r="L26" i="3"/>
  <c r="K26" i="3"/>
  <c r="M25" i="3"/>
  <c r="L25" i="3"/>
  <c r="K25" i="3"/>
  <c r="M24" i="3"/>
  <c r="L24" i="3"/>
  <c r="K24" i="3"/>
  <c r="M23" i="3"/>
  <c r="L23" i="3"/>
  <c r="K23" i="3"/>
  <c r="M22" i="3"/>
  <c r="L22" i="3"/>
  <c r="K22" i="3"/>
  <c r="M21" i="3"/>
  <c r="L21" i="3"/>
  <c r="K21" i="3"/>
  <c r="M20" i="3"/>
  <c r="L20" i="3"/>
  <c r="K20" i="3"/>
  <c r="M19" i="3"/>
  <c r="L19" i="3"/>
  <c r="K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I19" i="3"/>
  <c r="H19" i="3"/>
  <c r="G19" i="3"/>
  <c r="E19" i="3"/>
  <c r="D19" i="3"/>
  <c r="C19" i="3"/>
  <c r="C29" i="3"/>
  <c r="H13" i="3"/>
  <c r="D13" i="3"/>
  <c r="Y13" i="3" l="1"/>
  <c r="X13" i="3"/>
  <c r="W13" i="3"/>
  <c r="U13" i="3"/>
  <c r="T13" i="3"/>
  <c r="S13" i="3"/>
  <c r="Q13" i="3"/>
  <c r="P13" i="3"/>
  <c r="O13" i="3"/>
  <c r="M13" i="3"/>
  <c r="L13" i="3"/>
  <c r="K13" i="3"/>
  <c r="I13" i="3"/>
  <c r="G13" i="3"/>
  <c r="E13" i="3"/>
  <c r="C13" i="3"/>
  <c r="C26" i="4" l="1"/>
  <c r="D26" i="4"/>
  <c r="E26" i="4"/>
  <c r="C27" i="4"/>
  <c r="D27" i="4"/>
  <c r="E27" i="4"/>
  <c r="C28" i="4"/>
  <c r="D28" i="4"/>
  <c r="E28" i="4"/>
  <c r="C29" i="4"/>
  <c r="D29" i="4"/>
  <c r="E29" i="4"/>
  <c r="C30" i="4"/>
  <c r="D30" i="4"/>
  <c r="E30" i="4"/>
  <c r="D25" i="4"/>
  <c r="E25" i="4"/>
  <c r="C25" i="4"/>
  <c r="N23" i="4" l="1"/>
  <c r="N22" i="4"/>
  <c r="N21" i="4"/>
  <c r="N20" i="4"/>
  <c r="N19" i="4"/>
  <c r="N18" i="4"/>
  <c r="P19" i="3" l="1"/>
  <c r="Q19" i="3"/>
  <c r="X19" i="3"/>
  <c r="Y19" i="3"/>
  <c r="D20" i="3"/>
  <c r="E20" i="3"/>
  <c r="O20" i="3"/>
  <c r="P20" i="3"/>
  <c r="Q20" i="3"/>
  <c r="W20" i="3"/>
  <c r="X20" i="3"/>
  <c r="Y20" i="3"/>
  <c r="D21" i="3"/>
  <c r="E21" i="3"/>
  <c r="O21" i="3"/>
  <c r="P21" i="3"/>
  <c r="Q21" i="3"/>
  <c r="W21" i="3"/>
  <c r="X21" i="3"/>
  <c r="Y21" i="3"/>
  <c r="D22" i="3"/>
  <c r="E22" i="3"/>
  <c r="O22" i="3"/>
  <c r="P22" i="3"/>
  <c r="Q22" i="3"/>
  <c r="W22" i="3"/>
  <c r="X22" i="3"/>
  <c r="Y22" i="3"/>
  <c r="D23" i="3"/>
  <c r="E23" i="3"/>
  <c r="O23" i="3"/>
  <c r="P23" i="3"/>
  <c r="Q23" i="3"/>
  <c r="W23" i="3"/>
  <c r="X23" i="3"/>
  <c r="Y23" i="3"/>
  <c r="D24" i="3"/>
  <c r="E24" i="3"/>
  <c r="O24" i="3"/>
  <c r="P24" i="3"/>
  <c r="Q24" i="3"/>
  <c r="W24" i="3"/>
  <c r="X24" i="3"/>
  <c r="Y24" i="3"/>
  <c r="D25" i="3"/>
  <c r="E25" i="3"/>
  <c r="O25" i="3"/>
  <c r="P25" i="3"/>
  <c r="Q25" i="3"/>
  <c r="W25" i="3"/>
  <c r="X25" i="3"/>
  <c r="Y25" i="3"/>
  <c r="D26" i="3"/>
  <c r="E26" i="3"/>
  <c r="O26" i="3"/>
  <c r="P26" i="3"/>
  <c r="Q26" i="3"/>
  <c r="W26" i="3"/>
  <c r="X26" i="3"/>
  <c r="Y26" i="3"/>
  <c r="D27" i="3"/>
  <c r="E27" i="3"/>
  <c r="O27" i="3"/>
  <c r="P27" i="3"/>
  <c r="Q27" i="3"/>
  <c r="W27" i="3"/>
  <c r="X27" i="3"/>
  <c r="Y27" i="3"/>
  <c r="C20" i="3"/>
  <c r="C21" i="3"/>
  <c r="C22" i="3"/>
  <c r="C23" i="3"/>
  <c r="C24" i="3"/>
  <c r="C25" i="3"/>
  <c r="C26" i="3"/>
  <c r="C27" i="3"/>
  <c r="Y29" i="3" l="1"/>
  <c r="M29" i="3"/>
  <c r="W29" i="3"/>
  <c r="L29" i="3"/>
  <c r="O29" i="3"/>
  <c r="X29" i="3"/>
  <c r="U29" i="3"/>
  <c r="K29" i="3"/>
  <c r="T29" i="3"/>
  <c r="I29" i="3"/>
  <c r="S29" i="3"/>
  <c r="H29" i="3"/>
  <c r="Q29" i="3"/>
  <c r="G29" i="3"/>
  <c r="P29" i="3"/>
  <c r="E29" i="3"/>
  <c r="D29" i="3"/>
  <c r="V19" i="4"/>
  <c r="T19" i="4"/>
  <c r="R19" i="4"/>
  <c r="P19" i="4"/>
  <c r="W19" i="4"/>
  <c r="U19" i="4"/>
  <c r="S19" i="4"/>
  <c r="Q19" i="4"/>
  <c r="O19" i="4"/>
  <c r="V23" i="4"/>
  <c r="T23" i="4"/>
  <c r="R23" i="4"/>
  <c r="P23" i="4"/>
  <c r="W23" i="4"/>
  <c r="U23" i="4"/>
  <c r="S23" i="4"/>
  <c r="Q23" i="4"/>
  <c r="O23" i="4"/>
  <c r="V20" i="4"/>
  <c r="T20" i="4"/>
  <c r="R20" i="4"/>
  <c r="P20" i="4"/>
  <c r="O20" i="4"/>
  <c r="W20" i="4"/>
  <c r="U20" i="4"/>
  <c r="S20" i="4"/>
  <c r="Q20" i="4"/>
  <c r="T21" i="4"/>
  <c r="W21" i="4"/>
  <c r="U21" i="4"/>
  <c r="S21" i="4"/>
  <c r="Q21" i="4"/>
  <c r="O21" i="4"/>
  <c r="V21" i="4"/>
  <c r="R21" i="4"/>
  <c r="P21" i="4"/>
  <c r="W18" i="4"/>
  <c r="U18" i="4"/>
  <c r="S18" i="4"/>
  <c r="Q18" i="4"/>
  <c r="O18" i="4"/>
  <c r="V18" i="4"/>
  <c r="T18" i="4"/>
  <c r="R18" i="4"/>
  <c r="P18" i="4"/>
  <c r="W22" i="4"/>
  <c r="U22" i="4"/>
  <c r="S22" i="4"/>
  <c r="Q22" i="4"/>
  <c r="V22" i="4"/>
  <c r="T22" i="4"/>
  <c r="R22" i="4"/>
  <c r="P22" i="4"/>
  <c r="O22" i="4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<sst xmlns="http://schemas.openxmlformats.org/spreadsheetml/2006/main" count="117" uniqueCount="26">
  <si>
    <t>Age</t>
  </si>
  <si>
    <t>lower CI</t>
  </si>
  <si>
    <t>proportion seropositive</t>
  </si>
  <si>
    <t>upper CI</t>
  </si>
  <si>
    <t>ADJUSTED</t>
  </si>
  <si>
    <t>RAW</t>
  </si>
  <si>
    <t xml:space="preserve">lambda </t>
  </si>
  <si>
    <t>rho</t>
  </si>
  <si>
    <t>model</t>
  </si>
  <si>
    <t>lcl</t>
  </si>
  <si>
    <t>ucl</t>
  </si>
  <si>
    <t>1A</t>
  </si>
  <si>
    <t>modified code</t>
  </si>
  <si>
    <t>weights</t>
  </si>
  <si>
    <t>age</t>
  </si>
  <si>
    <t>Seroconversions per 100 kids</t>
  </si>
  <si>
    <t>All ages</t>
  </si>
  <si>
    <t>DRC 40586 MBA pgp3</t>
  </si>
  <si>
    <t>DRC 40586 MBA ct694</t>
  </si>
  <si>
    <t>DRC 40586 LFA BL</t>
  </si>
  <si>
    <t>DRC 40587 MBA pgp3</t>
  </si>
  <si>
    <t>DRC 40587 MBA ct694</t>
  </si>
  <si>
    <t>DRC 40587 LFA BL</t>
  </si>
  <si>
    <t>DRC Weights</t>
  </si>
  <si>
    <t>overall</t>
  </si>
  <si>
    <t>%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</si>
</sst>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1" applyNumberFormat="1" applyFont="1" applyAlignment="1">
      <alignment horizontal="center"/>
    </xf>
    <xf numFmtId="10" fontId="0" fillId="2" borderId="0" xfId="1" applyNumberFormat="1" applyFont="1" applyFill="1" applyAlignment="1">
      <alignment horizontal="center"/>
    </xf>
    <xf numFmtId="10" fontId="0" fillId="0" borderId="0" xfId="1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/>
    </xf>
    <xf numFmtId="0" fontId="0" fillId="2" borderId="0" xfId="0" applyFont="1" applyFill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B0F8-D540-4573-9027-639BFDA65327}">
  <dimension ref="A1:Z29"/>
  <sheetViews>
    <sheetView tabSelected="1" topLeftCell="A13" workbookViewId="0">
      <selection activeCell="W20" sqref="W20"/>
    </sheetView>
  </sheetViews>
  <sheetFormatPr defaultRowHeight="14.5" x14ac:dyDescent="0.35"/>
  <cols>
    <col min="1" max="1" width="9.81640625" customWidth="1"/>
    <col min="2" max="2" width="11" customWidth="1"/>
    <col min="3" max="3" width="9.81640625" customWidth="1"/>
    <col min="4" max="4" width="9.6328125" customWidth="1"/>
    <col min="5" max="25" width="9.81640625" customWidth="1"/>
  </cols>
  <sheetData>
    <row r="1" spans="1:26" x14ac:dyDescent="0.35">
      <c r="A1" s="1" t="s">
        <v>5</v>
      </c>
      <c r="B1" s="1"/>
      <c r="C1" s="1"/>
      <c r="D1" s="9" t="s">
        <v>17</v>
      </c>
      <c r="E1" s="1"/>
      <c r="F1" s="1"/>
      <c r="G1" s="1"/>
      <c r="H1" s="9" t="s">
        <v>20</v>
      </c>
      <c r="I1" s="1"/>
      <c r="J1" s="1"/>
      <c r="K1" s="1"/>
      <c r="L1" s="9" t="s">
        <v>18</v>
      </c>
      <c r="M1" s="1"/>
      <c r="N1" s="1"/>
      <c r="O1" s="1"/>
      <c r="P1" s="9" t="s">
        <v>21</v>
      </c>
      <c r="Q1" s="1"/>
      <c r="R1" s="1"/>
      <c r="S1" s="1"/>
      <c r="T1" s="9" t="s">
        <v>19</v>
      </c>
      <c r="U1" s="1"/>
      <c r="V1" s="1"/>
      <c r="W1" s="1"/>
      <c r="X1" s="9" t="s">
        <v>22</v>
      </c>
      <c r="Y1" s="1"/>
      <c r="Z1" s="1"/>
    </row>
    <row r="2" spans="1:26" x14ac:dyDescent="0.35">
      <c r="A2" s="1" t="s">
        <v>0</v>
      </c>
      <c r="B2" s="1"/>
      <c r="C2" s="1" t="s">
        <v>25</v>
      </c>
      <c r="D2" s="1" t="s">
        <v>1</v>
      </c>
      <c r="E2" s="1" t="s">
        <v>3</v>
      </c>
      <c r="F2" s="1"/>
      <c r="G2" s="1" t="s">
        <v>25</v>
      </c>
      <c r="H2" s="1" t="s">
        <v>1</v>
      </c>
      <c r="I2" s="1" t="s">
        <v>3</v>
      </c>
      <c r="J2" s="1"/>
      <c r="K2" s="1" t="s">
        <v>25</v>
      </c>
      <c r="L2" s="1" t="s">
        <v>1</v>
      </c>
      <c r="M2" s="1" t="s">
        <v>3</v>
      </c>
      <c r="N2" s="1"/>
      <c r="O2" s="1" t="s">
        <v>25</v>
      </c>
      <c r="P2" s="1" t="s">
        <v>1</v>
      </c>
      <c r="Q2" s="1" t="s">
        <v>3</v>
      </c>
      <c r="R2" s="1"/>
      <c r="S2" s="1" t="s">
        <v>25</v>
      </c>
      <c r="T2" s="1" t="s">
        <v>1</v>
      </c>
      <c r="U2" s="1" t="s">
        <v>3</v>
      </c>
      <c r="V2" s="1"/>
      <c r="W2" s="1" t="s">
        <v>25</v>
      </c>
      <c r="X2" s="1" t="s">
        <v>1</v>
      </c>
      <c r="Y2" s="1" t="s">
        <v>3</v>
      </c>
      <c r="Z2" s="1"/>
    </row>
    <row r="3" spans="1:26" s="11" customFormat="1" ht="15" thickBot="1" x14ac:dyDescent="0.4">
      <c r="A3" s="11">
        <v>1</v>
      </c>
      <c r="B3" s="12">
        <v>1</v>
      </c>
      <c r="C3" s="13">
        <v>0.1176471</v>
      </c>
      <c r="D3" s="13">
        <v>6.8594470000000005E-2</v>
      </c>
      <c r="E3" s="13">
        <v>0.19445419999999999</v>
      </c>
      <c r="F3" s="12">
        <v>1</v>
      </c>
      <c r="G3" s="14">
        <v>7.462687E-3</v>
      </c>
      <c r="H3" s="14">
        <v>1.3185639999999999E-3</v>
      </c>
      <c r="I3" s="14">
        <v>4.1059529999999997E-2</v>
      </c>
      <c r="J3" s="12">
        <v>1</v>
      </c>
      <c r="K3" s="14">
        <v>8.8235289999999994E-2</v>
      </c>
      <c r="L3" s="14">
        <v>4.7115560000000001E-2</v>
      </c>
      <c r="M3" s="14">
        <v>0.15924459999999999</v>
      </c>
      <c r="N3" s="15">
        <v>1</v>
      </c>
      <c r="O3" s="16">
        <v>2.2388060000000001E-2</v>
      </c>
      <c r="P3" s="16">
        <v>7.642739E-3</v>
      </c>
      <c r="Q3" s="16">
        <v>6.3754199999999997E-2</v>
      </c>
      <c r="R3" s="15">
        <v>1</v>
      </c>
      <c r="S3" s="14">
        <v>0.12745100000000001</v>
      </c>
      <c r="T3" s="14">
        <v>7.6018340000000004E-2</v>
      </c>
      <c r="U3" s="14">
        <v>0.20592659999999999</v>
      </c>
      <c r="V3" s="15">
        <v>1</v>
      </c>
      <c r="W3" s="16">
        <v>7.462687E-3</v>
      </c>
      <c r="X3" s="16">
        <v>1.3185639999999999E-3</v>
      </c>
      <c r="Y3" s="16">
        <v>4.1059529999999997E-2</v>
      </c>
      <c r="Z3" s="4"/>
    </row>
    <row r="4" spans="1:26" s="11" customFormat="1" ht="15" thickBot="1" x14ac:dyDescent="0.4">
      <c r="A4" s="11">
        <v>1.9999999999999998</v>
      </c>
      <c r="B4" s="12">
        <v>2</v>
      </c>
      <c r="C4" s="13">
        <v>0.1567568</v>
      </c>
      <c r="D4" s="13">
        <v>0.11141631</v>
      </c>
      <c r="E4" s="13">
        <v>0.2160619</v>
      </c>
      <c r="F4" s="12">
        <v>2</v>
      </c>
      <c r="G4" s="14">
        <v>2.5210084000000001E-2</v>
      </c>
      <c r="H4" s="14">
        <v>1.1604082999999999E-2</v>
      </c>
      <c r="I4" s="14">
        <v>5.38994E-2</v>
      </c>
      <c r="J4" s="12">
        <v>2</v>
      </c>
      <c r="K4" s="14">
        <v>0.16216216</v>
      </c>
      <c r="L4" s="14">
        <v>0.11601528999999999</v>
      </c>
      <c r="M4" s="14">
        <v>0.2220538</v>
      </c>
      <c r="N4" s="15">
        <v>2</v>
      </c>
      <c r="O4" s="16">
        <v>7.5630249999999996E-2</v>
      </c>
      <c r="P4" s="16">
        <v>4.8372383999999997E-2</v>
      </c>
      <c r="Q4" s="16">
        <v>0.11636966999999999</v>
      </c>
      <c r="R4" s="15">
        <v>2</v>
      </c>
      <c r="S4" s="14">
        <v>0.16756760000000001</v>
      </c>
      <c r="T4" s="14">
        <v>0.12063415</v>
      </c>
      <c r="U4" s="14">
        <v>0.2280258</v>
      </c>
      <c r="V4" s="15">
        <v>2</v>
      </c>
      <c r="W4" s="16">
        <v>3.3613444999999999E-2</v>
      </c>
      <c r="X4" s="16">
        <v>1.7129011999999999E-2</v>
      </c>
      <c r="Y4" s="16">
        <v>6.4914239999999998E-2</v>
      </c>
      <c r="Z4" s="4"/>
    </row>
    <row r="5" spans="1:26" s="11" customFormat="1" ht="15" thickBot="1" x14ac:dyDescent="0.4">
      <c r="A5" s="11">
        <v>3.0000000000000004</v>
      </c>
      <c r="B5" s="12">
        <v>3</v>
      </c>
      <c r="C5" s="13">
        <v>0.19170980000000001</v>
      </c>
      <c r="D5" s="13">
        <v>0.14240663000000001</v>
      </c>
      <c r="E5" s="13">
        <v>0.25304589999999999</v>
      </c>
      <c r="F5" s="12">
        <v>3</v>
      </c>
      <c r="G5" s="14">
        <v>2.6785713999999999E-2</v>
      </c>
      <c r="H5" s="14">
        <v>1.2332699000000001E-2</v>
      </c>
      <c r="I5" s="14">
        <v>5.719573E-2</v>
      </c>
      <c r="J5" s="12">
        <v>3</v>
      </c>
      <c r="K5" s="14">
        <v>0.18134715000000001</v>
      </c>
      <c r="L5" s="14">
        <v>0.13338142</v>
      </c>
      <c r="M5" s="14">
        <v>0.2417502</v>
      </c>
      <c r="N5" s="15">
        <v>3</v>
      </c>
      <c r="O5" s="16">
        <v>8.0357139999999994E-2</v>
      </c>
      <c r="P5" s="16">
        <v>5.1432025999999999E-2</v>
      </c>
      <c r="Q5" s="16">
        <v>0.12343281</v>
      </c>
      <c r="R5" s="15">
        <v>3</v>
      </c>
      <c r="S5" s="14">
        <v>0.1875</v>
      </c>
      <c r="T5" s="14">
        <v>0.13862229000000001</v>
      </c>
      <c r="U5" s="14">
        <v>0.2486372</v>
      </c>
      <c r="V5" s="15">
        <v>3</v>
      </c>
      <c r="W5" s="16">
        <v>3.5874439000000001E-2</v>
      </c>
      <c r="X5" s="16">
        <v>1.8288195E-2</v>
      </c>
      <c r="Y5" s="16">
        <v>6.9180199999999997E-2</v>
      </c>
      <c r="Z5" s="4"/>
    </row>
    <row r="6" spans="1:26" s="11" customFormat="1" ht="15" thickBot="1" x14ac:dyDescent="0.4">
      <c r="A6" s="11">
        <v>4.0000000000000009</v>
      </c>
      <c r="B6" s="12">
        <v>4</v>
      </c>
      <c r="C6" s="13">
        <v>0.32857140000000001</v>
      </c>
      <c r="D6" s="13">
        <v>0.26862262999999997</v>
      </c>
      <c r="E6" s="13">
        <v>0.39467930000000001</v>
      </c>
      <c r="F6" s="12">
        <v>4</v>
      </c>
      <c r="G6" s="14">
        <v>2.0833332999999999E-2</v>
      </c>
      <c r="H6" s="14">
        <v>8.9307959999999995E-3</v>
      </c>
      <c r="I6" s="14">
        <v>4.7833380000000002E-2</v>
      </c>
      <c r="J6" s="12">
        <v>4</v>
      </c>
      <c r="K6" s="14">
        <v>0.31904761999999998</v>
      </c>
      <c r="L6" s="14">
        <v>0.25974132999999999</v>
      </c>
      <c r="M6" s="14">
        <v>0.38485520000000001</v>
      </c>
      <c r="N6" s="15">
        <v>4</v>
      </c>
      <c r="O6" s="16">
        <v>3.7499999999999999E-2</v>
      </c>
      <c r="P6" s="16">
        <v>1.9852142999999999E-2</v>
      </c>
      <c r="Q6" s="16">
        <v>6.9720229999999994E-2</v>
      </c>
      <c r="R6" s="15">
        <v>4</v>
      </c>
      <c r="S6" s="14">
        <v>0.33809519999999998</v>
      </c>
      <c r="T6" s="14">
        <v>0.27753263</v>
      </c>
      <c r="U6" s="14">
        <v>0.40447480000000002</v>
      </c>
      <c r="V6" s="15">
        <v>4</v>
      </c>
      <c r="W6" s="16">
        <v>2.5210084000000001E-2</v>
      </c>
      <c r="X6" s="16">
        <v>1.1604082999999999E-2</v>
      </c>
      <c r="Y6" s="16">
        <v>5.38994E-2</v>
      </c>
      <c r="Z6" s="4"/>
    </row>
    <row r="7" spans="1:26" s="11" customFormat="1" ht="15" thickBot="1" x14ac:dyDescent="0.4">
      <c r="A7" s="11">
        <v>5.0000000000000018</v>
      </c>
      <c r="B7" s="12">
        <v>5</v>
      </c>
      <c r="C7" s="13">
        <v>0.27807490000000001</v>
      </c>
      <c r="D7" s="13">
        <v>0.21881722000000001</v>
      </c>
      <c r="E7" s="13">
        <v>0.34626679999999999</v>
      </c>
      <c r="F7" s="12">
        <v>5</v>
      </c>
      <c r="G7" s="14">
        <v>3.8888889000000003E-2</v>
      </c>
      <c r="H7" s="14">
        <v>1.8963292E-2</v>
      </c>
      <c r="I7" s="14">
        <v>7.8084780000000006E-2</v>
      </c>
      <c r="J7" s="12">
        <v>5</v>
      </c>
      <c r="K7" s="14">
        <v>0.26737968000000001</v>
      </c>
      <c r="L7" s="14">
        <v>0.20909416</v>
      </c>
      <c r="M7" s="14">
        <v>0.33502999999999999</v>
      </c>
      <c r="N7" s="15">
        <v>5</v>
      </c>
      <c r="O7" s="16">
        <v>4.4444440000000002E-2</v>
      </c>
      <c r="P7" s="16">
        <v>2.2690093000000001E-2</v>
      </c>
      <c r="Q7" s="16">
        <v>8.5236919999999994E-2</v>
      </c>
      <c r="R7" s="15">
        <v>5</v>
      </c>
      <c r="S7" s="14">
        <v>0.3101604</v>
      </c>
      <c r="T7" s="14">
        <v>0.2482441</v>
      </c>
      <c r="U7" s="14">
        <v>0.37971929999999998</v>
      </c>
      <c r="V7" s="15">
        <v>5</v>
      </c>
      <c r="W7" s="16">
        <v>4.4444444E-2</v>
      </c>
      <c r="X7" s="16">
        <v>2.2690093000000001E-2</v>
      </c>
      <c r="Y7" s="16">
        <v>8.5236919999999994E-2</v>
      </c>
      <c r="Z7" s="4"/>
    </row>
    <row r="8" spans="1:26" s="11" customFormat="1" ht="15" thickBot="1" x14ac:dyDescent="0.4">
      <c r="A8" s="11">
        <v>6.0000000000000027</v>
      </c>
      <c r="B8" s="12">
        <v>6</v>
      </c>
      <c r="C8" s="13">
        <v>0.35714289999999999</v>
      </c>
      <c r="D8" s="13">
        <v>0.29114273000000002</v>
      </c>
      <c r="E8" s="13">
        <v>0.42904890000000001</v>
      </c>
      <c r="F8" s="12">
        <v>6</v>
      </c>
      <c r="G8" s="14">
        <v>5.7142856999999998E-2</v>
      </c>
      <c r="H8" s="14">
        <v>3.1331653000000001E-2</v>
      </c>
      <c r="I8" s="14">
        <v>0.10197893</v>
      </c>
      <c r="J8" s="12">
        <v>6</v>
      </c>
      <c r="K8" s="14">
        <v>0.31868131999999999</v>
      </c>
      <c r="L8" s="14">
        <v>0.25533139999999999</v>
      </c>
      <c r="M8" s="14">
        <v>0.38952720000000002</v>
      </c>
      <c r="N8" s="15">
        <v>6</v>
      </c>
      <c r="O8" s="16">
        <v>5.142857E-2</v>
      </c>
      <c r="P8" s="16">
        <v>2.7289574E-2</v>
      </c>
      <c r="Q8" s="16">
        <v>9.4837920000000006E-2</v>
      </c>
      <c r="R8" s="15">
        <v>6</v>
      </c>
      <c r="S8" s="14">
        <v>0.37912089999999998</v>
      </c>
      <c r="T8" s="14">
        <v>0.31182078000000002</v>
      </c>
      <c r="U8" s="14">
        <v>0.45141829999999999</v>
      </c>
      <c r="V8" s="15">
        <v>6</v>
      </c>
      <c r="W8" s="16">
        <v>7.5144508999999998E-2</v>
      </c>
      <c r="X8" s="16">
        <v>4.4437931999999999E-2</v>
      </c>
      <c r="Y8" s="16">
        <v>0.12430903</v>
      </c>
      <c r="Z8" s="4"/>
    </row>
    <row r="9" spans="1:26" s="11" customFormat="1" ht="15" thickBot="1" x14ac:dyDescent="0.4">
      <c r="A9" s="11">
        <v>7.0000000000000036</v>
      </c>
      <c r="B9" s="12">
        <v>7</v>
      </c>
      <c r="C9" s="13">
        <v>0.35074630000000001</v>
      </c>
      <c r="D9" s="13">
        <v>0.27513328999999997</v>
      </c>
      <c r="E9" s="13">
        <v>0.43467830000000002</v>
      </c>
      <c r="F9" s="12">
        <v>7</v>
      </c>
      <c r="G9" s="14">
        <v>5.4794520999999999E-2</v>
      </c>
      <c r="H9" s="14">
        <v>2.8023677E-2</v>
      </c>
      <c r="I9" s="14">
        <v>0.10439267000000001</v>
      </c>
      <c r="J9" s="12">
        <v>7</v>
      </c>
      <c r="K9" s="14">
        <v>0.34328357999999998</v>
      </c>
      <c r="L9" s="14">
        <v>0.26826726000000001</v>
      </c>
      <c r="M9" s="14">
        <v>0.4270349</v>
      </c>
      <c r="N9" s="15">
        <v>7</v>
      </c>
      <c r="O9" s="16">
        <v>8.9041099999999998E-2</v>
      </c>
      <c r="P9" s="16">
        <v>5.2774270999999998E-2</v>
      </c>
      <c r="Q9" s="16">
        <v>0.14637928</v>
      </c>
      <c r="R9" s="15">
        <v>7</v>
      </c>
      <c r="S9" s="14">
        <v>0.36567159999999999</v>
      </c>
      <c r="T9" s="14">
        <v>0.2889272</v>
      </c>
      <c r="U9" s="14">
        <v>0.4499032</v>
      </c>
      <c r="V9" s="15">
        <v>7</v>
      </c>
      <c r="W9" s="16">
        <v>6.8965517000000004E-2</v>
      </c>
      <c r="X9" s="16">
        <v>3.7888953000000003E-2</v>
      </c>
      <c r="Y9" s="16">
        <v>0.12229126999999999</v>
      </c>
      <c r="Z9" s="4"/>
    </row>
    <row r="10" spans="1:26" s="11" customFormat="1" ht="15" thickBot="1" x14ac:dyDescent="0.4">
      <c r="A10" s="11">
        <v>8.0000000000000036</v>
      </c>
      <c r="B10" s="12">
        <v>8</v>
      </c>
      <c r="C10" s="13">
        <v>0.39830510000000002</v>
      </c>
      <c r="D10" s="13">
        <v>0.31452686000000002</v>
      </c>
      <c r="E10" s="13">
        <v>0.48849589999999998</v>
      </c>
      <c r="F10" s="12">
        <v>8</v>
      </c>
      <c r="G10" s="14">
        <v>6.4000000000000001E-2</v>
      </c>
      <c r="H10" s="14">
        <v>3.278358E-2</v>
      </c>
      <c r="I10" s="14">
        <v>0.12121543999999999</v>
      </c>
      <c r="J10" s="12">
        <v>8</v>
      </c>
      <c r="K10" s="14">
        <v>0.40677965999999999</v>
      </c>
      <c r="L10" s="14">
        <v>0.32244479999999998</v>
      </c>
      <c r="M10" s="14">
        <v>0.49699270000000001</v>
      </c>
      <c r="N10" s="15">
        <v>8</v>
      </c>
      <c r="O10" s="16">
        <v>5.6000000000000001E-2</v>
      </c>
      <c r="P10" s="16">
        <v>2.7388226000000002E-2</v>
      </c>
      <c r="Q10" s="16">
        <v>0.11108783999999999</v>
      </c>
      <c r="R10" s="15">
        <v>8</v>
      </c>
      <c r="S10" s="14">
        <v>0.42372880000000002</v>
      </c>
      <c r="T10" s="14">
        <v>0.33835848000000002</v>
      </c>
      <c r="U10" s="14">
        <v>0.51390860000000005</v>
      </c>
      <c r="V10" s="15">
        <v>8</v>
      </c>
      <c r="W10" s="16">
        <v>6.4000000000000001E-2</v>
      </c>
      <c r="X10" s="16">
        <v>3.278358E-2</v>
      </c>
      <c r="Y10" s="16">
        <v>0.12121543999999999</v>
      </c>
      <c r="Z10" s="4"/>
    </row>
    <row r="11" spans="1:26" s="11" customFormat="1" ht="15" thickBot="1" x14ac:dyDescent="0.4">
      <c r="A11" s="11">
        <v>9</v>
      </c>
      <c r="B11" s="12">
        <v>9</v>
      </c>
      <c r="C11" s="13">
        <v>0.41081079999999998</v>
      </c>
      <c r="D11" s="13">
        <v>0.34243226999999998</v>
      </c>
      <c r="E11" s="13">
        <v>0.48281800000000002</v>
      </c>
      <c r="F11" s="12">
        <v>9</v>
      </c>
      <c r="G11" s="14">
        <v>8.9041096E-2</v>
      </c>
      <c r="H11" s="14">
        <v>5.2774270999999998E-2</v>
      </c>
      <c r="I11" s="14">
        <v>0.14637928</v>
      </c>
      <c r="J11" s="12">
        <v>9</v>
      </c>
      <c r="K11" s="14">
        <v>0.37297297000000001</v>
      </c>
      <c r="L11" s="14">
        <v>0.30653527000000003</v>
      </c>
      <c r="M11" s="14">
        <v>0.44457869999999999</v>
      </c>
      <c r="N11" s="15">
        <v>9</v>
      </c>
      <c r="O11" s="16">
        <v>8.9041099999999998E-2</v>
      </c>
      <c r="P11" s="16">
        <v>5.2774270999999998E-2</v>
      </c>
      <c r="Q11" s="16">
        <v>0.14637928</v>
      </c>
      <c r="R11" s="15">
        <v>9</v>
      </c>
      <c r="S11" s="14">
        <v>0.44021739999999998</v>
      </c>
      <c r="T11" s="14">
        <v>0.37043969999999998</v>
      </c>
      <c r="U11" s="14">
        <v>0.51244029999999996</v>
      </c>
      <c r="V11" s="15">
        <v>9</v>
      </c>
      <c r="W11" s="16">
        <v>9.5890410999999995E-2</v>
      </c>
      <c r="X11" s="16">
        <v>5.798118E-2</v>
      </c>
      <c r="Y11" s="16">
        <v>0.15451981000000001</v>
      </c>
      <c r="Z11" s="4"/>
    </row>
    <row r="12" spans="1:2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0"/>
      <c r="P12" s="10"/>
      <c r="Q12" s="10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 t="s">
        <v>24</v>
      </c>
      <c r="B13" s="1"/>
      <c r="C13" s="10">
        <f>AVERAGE(C3:C11)</f>
        <v>0.28775167777777777</v>
      </c>
      <c r="D13" s="10">
        <f>AVERAGE(D3:D11)</f>
        <v>0.22589915666666668</v>
      </c>
      <c r="E13" s="10">
        <f t="shared" ref="E13" si="0">AVERAGE(E3:E11)</f>
        <v>0.35994991111111108</v>
      </c>
      <c r="F13" s="1"/>
      <c r="G13" s="10">
        <f>AVERAGE(G3:G11)</f>
        <v>4.2684353444444441E-2</v>
      </c>
      <c r="H13" s="10">
        <f>AVERAGE(H3:H11)</f>
        <v>2.200695722222222E-2</v>
      </c>
      <c r="I13" s="10">
        <f>AVERAGE(I3:I11)</f>
        <v>8.3559904444444444E-2</v>
      </c>
      <c r="J13" s="1"/>
      <c r="K13" s="10">
        <f>AVERAGE(K3:K11)</f>
        <v>0.27332104777777783</v>
      </c>
      <c r="L13" s="10">
        <f t="shared" ref="L13" si="1">AVERAGE(L3:L11)</f>
        <v>0.21310294333333335</v>
      </c>
      <c r="M13" s="10">
        <f>AVERAGE(M3:M11)</f>
        <v>0.34456303333333332</v>
      </c>
      <c r="N13" s="1"/>
      <c r="O13" s="10">
        <f>AVERAGE(O3:O11)</f>
        <v>6.0647851111111116E-2</v>
      </c>
      <c r="P13" s="10">
        <f t="shared" ref="P13:Q13" si="2">AVERAGE(P3:P11)</f>
        <v>3.4468414111111109E-2</v>
      </c>
      <c r="Q13" s="10">
        <f t="shared" si="2"/>
        <v>0.10635535000000002</v>
      </c>
      <c r="R13" s="1"/>
      <c r="S13" s="10">
        <f>AVERAGE(S3:S11)</f>
        <v>0.30439032222222218</v>
      </c>
      <c r="T13" s="10">
        <f t="shared" ref="T13:U13" si="3">AVERAGE(T3:T11)</f>
        <v>0.24117751888888886</v>
      </c>
      <c r="U13" s="10">
        <f t="shared" si="3"/>
        <v>0.37716156666666667</v>
      </c>
      <c r="V13" s="1"/>
      <c r="W13" s="10">
        <f>AVERAGE(W3:W11)</f>
        <v>5.0067281777777778E-2</v>
      </c>
      <c r="X13" s="10">
        <f t="shared" ref="X13:Y13" si="4">AVERAGE(X3:X11)</f>
        <v>2.7124621333333335E-2</v>
      </c>
      <c r="Y13" s="10">
        <f t="shared" si="4"/>
        <v>9.2958426666666663E-2</v>
      </c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 t="s">
        <v>4</v>
      </c>
      <c r="B17" s="1"/>
      <c r="C17" s="1"/>
      <c r="D17" s="9" t="s">
        <v>17</v>
      </c>
      <c r="E17" s="1"/>
      <c r="F17" s="1"/>
      <c r="G17" s="1"/>
      <c r="H17" s="9" t="s">
        <v>20</v>
      </c>
      <c r="I17" s="1"/>
      <c r="J17" s="1"/>
      <c r="K17" s="1"/>
      <c r="L17" s="9" t="s">
        <v>18</v>
      </c>
      <c r="M17" s="1"/>
      <c r="N17" s="1"/>
      <c r="O17" s="1"/>
      <c r="P17" s="9" t="s">
        <v>21</v>
      </c>
      <c r="Q17" s="1"/>
      <c r="R17" s="1"/>
      <c r="S17" s="1"/>
      <c r="T17" s="9" t="s">
        <v>19</v>
      </c>
      <c r="U17" s="1"/>
      <c r="V17" s="1"/>
      <c r="W17" s="1"/>
      <c r="X17" s="9" t="s">
        <v>22</v>
      </c>
      <c r="Y17" s="1"/>
      <c r="Z17" s="1"/>
    </row>
    <row r="18" spans="1:26" x14ac:dyDescent="0.35">
      <c r="A18" s="1" t="s">
        <v>0</v>
      </c>
      <c r="B18" s="1" t="s">
        <v>23</v>
      </c>
      <c r="C18" s="1" t="s">
        <v>25</v>
      </c>
      <c r="D18" s="1" t="s">
        <v>1</v>
      </c>
      <c r="E18" s="1" t="s">
        <v>3</v>
      </c>
      <c r="F18" s="1"/>
      <c r="G18" s="1" t="s">
        <v>25</v>
      </c>
      <c r="H18" s="1" t="s">
        <v>1</v>
      </c>
      <c r="I18" s="1" t="s">
        <v>3</v>
      </c>
      <c r="J18" s="1"/>
      <c r="K18" s="1" t="s">
        <v>25</v>
      </c>
      <c r="L18" s="1" t="s">
        <v>1</v>
      </c>
      <c r="M18" s="1" t="s">
        <v>3</v>
      </c>
      <c r="N18" s="1"/>
      <c r="O18" s="1" t="s">
        <v>25</v>
      </c>
      <c r="P18" s="1" t="s">
        <v>1</v>
      </c>
      <c r="Q18" s="1" t="s">
        <v>3</v>
      </c>
      <c r="R18" s="1"/>
      <c r="S18" s="1" t="s">
        <v>25</v>
      </c>
      <c r="T18" s="1" t="s">
        <v>1</v>
      </c>
      <c r="U18" s="1" t="s">
        <v>3</v>
      </c>
      <c r="V18" s="1"/>
      <c r="W18" s="1" t="s">
        <v>25</v>
      </c>
      <c r="X18" s="1" t="s">
        <v>1</v>
      </c>
      <c r="Y18" s="1" t="s">
        <v>3</v>
      </c>
      <c r="Z18" s="1"/>
    </row>
    <row r="19" spans="1:26" x14ac:dyDescent="0.35">
      <c r="A19" s="1">
        <v>1</v>
      </c>
      <c r="B19" s="3">
        <v>0.118232723</v>
      </c>
      <c r="C19" s="5">
        <f>C3*$B19</f>
        <v>1.39097369860533E-2</v>
      </c>
      <c r="D19" s="5">
        <f>D3*$B19</f>
        <v>8.11011097084181E-3</v>
      </c>
      <c r="E19" s="5">
        <f>E3*$B19</f>
        <v>2.29908495647866E-2</v>
      </c>
      <c r="F19" s="5"/>
      <c r="G19" s="5">
        <f>G3*$B19</f>
        <v>8.8233380490670098E-4</v>
      </c>
      <c r="H19" s="5">
        <f>H3*$B19</f>
        <v>1.55897412169772E-4</v>
      </c>
      <c r="I19" s="5">
        <f>I3*$B19</f>
        <v>4.8545800370001892E-3</v>
      </c>
      <c r="J19" s="5"/>
      <c r="K19" s="5">
        <f>K3*$B19</f>
        <v>1.043229860139467E-2</v>
      </c>
      <c r="L19" s="5">
        <f>L3*$B19</f>
        <v>5.5706009544698801E-3</v>
      </c>
      <c r="M19" s="5">
        <f>M3*$B19</f>
        <v>1.8827922681045797E-2</v>
      </c>
      <c r="N19" s="5"/>
      <c r="O19" s="5">
        <f>O3*$B19</f>
        <v>2.6470012964873802E-3</v>
      </c>
      <c r="P19" s="5">
        <f t="shared" ref="O19:Q27" si="5">P3*$B19</f>
        <v>9.0362184314829702E-4</v>
      </c>
      <c r="Q19" s="5">
        <f t="shared" si="5"/>
        <v>7.5378326686865995E-3</v>
      </c>
      <c r="R19" s="5"/>
      <c r="S19" s="5">
        <f>S3*$B19</f>
        <v>1.5068878779073001E-2</v>
      </c>
      <c r="T19" s="5">
        <f t="shared" ref="T19:U19" si="6">T3*$B19</f>
        <v>8.9878553361398203E-3</v>
      </c>
      <c r="U19" s="5">
        <f t="shared" si="6"/>
        <v>2.43472626561318E-2</v>
      </c>
      <c r="V19" s="5"/>
      <c r="W19" s="5">
        <f>W3*$B19</f>
        <v>8.8233380490670098E-4</v>
      </c>
      <c r="X19" s="5">
        <f t="shared" ref="W19:Y27" si="7">X3*$B19</f>
        <v>1.55897412169772E-4</v>
      </c>
      <c r="Y19" s="5">
        <f t="shared" si="7"/>
        <v>4.8545800370001892E-3</v>
      </c>
      <c r="Z19" s="5"/>
    </row>
    <row r="20" spans="1:26" x14ac:dyDescent="0.35">
      <c r="A20" s="1">
        <v>2</v>
      </c>
      <c r="B20" s="3">
        <v>0.118232723</v>
      </c>
      <c r="C20" s="5">
        <f t="shared" ref="C20:E27" si="8">C4*$B20</f>
        <v>1.8533783312766401E-2</v>
      </c>
      <c r="D20" s="5">
        <f t="shared" si="8"/>
        <v>1.317305371791213E-2</v>
      </c>
      <c r="E20" s="5">
        <f t="shared" si="8"/>
        <v>2.5545586773553699E-2</v>
      </c>
      <c r="F20" s="5"/>
      <c r="G20" s="5">
        <f t="shared" ref="G20:I20" si="9">G4*$B20</f>
        <v>2.9806568783787321E-3</v>
      </c>
      <c r="H20" s="5">
        <f t="shared" si="9"/>
        <v>1.3719823310080089E-3</v>
      </c>
      <c r="I20" s="5">
        <f t="shared" si="9"/>
        <v>6.3726728300662E-3</v>
      </c>
      <c r="J20" s="5"/>
      <c r="K20" s="5">
        <f t="shared" ref="K20:M20" si="10">K4*$B20</f>
        <v>1.917287374436168E-2</v>
      </c>
      <c r="L20" s="5">
        <f t="shared" si="10"/>
        <v>1.3716803646334669E-2</v>
      </c>
      <c r="M20" s="5">
        <f t="shared" si="10"/>
        <v>2.62540254264974E-2</v>
      </c>
      <c r="N20" s="5"/>
      <c r="O20" s="5">
        <f t="shared" si="5"/>
        <v>8.9419703986707497E-3</v>
      </c>
      <c r="P20" s="5">
        <f t="shared" si="5"/>
        <v>5.7191986783216315E-3</v>
      </c>
      <c r="Q20" s="5">
        <f t="shared" si="5"/>
        <v>1.3758702958711408E-2</v>
      </c>
      <c r="R20" s="5"/>
      <c r="S20" s="5">
        <f t="shared" ref="S20:U20" si="11">S4*$B20</f>
        <v>1.9811973634574803E-2</v>
      </c>
      <c r="T20" s="5">
        <f t="shared" si="11"/>
        <v>1.426290404129045E-2</v>
      </c>
      <c r="U20" s="5">
        <f t="shared" si="11"/>
        <v>2.6960111248253399E-2</v>
      </c>
      <c r="V20" s="5"/>
      <c r="W20" s="5">
        <f t="shared" si="7"/>
        <v>3.9742091317607345E-3</v>
      </c>
      <c r="X20" s="5">
        <f t="shared" si="7"/>
        <v>2.0252097310596759E-3</v>
      </c>
      <c r="Y20" s="5">
        <f t="shared" si="7"/>
        <v>7.6749873566755193E-3</v>
      </c>
      <c r="Z20" s="5"/>
    </row>
    <row r="21" spans="1:26" x14ac:dyDescent="0.35">
      <c r="A21" s="1">
        <v>3</v>
      </c>
      <c r="B21" s="3">
        <v>0.118232723</v>
      </c>
      <c r="C21" s="5">
        <f t="shared" si="8"/>
        <v>2.2666371679785403E-2</v>
      </c>
      <c r="D21" s="5">
        <f t="shared" si="8"/>
        <v>1.6837123638153491E-2</v>
      </c>
      <c r="E21" s="5">
        <f t="shared" si="8"/>
        <v>2.9918305800985697E-2</v>
      </c>
      <c r="F21" s="5"/>
      <c r="G21" s="5">
        <f t="shared" ref="G21:I21" si="12">G5*$B21</f>
        <v>3.1669479037192217E-3</v>
      </c>
      <c r="H21" s="5">
        <f t="shared" si="12"/>
        <v>1.458128584709377E-3</v>
      </c>
      <c r="I21" s="5">
        <f t="shared" si="12"/>
        <v>6.7624069018727903E-3</v>
      </c>
      <c r="J21" s="5"/>
      <c r="K21" s="5">
        <f t="shared" ref="K21:M21" si="13">K5*$B21</f>
        <v>2.1441167352789451E-2</v>
      </c>
      <c r="L21" s="5">
        <f t="shared" si="13"/>
        <v>1.5770048484206659E-2</v>
      </c>
      <c r="M21" s="5">
        <f t="shared" si="13"/>
        <v>2.85827844317946E-2</v>
      </c>
      <c r="N21" s="5"/>
      <c r="O21" s="5">
        <f t="shared" si="5"/>
        <v>9.5008434746922197E-3</v>
      </c>
      <c r="P21" s="5">
        <f t="shared" si="5"/>
        <v>6.0809484833867977E-3</v>
      </c>
      <c r="Q21" s="5">
        <f t="shared" si="5"/>
        <v>1.459379723384163E-2</v>
      </c>
      <c r="R21" s="5"/>
      <c r="S21" s="5">
        <f t="shared" ref="S21:U21" si="14">S5*$B21</f>
        <v>2.21686355625E-2</v>
      </c>
      <c r="T21" s="5">
        <f t="shared" si="14"/>
        <v>1.638969081519567E-2</v>
      </c>
      <c r="U21" s="5">
        <f t="shared" si="14"/>
        <v>2.9397053195095599E-2</v>
      </c>
      <c r="V21" s="5"/>
      <c r="W21" s="5">
        <f t="shared" si="7"/>
        <v>4.2415326090673973E-3</v>
      </c>
      <c r="X21" s="5">
        <f t="shared" si="7"/>
        <v>2.1622630936049851E-3</v>
      </c>
      <c r="Y21" s="5">
        <f t="shared" si="7"/>
        <v>8.1793634236845998E-3</v>
      </c>
      <c r="Z21" s="5"/>
    </row>
    <row r="22" spans="1:26" x14ac:dyDescent="0.35">
      <c r="A22" s="1">
        <v>4</v>
      </c>
      <c r="B22" s="3">
        <v>0.118232723</v>
      </c>
      <c r="C22" s="5">
        <f t="shared" si="8"/>
        <v>3.88478913219222E-2</v>
      </c>
      <c r="D22" s="5">
        <f t="shared" si="8"/>
        <v>3.1759985004321485E-2</v>
      </c>
      <c r="E22" s="5">
        <f t="shared" si="8"/>
        <v>4.66640083507339E-2</v>
      </c>
      <c r="F22" s="5"/>
      <c r="G22" s="5">
        <f t="shared" ref="G22:I22" si="15">G6*$B22</f>
        <v>2.4631816897557586E-3</v>
      </c>
      <c r="H22" s="5">
        <f t="shared" si="15"/>
        <v>1.0559123296375078E-3</v>
      </c>
      <c r="I22" s="5">
        <f t="shared" si="15"/>
        <v>5.6554707676937403E-3</v>
      </c>
      <c r="J22" s="5"/>
      <c r="K22" s="5">
        <f t="shared" ref="K22:M22" si="16">K6*$B22</f>
        <v>3.7721868879269253E-2</v>
      </c>
      <c r="L22" s="5">
        <f t="shared" si="16"/>
        <v>3.070992472154159E-2</v>
      </c>
      <c r="M22" s="5">
        <f t="shared" si="16"/>
        <v>4.5502478256709597E-2</v>
      </c>
      <c r="N22" s="5"/>
      <c r="O22" s="5">
        <f t="shared" si="5"/>
        <v>4.4337271124999999E-3</v>
      </c>
      <c r="P22" s="5">
        <f t="shared" si="5"/>
        <v>2.3471729242753887E-3</v>
      </c>
      <c r="Q22" s="5">
        <f t="shared" si="5"/>
        <v>8.2432126410862897E-3</v>
      </c>
      <c r="R22" s="5"/>
      <c r="S22" s="5">
        <f t="shared" ref="S22:U22" si="17">S6*$B22</f>
        <v>3.9973916129229597E-2</v>
      </c>
      <c r="T22" s="5">
        <f t="shared" si="17"/>
        <v>3.281343856625149E-2</v>
      </c>
      <c r="U22" s="5">
        <f t="shared" si="17"/>
        <v>4.7822156988880399E-2</v>
      </c>
      <c r="V22" s="5"/>
      <c r="W22" s="5">
        <f t="shared" si="7"/>
        <v>2.9806568783787321E-3</v>
      </c>
      <c r="X22" s="5">
        <f t="shared" si="7"/>
        <v>1.3719823310080089E-3</v>
      </c>
      <c r="Y22" s="5">
        <f t="shared" si="7"/>
        <v>6.3726728300662E-3</v>
      </c>
      <c r="Z22" s="5"/>
    </row>
    <row r="23" spans="1:26" x14ac:dyDescent="0.35">
      <c r="A23" s="1">
        <v>5</v>
      </c>
      <c r="B23" s="3">
        <v>0.105413822</v>
      </c>
      <c r="C23" s="5">
        <f t="shared" si="8"/>
        <v>2.9312938011267803E-2</v>
      </c>
      <c r="D23" s="5">
        <f t="shared" si="8"/>
        <v>2.3066359479614842E-2</v>
      </c>
      <c r="E23" s="5">
        <f t="shared" si="8"/>
        <v>3.6501306819709603E-2</v>
      </c>
      <c r="F23" s="5"/>
      <c r="G23" s="5">
        <f t="shared" ref="G23:I23" si="18">G7*$B23</f>
        <v>4.0994264228237584E-3</v>
      </c>
      <c r="H23" s="5">
        <f t="shared" si="18"/>
        <v>1.9989930874220242E-3</v>
      </c>
      <c r="I23" s="5">
        <f t="shared" si="18"/>
        <v>8.2312150998291606E-3</v>
      </c>
      <c r="J23" s="5"/>
      <c r="K23" s="5">
        <f t="shared" ref="K23:M23" si="19">K7*$B23</f>
        <v>2.8185513993936963E-2</v>
      </c>
      <c r="L23" s="5">
        <f t="shared" si="19"/>
        <v>2.2041414563479522E-2</v>
      </c>
      <c r="M23" s="5">
        <f t="shared" si="19"/>
        <v>3.5316792784660003E-2</v>
      </c>
      <c r="N23" s="5"/>
      <c r="O23" s="5">
        <f t="shared" si="5"/>
        <v>4.6850582870496807E-3</v>
      </c>
      <c r="P23" s="5">
        <f t="shared" si="5"/>
        <v>2.3918494246654462E-3</v>
      </c>
      <c r="Q23" s="5">
        <f t="shared" si="5"/>
        <v>8.98514951270824E-3</v>
      </c>
      <c r="R23" s="5"/>
      <c r="S23" s="5">
        <f t="shared" ref="S23:U23" si="20">S7*$B23</f>
        <v>3.2695193197048798E-2</v>
      </c>
      <c r="T23" s="5">
        <f t="shared" si="20"/>
        <v>2.6168359369950201E-2</v>
      </c>
      <c r="U23" s="5">
        <f t="shared" si="20"/>
        <v>4.0027662700164598E-2</v>
      </c>
      <c r="V23" s="5"/>
      <c r="W23" s="5">
        <f t="shared" si="7"/>
        <v>4.6850587087049677E-3</v>
      </c>
      <c r="X23" s="5">
        <f t="shared" si="7"/>
        <v>2.3918494246654462E-3</v>
      </c>
      <c r="Y23" s="5">
        <f t="shared" si="7"/>
        <v>8.98514951270824E-3</v>
      </c>
      <c r="Z23" s="5"/>
    </row>
    <row r="24" spans="1:26" x14ac:dyDescent="0.35">
      <c r="A24" s="1">
        <v>6</v>
      </c>
      <c r="B24" s="3">
        <v>0.105413822</v>
      </c>
      <c r="C24" s="5">
        <f t="shared" si="8"/>
        <v>3.7647798089163798E-2</v>
      </c>
      <c r="D24" s="5">
        <f t="shared" si="8"/>
        <v>3.0690467916814061E-2</v>
      </c>
      <c r="E24" s="5">
        <f t="shared" si="8"/>
        <v>4.52276843738958E-2</v>
      </c>
      <c r="F24" s="5"/>
      <c r="G24" s="5">
        <f t="shared" ref="G24:I24" si="21">G8*$B24</f>
        <v>6.0236469563694538E-3</v>
      </c>
      <c r="H24" s="5">
        <f t="shared" si="21"/>
        <v>3.3027892923077661E-3</v>
      </c>
      <c r="I24" s="5">
        <f t="shared" si="21"/>
        <v>1.074998877477046E-2</v>
      </c>
      <c r="J24" s="5"/>
      <c r="K24" s="5">
        <f t="shared" ref="K24:M24" si="22">K8*$B24</f>
        <v>3.3593415941205039E-2</v>
      </c>
      <c r="L24" s="5">
        <f t="shared" si="22"/>
        <v>2.6915458750610799E-2</v>
      </c>
      <c r="M24" s="5">
        <f t="shared" si="22"/>
        <v>4.1061550924958404E-2</v>
      </c>
      <c r="N24" s="5"/>
      <c r="O24" s="5">
        <f t="shared" si="5"/>
        <v>5.4212821236945402E-3</v>
      </c>
      <c r="P24" s="5">
        <f t="shared" si="5"/>
        <v>2.8766982960918282E-3</v>
      </c>
      <c r="Q24" s="5">
        <f t="shared" si="5"/>
        <v>9.9972276177302411E-3</v>
      </c>
      <c r="R24" s="5"/>
      <c r="S24" s="5">
        <f t="shared" ref="S24:U24" si="23">S8*$B24</f>
        <v>3.9964583069079802E-2</v>
      </c>
      <c r="T24" s="5">
        <f t="shared" si="23"/>
        <v>3.2870220198821166E-2</v>
      </c>
      <c r="U24" s="5">
        <f t="shared" si="23"/>
        <v>4.7585728323742603E-2</v>
      </c>
      <c r="V24" s="5"/>
      <c r="W24" s="5">
        <f t="shared" si="7"/>
        <v>7.9212698960033981E-3</v>
      </c>
      <c r="X24" s="5">
        <f t="shared" si="7"/>
        <v>4.6843722538961038E-3</v>
      </c>
      <c r="Y24" s="5">
        <f t="shared" si="7"/>
        <v>1.310388996141266E-2</v>
      </c>
      <c r="Z24" s="5"/>
    </row>
    <row r="25" spans="1:26" x14ac:dyDescent="0.35">
      <c r="A25" s="1">
        <v>7</v>
      </c>
      <c r="B25" s="3">
        <v>0.105413822</v>
      </c>
      <c r="C25" s="5">
        <f t="shared" si="8"/>
        <v>3.69735080353586E-2</v>
      </c>
      <c r="D25" s="5">
        <f t="shared" si="8"/>
        <v>2.900285165833438E-2</v>
      </c>
      <c r="E25" s="5">
        <f t="shared" si="8"/>
        <v>4.5821100943462603E-2</v>
      </c>
      <c r="F25" s="5"/>
      <c r="G25" s="5">
        <f t="shared" ref="G25:I25" si="24">G9*$B25</f>
        <v>5.7760998832692622E-3</v>
      </c>
      <c r="H25" s="5">
        <f t="shared" si="24"/>
        <v>2.954082899063494E-3</v>
      </c>
      <c r="I25" s="5">
        <f t="shared" si="24"/>
        <v>1.1004430333484741E-2</v>
      </c>
      <c r="J25" s="5"/>
      <c r="K25" s="5">
        <f t="shared" ref="K25:M25" si="25">K9*$B25</f>
        <v>3.6186834197642757E-2</v>
      </c>
      <c r="L25" s="5">
        <f t="shared" si="25"/>
        <v>2.8279077194067723E-2</v>
      </c>
      <c r="M25" s="5">
        <f t="shared" si="25"/>
        <v>4.5015380936387801E-2</v>
      </c>
      <c r="N25" s="5"/>
      <c r="O25" s="5">
        <f t="shared" si="5"/>
        <v>9.3861626660841999E-3</v>
      </c>
      <c r="P25" s="5">
        <f t="shared" si="5"/>
        <v>5.5631376093737616E-3</v>
      </c>
      <c r="Q25" s="5">
        <f t="shared" si="5"/>
        <v>1.543039936640816E-2</v>
      </c>
      <c r="R25" s="5"/>
      <c r="S25" s="5">
        <f t="shared" ref="S25:U25" si="26">S9*$B25</f>
        <v>3.8546840952855203E-2</v>
      </c>
      <c r="T25" s="5">
        <f t="shared" si="26"/>
        <v>3.0456920431758402E-2</v>
      </c>
      <c r="U25" s="5">
        <f t="shared" si="26"/>
        <v>4.7426015842030406E-2</v>
      </c>
      <c r="V25" s="5"/>
      <c r="W25" s="5">
        <f t="shared" si="7"/>
        <v>7.269918733175975E-3</v>
      </c>
      <c r="X25" s="5">
        <f t="shared" si="7"/>
        <v>3.9940193473083667E-3</v>
      </c>
      <c r="Y25" s="5">
        <f t="shared" si="7"/>
        <v>1.289119016793394E-2</v>
      </c>
      <c r="Z25" s="5"/>
    </row>
    <row r="26" spans="1:26" x14ac:dyDescent="0.35">
      <c r="A26" s="1">
        <v>8</v>
      </c>
      <c r="B26" s="3">
        <v>0.105413822</v>
      </c>
      <c r="C26" s="5">
        <f t="shared" si="8"/>
        <v>4.1986862913092206E-2</v>
      </c>
      <c r="D26" s="5">
        <f t="shared" si="8"/>
        <v>3.3155478434258923E-2</v>
      </c>
      <c r="E26" s="5">
        <f t="shared" si="8"/>
        <v>5.14942198503298E-2</v>
      </c>
      <c r="F26" s="5"/>
      <c r="G26" s="5">
        <f t="shared" ref="G26:I26" si="27">G10*$B26</f>
        <v>6.7464846080000007E-3</v>
      </c>
      <c r="H26" s="5">
        <f t="shared" si="27"/>
        <v>3.4558424666427602E-3</v>
      </c>
      <c r="I26" s="5">
        <f t="shared" si="27"/>
        <v>1.277778281581168E-2</v>
      </c>
      <c r="J26" s="5"/>
      <c r="K26" s="5">
        <f t="shared" ref="K26:M26" si="28">K10*$B26</f>
        <v>4.2880198672460519E-2</v>
      </c>
      <c r="L26" s="5">
        <f t="shared" si="28"/>
        <v>3.3990138752025598E-2</v>
      </c>
      <c r="M26" s="5">
        <f t="shared" si="28"/>
        <v>5.23899000130994E-2</v>
      </c>
      <c r="N26" s="5"/>
      <c r="O26" s="5">
        <f t="shared" si="5"/>
        <v>5.9031740320000005E-3</v>
      </c>
      <c r="P26" s="5">
        <f t="shared" si="5"/>
        <v>2.8870975804597722E-3</v>
      </c>
      <c r="Q26" s="5">
        <f t="shared" si="5"/>
        <v>1.171019379212448E-2</v>
      </c>
      <c r="R26" s="5"/>
      <c r="S26" s="5">
        <f t="shared" ref="S26:U26" si="29">S10*$B26</f>
        <v>4.4666872299473602E-2</v>
      </c>
      <c r="T26" s="5">
        <f t="shared" si="29"/>
        <v>3.5667660582910564E-2</v>
      </c>
      <c r="U26" s="5">
        <f t="shared" si="29"/>
        <v>5.4173069684669208E-2</v>
      </c>
      <c r="V26" s="5"/>
      <c r="W26" s="5">
        <f t="shared" si="7"/>
        <v>6.7464846080000007E-3</v>
      </c>
      <c r="X26" s="5">
        <f t="shared" si="7"/>
        <v>3.4558424666427602E-3</v>
      </c>
      <c r="Y26" s="5">
        <f t="shared" si="7"/>
        <v>1.277778281581168E-2</v>
      </c>
      <c r="Z26" s="5"/>
    </row>
    <row r="27" spans="1:26" x14ac:dyDescent="0.35">
      <c r="A27" s="1">
        <v>9</v>
      </c>
      <c r="B27" s="3">
        <v>0.105413822</v>
      </c>
      <c r="C27" s="5">
        <f t="shared" si="8"/>
        <v>4.33051365468776E-2</v>
      </c>
      <c r="D27" s="5">
        <f t="shared" si="8"/>
        <v>3.6097094356835939E-2</v>
      </c>
      <c r="E27" s="5">
        <f t="shared" si="8"/>
        <v>5.0895690710396006E-2</v>
      </c>
      <c r="F27" s="5"/>
      <c r="G27" s="5">
        <f t="shared" ref="G27:I27" si="30">G11*$B27</f>
        <v>9.3861622444289129E-3</v>
      </c>
      <c r="H27" s="5">
        <f t="shared" si="30"/>
        <v>5.5631376093737616E-3</v>
      </c>
      <c r="I27" s="5">
        <f t="shared" si="30"/>
        <v>1.543039936640816E-2</v>
      </c>
      <c r="J27" s="5"/>
      <c r="K27" s="5">
        <f t="shared" ref="K27:M27" si="31">K11*$B27</f>
        <v>3.9316506270391342E-2</v>
      </c>
      <c r="L27" s="5">
        <f t="shared" si="31"/>
        <v>3.2313054388501947E-2</v>
      </c>
      <c r="M27" s="5">
        <f t="shared" si="31"/>
        <v>4.6864739946791398E-2</v>
      </c>
      <c r="N27" s="5"/>
      <c r="O27" s="5">
        <f t="shared" si="5"/>
        <v>9.3861626660841999E-3</v>
      </c>
      <c r="P27" s="5">
        <f t="shared" si="5"/>
        <v>5.5631376093737616E-3</v>
      </c>
      <c r="Q27" s="5">
        <f t="shared" si="5"/>
        <v>1.543039936640816E-2</v>
      </c>
      <c r="R27" s="5"/>
      <c r="S27" s="5">
        <f t="shared" ref="S27:U27" si="32">S11*$B27</f>
        <v>4.6404998644902801E-2</v>
      </c>
      <c r="T27" s="5">
        <f t="shared" si="32"/>
        <v>3.9049464597533397E-2</v>
      </c>
      <c r="U27" s="5">
        <f t="shared" si="32"/>
        <v>5.4018290569826599E-2</v>
      </c>
      <c r="V27" s="5"/>
      <c r="W27" s="5">
        <f t="shared" si="7"/>
        <v>1.0108174716660841E-2</v>
      </c>
      <c r="X27" s="5">
        <f t="shared" si="7"/>
        <v>6.1120177878699602E-3</v>
      </c>
      <c r="Y27" s="5">
        <f t="shared" si="7"/>
        <v>1.6288523746813822E-2</v>
      </c>
      <c r="Z27" s="5"/>
    </row>
    <row r="29" spans="1:26" s="18" customFormat="1" x14ac:dyDescent="0.35">
      <c r="A29" s="18" t="s">
        <v>24</v>
      </c>
      <c r="C29" s="17">
        <f>SUM(C19:C27)</f>
        <v>0.2831840268962873</v>
      </c>
      <c r="D29" s="17">
        <f t="shared" ref="D29:E29" si="33">SUM(D19:D27)</f>
        <v>0.22189252517708707</v>
      </c>
      <c r="E29" s="17">
        <f t="shared" si="33"/>
        <v>0.35505875318785374</v>
      </c>
      <c r="F29" s="17"/>
      <c r="G29" s="17">
        <f>SUM(G19:G27)</f>
        <v>4.1524940391651798E-2</v>
      </c>
      <c r="H29" s="17">
        <f t="shared" ref="H29:I29" si="34">SUM(H19:H27)</f>
        <v>2.1316766012334471E-2</v>
      </c>
      <c r="I29" s="17">
        <f t="shared" si="34"/>
        <v>8.1838946926937134E-2</v>
      </c>
      <c r="J29" s="17"/>
      <c r="K29" s="17">
        <f>SUM(K19:K27)</f>
        <v>0.26893067765345169</v>
      </c>
      <c r="L29" s="17">
        <f t="shared" ref="L29:M29" si="35">SUM(L19:L27)</f>
        <v>0.20930652145523843</v>
      </c>
      <c r="M29" s="17">
        <f t="shared" si="35"/>
        <v>0.3398155754019444</v>
      </c>
      <c r="N29" s="17"/>
      <c r="O29" s="17">
        <f>SUM(O19:O27)</f>
        <v>6.030538205726297E-2</v>
      </c>
      <c r="P29" s="17">
        <f t="shared" ref="P29:Q29" si="36">SUM(P19:P27)</f>
        <v>3.4332862449096682E-2</v>
      </c>
      <c r="Q29" s="17">
        <f t="shared" si="36"/>
        <v>0.10568691515770523</v>
      </c>
      <c r="R29" s="17"/>
      <c r="S29" s="17">
        <f>SUM(S19:S27)</f>
        <v>0.2993018922687376</v>
      </c>
      <c r="T29" s="17">
        <f t="shared" ref="T29:U29" si="37">SUM(T19:T27)</f>
        <v>0.23666651393985116</v>
      </c>
      <c r="U29" s="17">
        <f t="shared" si="37"/>
        <v>0.37175735120879466</v>
      </c>
      <c r="V29" s="17"/>
      <c r="W29" s="17">
        <f>SUM(W19:W27)</f>
        <v>4.8809639086658745E-2</v>
      </c>
      <c r="X29" s="17">
        <f t="shared" ref="X29:Y29" si="38">SUM(X19:X27)</f>
        <v>2.6353453848225079E-2</v>
      </c>
      <c r="Y29" s="17">
        <f t="shared" si="38"/>
        <v>9.112813985210684E-2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79C0-8588-4345-A4D6-694D2793F027}">
  <dimension ref="A1:W30"/>
  <sheetViews>
    <sheetView workbookViewId="0">
      <selection activeCell="C28" sqref="A28:C29"/>
    </sheetView>
  </sheetViews>
  <sheetFormatPr defaultRowHeight="14.5" x14ac:dyDescent="0.35"/>
  <cols>
    <col min="2" max="2" width="18.81640625" bestFit="1" customWidth="1"/>
    <col min="3" max="9" width="9.1796875" style="7"/>
    <col min="12" max="12" width="24.54296875" bestFit="1" customWidth="1"/>
    <col min="13" max="13" width="24.54296875" customWidth="1"/>
    <col min="14" max="14" width="24.54296875" bestFit="1" customWidth="1"/>
    <col min="15" max="18" width="10.1796875" bestFit="1" customWidth="1"/>
    <col min="19" max="19" width="11.54296875" bestFit="1" customWidth="1"/>
    <col min="20" max="20" width="10.1796875" bestFit="1" customWidth="1"/>
    <col min="21" max="22" width="11.54296875" bestFit="1" customWidth="1"/>
  </cols>
  <sheetData>
    <row r="1" spans="1:23" x14ac:dyDescent="0.35">
      <c r="A1" s="9"/>
      <c r="B1" s="9"/>
      <c r="N1" s="7"/>
      <c r="O1" s="7"/>
    </row>
    <row r="2" spans="1:23" x14ac:dyDescent="0.35">
      <c r="A2" s="9"/>
      <c r="B2" s="9"/>
      <c r="K2" s="7" t="s">
        <v>14</v>
      </c>
      <c r="L2" s="7" t="s">
        <v>13</v>
      </c>
      <c r="N2" s="7"/>
    </row>
    <row r="3" spans="1:23" x14ac:dyDescent="0.35">
      <c r="A3" s="9"/>
      <c r="B3" s="9"/>
      <c r="C3" s="8"/>
      <c r="D3" s="8"/>
      <c r="E3" s="8"/>
      <c r="F3" s="8"/>
      <c r="G3" s="8"/>
      <c r="H3" s="8"/>
      <c r="I3" s="8"/>
      <c r="K3" s="7">
        <v>1</v>
      </c>
      <c r="L3" s="7">
        <v>0.10691605</v>
      </c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35">
      <c r="A4" s="9"/>
      <c r="B4" s="9"/>
      <c r="C4" s="8"/>
      <c r="D4" s="8"/>
      <c r="E4" s="8"/>
      <c r="F4" s="8"/>
      <c r="G4" s="8"/>
      <c r="H4" s="8"/>
      <c r="I4" s="8"/>
      <c r="K4" s="7">
        <v>2</v>
      </c>
      <c r="L4" s="7">
        <v>0.10691605</v>
      </c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35">
      <c r="A5" s="9"/>
      <c r="B5" s="9"/>
      <c r="C5" s="8"/>
      <c r="D5" s="8"/>
      <c r="E5" s="8"/>
      <c r="F5" s="8"/>
      <c r="G5" s="8"/>
      <c r="H5" s="8"/>
      <c r="I5" s="8"/>
      <c r="K5" s="7">
        <v>3</v>
      </c>
      <c r="L5" s="7">
        <v>0.10691605</v>
      </c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35">
      <c r="A6" s="9"/>
      <c r="B6" s="9"/>
      <c r="C6" s="8"/>
      <c r="D6" s="8"/>
      <c r="E6" s="8"/>
      <c r="F6" s="8"/>
      <c r="G6" s="8"/>
      <c r="H6" s="8"/>
      <c r="I6" s="8"/>
      <c r="K6" s="7">
        <v>4</v>
      </c>
      <c r="L6" s="7">
        <v>0.10691605</v>
      </c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35">
      <c r="A7" s="9"/>
      <c r="B7" s="9"/>
      <c r="C7" s="8"/>
      <c r="D7" s="8"/>
      <c r="E7" s="8"/>
      <c r="F7" s="8"/>
      <c r="G7" s="8"/>
      <c r="H7" s="8"/>
      <c r="I7" s="8"/>
      <c r="K7" s="7">
        <v>5</v>
      </c>
      <c r="L7" s="7">
        <v>0.11446716</v>
      </c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35">
      <c r="A8" s="9"/>
      <c r="B8" s="9"/>
      <c r="C8" s="8"/>
      <c r="D8" s="8"/>
      <c r="E8" s="8"/>
      <c r="F8" s="8"/>
      <c r="G8" s="8"/>
      <c r="H8" s="8"/>
      <c r="I8" s="8"/>
      <c r="K8" s="7">
        <v>6</v>
      </c>
      <c r="L8" s="7">
        <v>0.11446716</v>
      </c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35">
      <c r="A9" s="9"/>
      <c r="B9" s="9"/>
      <c r="C9" s="8"/>
      <c r="D9" s="8"/>
      <c r="E9" s="8"/>
      <c r="F9" s="8"/>
      <c r="G9" s="8"/>
      <c r="H9" s="8"/>
      <c r="I9" s="8"/>
      <c r="K9" s="7">
        <v>7</v>
      </c>
      <c r="L9" s="7">
        <v>0.11446716</v>
      </c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35">
      <c r="A10" s="9"/>
      <c r="B10" s="9"/>
      <c r="C10" s="8"/>
      <c r="D10" s="8"/>
      <c r="E10" s="8"/>
      <c r="F10" s="8"/>
      <c r="G10" s="8"/>
      <c r="H10" s="8"/>
      <c r="I10" s="8"/>
      <c r="K10" s="7">
        <v>8</v>
      </c>
      <c r="L10" s="7">
        <v>0.11446716</v>
      </c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35">
      <c r="A11" s="9"/>
      <c r="B11" s="9"/>
      <c r="C11" s="8"/>
      <c r="D11" s="8"/>
      <c r="E11" s="8"/>
      <c r="F11" s="8"/>
      <c r="G11" s="8"/>
      <c r="H11" s="8"/>
      <c r="I11" s="8"/>
      <c r="K11" s="7">
        <v>9</v>
      </c>
      <c r="L11" s="7">
        <v>0.11446716</v>
      </c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35">
      <c r="A12" s="9"/>
      <c r="B12" s="9"/>
      <c r="C12" s="8"/>
      <c r="D12" s="8"/>
      <c r="E12" s="8"/>
      <c r="F12" s="8"/>
      <c r="G12" s="8"/>
      <c r="H12" s="8"/>
      <c r="I12" s="8"/>
      <c r="K12" s="7"/>
      <c r="L12" s="7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35">
      <c r="A13" s="9"/>
      <c r="B13" s="9"/>
    </row>
    <row r="14" spans="1:23" x14ac:dyDescent="0.35">
      <c r="A14" s="9"/>
      <c r="B14" s="9"/>
    </row>
    <row r="15" spans="1:23" x14ac:dyDescent="0.35">
      <c r="A15" s="9"/>
      <c r="B15" s="9"/>
    </row>
    <row r="16" spans="1:23" x14ac:dyDescent="0.35">
      <c r="A16" s="9" t="s">
        <v>12</v>
      </c>
      <c r="B16" s="9"/>
      <c r="N16" s="7" t="s">
        <v>15</v>
      </c>
      <c r="O16" s="7" t="s">
        <v>14</v>
      </c>
    </row>
    <row r="17" spans="1:23" x14ac:dyDescent="0.35">
      <c r="A17" s="9" t="s">
        <v>8</v>
      </c>
      <c r="B17" s="9"/>
      <c r="C17" s="7" t="s">
        <v>6</v>
      </c>
      <c r="D17" s="7" t="s">
        <v>9</v>
      </c>
      <c r="E17" s="7" t="s">
        <v>10</v>
      </c>
      <c r="G17" s="7" t="s">
        <v>7</v>
      </c>
      <c r="H17" s="7" t="s">
        <v>9</v>
      </c>
      <c r="I17" s="7" t="s">
        <v>10</v>
      </c>
      <c r="N17" s="7" t="s">
        <v>16</v>
      </c>
      <c r="O17">
        <v>1</v>
      </c>
      <c r="P17">
        <v>2</v>
      </c>
      <c r="Q17">
        <v>3</v>
      </c>
      <c r="R17">
        <v>4</v>
      </c>
      <c r="S17">
        <v>5</v>
      </c>
      <c r="T17">
        <v>6</v>
      </c>
      <c r="U17">
        <v>7</v>
      </c>
      <c r="V17">
        <v>8</v>
      </c>
      <c r="W17">
        <v>9</v>
      </c>
    </row>
    <row r="18" spans="1:23" x14ac:dyDescent="0.35">
      <c r="A18" s="9" t="s">
        <v>11</v>
      </c>
      <c r="B18" s="9" t="s">
        <v>17</v>
      </c>
      <c r="C18" s="8">
        <v>0.10360124</v>
      </c>
      <c r="D18" s="8">
        <v>8.035101E-2</v>
      </c>
      <c r="E18" s="8">
        <v>0.1329622</v>
      </c>
      <c r="F18" s="8"/>
      <c r="G18" s="8">
        <v>0.11592058</v>
      </c>
      <c r="H18" s="8">
        <v>4.2116260000000003E-2</v>
      </c>
      <c r="I18" s="8">
        <v>0.20213855999999999</v>
      </c>
      <c r="N18" s="6">
        <f t="shared" ref="N18:N23" si="0">C18*100</f>
        <v>10.360123999999999</v>
      </c>
      <c r="O18" s="6">
        <f t="shared" ref="O18:O23" si="1">$N18*$L$3</f>
        <v>1.1076635355901998</v>
      </c>
      <c r="P18" s="6">
        <f t="shared" ref="P18:P23" si="2">$N18*$L$4</f>
        <v>1.1076635355901998</v>
      </c>
      <c r="Q18" s="6">
        <f t="shared" ref="Q18:Q23" si="3">$N18*$L$5</f>
        <v>1.1076635355901998</v>
      </c>
      <c r="R18" s="6">
        <f t="shared" ref="R18:R23" si="4">$N18*$L$6</f>
        <v>1.1076635355901998</v>
      </c>
      <c r="S18" s="6">
        <f t="shared" ref="S18:S23" si="5">$N18*$L$7</f>
        <v>1.1858939715278398</v>
      </c>
      <c r="T18" s="6">
        <f t="shared" ref="T18:T23" si="6">$N18*$L$8</f>
        <v>1.1858939715278398</v>
      </c>
      <c r="U18" s="6">
        <f t="shared" ref="U18:U23" si="7">$N18*$L$9</f>
        <v>1.1858939715278398</v>
      </c>
      <c r="V18" s="6">
        <f t="shared" ref="V18:V23" si="8">$N18*$L$10</f>
        <v>1.1858939715278398</v>
      </c>
      <c r="W18" s="6">
        <f t="shared" ref="W18:W23" si="9">$N18*$L$11</f>
        <v>1.1858939715278398</v>
      </c>
    </row>
    <row r="19" spans="1:23" x14ac:dyDescent="0.35">
      <c r="A19" s="9" t="s">
        <v>11</v>
      </c>
      <c r="B19" s="9" t="s">
        <v>20</v>
      </c>
      <c r="C19" s="8">
        <v>1.1857329E-2</v>
      </c>
      <c r="D19" s="8">
        <v>8.1043269999999997E-3</v>
      </c>
      <c r="E19" s="8">
        <v>1.9543273E-2</v>
      </c>
      <c r="F19" s="8"/>
      <c r="G19" s="8">
        <v>0.108808243</v>
      </c>
      <c r="H19" s="8">
        <v>3.4883779999999999E-3</v>
      </c>
      <c r="I19" s="8">
        <v>0.28706287800000002</v>
      </c>
      <c r="N19" s="6">
        <f t="shared" si="0"/>
        <v>1.1857329000000001</v>
      </c>
      <c r="O19" s="6">
        <f t="shared" si="1"/>
        <v>0.12677387802304502</v>
      </c>
      <c r="P19" s="6">
        <f t="shared" si="2"/>
        <v>0.12677387802304502</v>
      </c>
      <c r="Q19" s="6">
        <f t="shared" si="3"/>
        <v>0.12677387802304502</v>
      </c>
      <c r="R19" s="6">
        <f t="shared" si="4"/>
        <v>0.12677387802304502</v>
      </c>
      <c r="S19" s="6">
        <f t="shared" si="5"/>
        <v>0.135727477581564</v>
      </c>
      <c r="T19" s="6">
        <f t="shared" si="6"/>
        <v>0.135727477581564</v>
      </c>
      <c r="U19" s="6">
        <f t="shared" si="7"/>
        <v>0.135727477581564</v>
      </c>
      <c r="V19" s="6">
        <f t="shared" si="8"/>
        <v>0.135727477581564</v>
      </c>
      <c r="W19" s="6">
        <f t="shared" si="9"/>
        <v>0.135727477581564</v>
      </c>
    </row>
    <row r="20" spans="1:23" x14ac:dyDescent="0.35">
      <c r="A20" s="9" t="s">
        <v>11</v>
      </c>
      <c r="B20" s="9" t="s">
        <v>18</v>
      </c>
      <c r="C20" s="8">
        <v>0.10152498</v>
      </c>
      <c r="D20" s="8">
        <v>8.136641E-2</v>
      </c>
      <c r="E20" s="8">
        <v>0.12598065</v>
      </c>
      <c r="F20" s="8"/>
      <c r="G20" s="8">
        <v>0.13435027999999999</v>
      </c>
      <c r="H20" s="8">
        <v>6.4034820000000006E-2</v>
      </c>
      <c r="I20" s="8">
        <v>0.20956176000000001</v>
      </c>
      <c r="N20" s="6">
        <f t="shared" si="0"/>
        <v>10.152498</v>
      </c>
      <c r="O20" s="6">
        <f t="shared" si="1"/>
        <v>1.0854649837929</v>
      </c>
      <c r="P20" s="6">
        <f t="shared" si="2"/>
        <v>1.0854649837929</v>
      </c>
      <c r="Q20" s="6">
        <f t="shared" si="3"/>
        <v>1.0854649837929</v>
      </c>
      <c r="R20" s="6">
        <f t="shared" si="4"/>
        <v>1.0854649837929</v>
      </c>
      <c r="S20" s="6">
        <f t="shared" si="5"/>
        <v>1.1621276129656799</v>
      </c>
      <c r="T20" s="6">
        <f t="shared" si="6"/>
        <v>1.1621276129656799</v>
      </c>
      <c r="U20" s="6">
        <f t="shared" si="7"/>
        <v>1.1621276129656799</v>
      </c>
      <c r="V20" s="6">
        <f t="shared" si="8"/>
        <v>1.1621276129656799</v>
      </c>
      <c r="W20" s="6">
        <f t="shared" si="9"/>
        <v>1.1621276129656799</v>
      </c>
    </row>
    <row r="21" spans="1:23" x14ac:dyDescent="0.35">
      <c r="A21" s="9" t="s">
        <v>11</v>
      </c>
      <c r="B21" s="9" t="s">
        <v>21</v>
      </c>
      <c r="C21" s="8">
        <v>4.1729019999999999E-2</v>
      </c>
      <c r="D21" s="8">
        <v>2.7586670000000001E-2</v>
      </c>
      <c r="E21" s="8">
        <v>5.9808880000000002E-2</v>
      </c>
      <c r="F21" s="8"/>
      <c r="G21" s="8">
        <v>0.533169</v>
      </c>
      <c r="H21" s="8">
        <v>0.31250600000000001</v>
      </c>
      <c r="I21" s="8">
        <v>0.77003820000000001</v>
      </c>
      <c r="N21" s="6">
        <f t="shared" si="0"/>
        <v>4.1729019999999997</v>
      </c>
      <c r="O21" s="6">
        <f t="shared" si="1"/>
        <v>0.44615019887709995</v>
      </c>
      <c r="P21" s="6">
        <f t="shared" si="2"/>
        <v>0.44615019887709995</v>
      </c>
      <c r="Q21" s="6">
        <f t="shared" si="3"/>
        <v>0.44615019887709995</v>
      </c>
      <c r="R21" s="6">
        <f t="shared" si="4"/>
        <v>0.44615019887709995</v>
      </c>
      <c r="S21" s="6">
        <f t="shared" si="5"/>
        <v>0.47766024089831993</v>
      </c>
      <c r="T21" s="6">
        <f t="shared" si="6"/>
        <v>0.47766024089831993</v>
      </c>
      <c r="U21" s="6">
        <f t="shared" si="7"/>
        <v>0.47766024089831993</v>
      </c>
      <c r="V21" s="6">
        <f t="shared" si="8"/>
        <v>0.47766024089831993</v>
      </c>
      <c r="W21" s="6">
        <f t="shared" si="9"/>
        <v>0.47766024089831993</v>
      </c>
    </row>
    <row r="22" spans="1:23" x14ac:dyDescent="0.35">
      <c r="A22" s="9" t="s">
        <v>11</v>
      </c>
      <c r="B22" s="9" t="s">
        <v>19</v>
      </c>
      <c r="C22" s="8">
        <v>0.10611165</v>
      </c>
      <c r="D22" s="8">
        <v>8.1856219999999993E-2</v>
      </c>
      <c r="E22" s="8">
        <v>0.14085812</v>
      </c>
      <c r="F22" s="8"/>
      <c r="G22" s="8">
        <v>0.10071933</v>
      </c>
      <c r="H22" s="8">
        <v>2.569171E-2</v>
      </c>
      <c r="I22" s="8">
        <v>0.19518149000000001</v>
      </c>
      <c r="N22" s="6">
        <f t="shared" si="0"/>
        <v>10.611165</v>
      </c>
      <c r="O22" s="6">
        <f t="shared" si="1"/>
        <v>1.1345038476982499</v>
      </c>
      <c r="P22" s="6">
        <f t="shared" si="2"/>
        <v>1.1345038476982499</v>
      </c>
      <c r="Q22" s="6">
        <f t="shared" si="3"/>
        <v>1.1345038476982499</v>
      </c>
      <c r="R22" s="6">
        <f t="shared" si="4"/>
        <v>1.1345038476982499</v>
      </c>
      <c r="S22" s="6">
        <f t="shared" si="5"/>
        <v>1.2146299218414001</v>
      </c>
      <c r="T22" s="6">
        <f t="shared" si="6"/>
        <v>1.2146299218414001</v>
      </c>
      <c r="U22" s="6">
        <f t="shared" si="7"/>
        <v>1.2146299218414001</v>
      </c>
      <c r="V22" s="6">
        <f t="shared" si="8"/>
        <v>1.2146299218414001</v>
      </c>
      <c r="W22" s="6">
        <f t="shared" si="9"/>
        <v>1.2146299218414001</v>
      </c>
    </row>
    <row r="23" spans="1:23" x14ac:dyDescent="0.35">
      <c r="A23" s="9" t="s">
        <v>11</v>
      </c>
      <c r="B23" s="9" t="s">
        <v>22</v>
      </c>
      <c r="C23" s="8">
        <v>1.514335E-2</v>
      </c>
      <c r="D23" s="8">
        <v>1.004791E-2</v>
      </c>
      <c r="E23" s="8">
        <v>2.6767300000000001E-2</v>
      </c>
      <c r="F23" s="8"/>
      <c r="G23" s="8">
        <v>0.11788419</v>
      </c>
      <c r="H23" s="8">
        <v>1.364274E-2</v>
      </c>
      <c r="I23" s="8">
        <v>0.37817033999999999</v>
      </c>
      <c r="N23" s="6">
        <f t="shared" si="0"/>
        <v>1.514335</v>
      </c>
      <c r="O23" s="6">
        <f t="shared" si="1"/>
        <v>0.16190671657674999</v>
      </c>
      <c r="P23" s="6">
        <f t="shared" si="2"/>
        <v>0.16190671657674999</v>
      </c>
      <c r="Q23" s="6">
        <f t="shared" si="3"/>
        <v>0.16190671657674999</v>
      </c>
      <c r="R23" s="6">
        <f t="shared" si="4"/>
        <v>0.16190671657674999</v>
      </c>
      <c r="S23" s="6">
        <f t="shared" si="5"/>
        <v>0.17334162673859999</v>
      </c>
      <c r="T23" s="6">
        <f t="shared" si="6"/>
        <v>0.17334162673859999</v>
      </c>
      <c r="U23" s="6">
        <f t="shared" si="7"/>
        <v>0.17334162673859999</v>
      </c>
      <c r="V23" s="6">
        <f t="shared" si="8"/>
        <v>0.17334162673859999</v>
      </c>
      <c r="W23" s="6">
        <f t="shared" si="9"/>
        <v>0.17334162673859999</v>
      </c>
    </row>
    <row r="24" spans="1:23" x14ac:dyDescent="0.35">
      <c r="A24" s="9"/>
      <c r="B24" s="9"/>
      <c r="C24" s="8"/>
      <c r="D24" s="8"/>
      <c r="E24" s="8"/>
      <c r="F24" s="8"/>
      <c r="G24" s="8"/>
      <c r="H24" s="8"/>
      <c r="I24" s="8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35">
      <c r="A25" s="9" t="s">
        <v>11</v>
      </c>
      <c r="B25" s="9" t="s">
        <v>17</v>
      </c>
      <c r="C25" s="8">
        <f>C18*100</f>
        <v>10.360123999999999</v>
      </c>
      <c r="D25" s="8">
        <f t="shared" ref="D25:E25" si="10">D18*100</f>
        <v>8.0351010000000009</v>
      </c>
      <c r="E25" s="8">
        <f t="shared" si="10"/>
        <v>13.29622</v>
      </c>
      <c r="F25" s="8"/>
      <c r="G25" s="8"/>
      <c r="H25" s="8"/>
      <c r="I25" s="8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35">
      <c r="A26" s="9" t="s">
        <v>11</v>
      </c>
      <c r="B26" s="9" t="s">
        <v>20</v>
      </c>
      <c r="C26" s="8">
        <f t="shared" ref="C26:E26" si="11">C19*100</f>
        <v>1.1857329000000001</v>
      </c>
      <c r="D26" s="8">
        <f t="shared" si="11"/>
        <v>0.81043270000000001</v>
      </c>
      <c r="E26" s="8">
        <f t="shared" si="11"/>
        <v>1.9543273000000001</v>
      </c>
      <c r="F26" s="8"/>
      <c r="G26" s="8"/>
      <c r="H26" s="8"/>
      <c r="I26" s="8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35">
      <c r="A27" s="9" t="s">
        <v>11</v>
      </c>
      <c r="B27" s="9" t="s">
        <v>18</v>
      </c>
      <c r="C27" s="8">
        <f t="shared" ref="C27:E27" si="12">C20*100</f>
        <v>10.152498</v>
      </c>
      <c r="D27" s="8">
        <f t="shared" si="12"/>
        <v>8.1366410000000009</v>
      </c>
      <c r="E27" s="8">
        <f t="shared" si="12"/>
        <v>12.598065</v>
      </c>
      <c r="F27" s="8"/>
      <c r="G27" s="8"/>
      <c r="H27" s="8"/>
      <c r="I27" s="8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35">
      <c r="A28" s="9" t="s">
        <v>11</v>
      </c>
      <c r="B28" s="9" t="s">
        <v>21</v>
      </c>
      <c r="C28" s="8">
        <f t="shared" ref="C28:E28" si="13">C21*100</f>
        <v>4.1729019999999997</v>
      </c>
      <c r="D28" s="8">
        <f t="shared" si="13"/>
        <v>2.758667</v>
      </c>
      <c r="E28" s="8">
        <f t="shared" si="13"/>
        <v>5.9808880000000002</v>
      </c>
    </row>
    <row r="29" spans="1:23" x14ac:dyDescent="0.35">
      <c r="A29" s="9" t="s">
        <v>11</v>
      </c>
      <c r="B29" s="9" t="s">
        <v>19</v>
      </c>
      <c r="C29" s="8">
        <f t="shared" ref="C29:E29" si="14">C22*100</f>
        <v>10.611165</v>
      </c>
      <c r="D29" s="8">
        <f t="shared" si="14"/>
        <v>8.1856219999999986</v>
      </c>
      <c r="E29" s="8">
        <f t="shared" si="14"/>
        <v>14.085812000000001</v>
      </c>
    </row>
    <row r="30" spans="1:23" x14ac:dyDescent="0.35">
      <c r="A30" s="9" t="s">
        <v>11</v>
      </c>
      <c r="B30" s="9" t="s">
        <v>22</v>
      </c>
      <c r="C30" s="8">
        <f t="shared" ref="C30:E30" si="15">C23*100</f>
        <v>1.514335</v>
      </c>
      <c r="D30" s="8">
        <f t="shared" si="15"/>
        <v>1.004791</v>
      </c>
      <c r="E30" s="8">
        <f t="shared" si="15"/>
        <v>2.6767300000000001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7F69-2452-4F06-898B-8C71F3B8E33C}">
  <dimension ref="A1:Y53"/>
  <sheetViews>
    <sheetView zoomScale="51" zoomScaleNormal="51" workbookViewId="0">
      <selection activeCell="I80" sqref="I80"/>
    </sheetView>
  </sheetViews>
  <sheetFormatPr defaultColWidth="9.1796875" defaultRowHeight="14.5" x14ac:dyDescent="0.35"/>
  <cols>
    <col min="1" max="3" width="9.1796875" style="1"/>
    <col min="4" max="4" width="22.453125" style="1" bestFit="1" customWidth="1"/>
    <col min="5" max="6" width="9.1796875" style="1"/>
    <col min="7" max="7" width="11.7265625" style="1" bestFit="1" customWidth="1"/>
    <col min="8" max="8" width="22.453125" style="1" bestFit="1" customWidth="1"/>
    <col min="9" max="9" width="11.7265625" style="1" bestFit="1" customWidth="1"/>
    <col min="10" max="16384" width="9.1796875" style="1"/>
  </cols>
  <sheetData>
    <row r="1" spans="1:25" x14ac:dyDescent="0.35">
      <c r="D1" s="9" t="s">
        <v>17</v>
      </c>
      <c r="H1" s="9" t="s">
        <v>20</v>
      </c>
      <c r="L1" s="9" t="s">
        <v>18</v>
      </c>
      <c r="P1" s="9" t="s">
        <v>21</v>
      </c>
      <c r="T1" s="9" t="s">
        <v>19</v>
      </c>
      <c r="X1" s="9" t="s">
        <v>22</v>
      </c>
    </row>
    <row r="2" spans="1:25" x14ac:dyDescent="0.35">
      <c r="A2" s="1" t="s">
        <v>0</v>
      </c>
      <c r="C2" s="1" t="s">
        <v>1</v>
      </c>
      <c r="D2" s="1" t="s">
        <v>2</v>
      </c>
      <c r="E2" s="1" t="s">
        <v>3</v>
      </c>
      <c r="G2" s="1" t="s">
        <v>1</v>
      </c>
      <c r="H2" s="1" t="s">
        <v>2</v>
      </c>
      <c r="I2" s="1" t="s">
        <v>3</v>
      </c>
      <c r="K2" s="1" t="s">
        <v>1</v>
      </c>
      <c r="L2" s="1" t="s">
        <v>2</v>
      </c>
      <c r="M2" s="1" t="s">
        <v>3</v>
      </c>
      <c r="O2" s="1" t="s">
        <v>1</v>
      </c>
      <c r="P2" s="1" t="s">
        <v>2</v>
      </c>
      <c r="Q2" s="1" t="s">
        <v>3</v>
      </c>
      <c r="S2" s="1" t="s">
        <v>1</v>
      </c>
      <c r="T2" s="1" t="s">
        <v>2</v>
      </c>
      <c r="U2" s="1" t="s">
        <v>3</v>
      </c>
      <c r="W2" s="1" t="s">
        <v>1</v>
      </c>
      <c r="X2" s="1" t="s">
        <v>2</v>
      </c>
      <c r="Y2" s="1" t="s">
        <v>3</v>
      </c>
    </row>
    <row r="3" spans="1:25" hidden="1" x14ac:dyDescent="0.35">
      <c r="A3" s="1">
        <v>0</v>
      </c>
      <c r="C3" s="1">
        <v>0</v>
      </c>
      <c r="D3" s="1">
        <v>0</v>
      </c>
      <c r="E3" s="1">
        <v>0</v>
      </c>
      <c r="G3" s="1">
        <v>0</v>
      </c>
      <c r="H3" s="1">
        <v>0</v>
      </c>
      <c r="I3" s="1">
        <v>0</v>
      </c>
      <c r="K3" s="1">
        <v>0</v>
      </c>
      <c r="L3" s="1">
        <v>0</v>
      </c>
      <c r="M3" s="1">
        <v>0</v>
      </c>
      <c r="O3" s="1">
        <v>0</v>
      </c>
      <c r="P3" s="1">
        <v>0</v>
      </c>
      <c r="Q3" s="1">
        <v>0</v>
      </c>
      <c r="S3" s="1">
        <v>0</v>
      </c>
      <c r="T3" s="1">
        <v>0</v>
      </c>
      <c r="U3" s="1">
        <v>0</v>
      </c>
      <c r="W3" s="1">
        <v>0</v>
      </c>
      <c r="X3" s="1">
        <v>0</v>
      </c>
      <c r="Y3" s="1">
        <v>0</v>
      </c>
    </row>
    <row r="4" spans="1:25" hidden="1" x14ac:dyDescent="0.35">
      <c r="A4" s="1">
        <f>A3+0.2</f>
        <v>0.2</v>
      </c>
      <c r="C4" s="1">
        <v>1.593781E-2</v>
      </c>
      <c r="D4" s="1">
        <v>2.0197280000000001E-2</v>
      </c>
      <c r="E4" s="1">
        <v>2.5660990000000002E-2</v>
      </c>
      <c r="G4" s="1">
        <v>1.6262049999999999E-3</v>
      </c>
      <c r="H4" s="1">
        <v>2.3428960000000001E-3</v>
      </c>
      <c r="I4" s="1">
        <v>3.790402E-3</v>
      </c>
      <c r="K4" s="1">
        <v>1.6044539999999999E-2</v>
      </c>
      <c r="L4" s="1">
        <v>1.9775170000000002E-2</v>
      </c>
      <c r="M4" s="1">
        <v>2.4291460000000001E-2</v>
      </c>
      <c r="O4" s="1">
        <v>5.4065169999999996E-3</v>
      </c>
      <c r="P4" s="1">
        <v>7.8401449999999998E-3</v>
      </c>
      <c r="Q4" s="1">
        <v>1.1082263E-2</v>
      </c>
      <c r="S4" s="1">
        <v>1.6206740000000001E-2</v>
      </c>
      <c r="T4" s="1">
        <v>2.0665050000000001E-2</v>
      </c>
      <c r="U4" s="1">
        <v>2.7236349999999999E-2</v>
      </c>
      <c r="W4" s="1">
        <v>2.064017E-3</v>
      </c>
      <c r="X4" s="1">
        <v>3.0062550000000002E-3</v>
      </c>
      <c r="Y4" s="1">
        <v>4.9785139999999999E-3</v>
      </c>
    </row>
    <row r="5" spans="1:25" hidden="1" x14ac:dyDescent="0.35">
      <c r="A5" s="1">
        <f t="shared" ref="A5:A53" si="0">A4+0.2</f>
        <v>0.4</v>
      </c>
      <c r="C5" s="1">
        <v>3.1485689999999997E-2</v>
      </c>
      <c r="D5" s="1">
        <v>3.9582119999999998E-2</v>
      </c>
      <c r="E5" s="1">
        <v>4.9691230000000003E-2</v>
      </c>
      <c r="G5" s="1">
        <v>3.243522E-3</v>
      </c>
      <c r="H5" s="1">
        <v>4.6026169999999998E-3</v>
      </c>
      <c r="I5" s="1">
        <v>7.3755349999999999E-3</v>
      </c>
      <c r="K5" s="1">
        <v>3.1599830000000002E-2</v>
      </c>
      <c r="L5" s="1">
        <v>3.867251E-2</v>
      </c>
      <c r="M5" s="1">
        <v>4.6932889999999998E-2</v>
      </c>
      <c r="O5" s="1">
        <v>1.0426039999999999E-2</v>
      </c>
      <c r="P5" s="1">
        <v>1.479316E-2</v>
      </c>
      <c r="Q5" s="1">
        <v>2.0529510000000001E-2</v>
      </c>
      <c r="S5" s="1">
        <v>3.2024730000000001E-2</v>
      </c>
      <c r="T5" s="1">
        <v>4.0496629999999999E-2</v>
      </c>
      <c r="U5" s="1">
        <v>5.2729970000000001E-2</v>
      </c>
      <c r="W5" s="1">
        <v>4.1115199999999996E-3</v>
      </c>
      <c r="X5" s="1">
        <v>5.93649E-3</v>
      </c>
      <c r="Y5" s="1">
        <v>9.618237E-3</v>
      </c>
    </row>
    <row r="6" spans="1:25" hidden="1" x14ac:dyDescent="0.35">
      <c r="A6" s="1">
        <f t="shared" si="0"/>
        <v>0.60000000000000009</v>
      </c>
      <c r="C6" s="1">
        <v>4.657849E-2</v>
      </c>
      <c r="D6" s="1">
        <v>5.802856E-2</v>
      </c>
      <c r="E6" s="1">
        <v>7.2348549999999998E-2</v>
      </c>
      <c r="G6" s="1">
        <v>4.84462E-3</v>
      </c>
      <c r="H6" s="1">
        <v>6.8132820000000004E-3</v>
      </c>
      <c r="I6" s="1">
        <v>1.0789507E-2</v>
      </c>
      <c r="K6" s="1">
        <v>4.6680800000000001E-2</v>
      </c>
      <c r="L6" s="1">
        <v>5.672522E-2</v>
      </c>
      <c r="M6" s="1">
        <v>6.8164489999999994E-2</v>
      </c>
      <c r="O6" s="1">
        <v>1.5020459999999999E-2</v>
      </c>
      <c r="P6" s="1">
        <v>2.0993049999999999E-2</v>
      </c>
      <c r="Q6" s="1">
        <v>2.855166E-2</v>
      </c>
      <c r="S6" s="1">
        <v>4.7442150000000002E-2</v>
      </c>
      <c r="T6" s="1">
        <v>5.9624730000000001E-2</v>
      </c>
      <c r="U6" s="1">
        <v>7.6486029999999997E-2</v>
      </c>
      <c r="W6" s="1">
        <v>6.1426520000000002E-3</v>
      </c>
      <c r="X6" s="1">
        <v>8.7848389999999991E-3</v>
      </c>
      <c r="Y6" s="1">
        <v>1.3925818E-2</v>
      </c>
    </row>
    <row r="7" spans="1:25" hidden="1" x14ac:dyDescent="0.35">
      <c r="A7" s="1">
        <f t="shared" si="0"/>
        <v>0.8</v>
      </c>
      <c r="C7" s="1">
        <v>6.1239200000000001E-2</v>
      </c>
      <c r="D7" s="1">
        <v>7.5659589999999999E-2</v>
      </c>
      <c r="E7" s="1">
        <v>9.3626570000000006E-2</v>
      </c>
      <c r="G7" s="1">
        <v>6.4167449999999997E-3</v>
      </c>
      <c r="H7" s="1">
        <v>8.9968419999999997E-3</v>
      </c>
      <c r="I7" s="1">
        <v>1.3998444000000001E-2</v>
      </c>
      <c r="K7" s="1">
        <v>6.1301920000000003E-2</v>
      </c>
      <c r="L7" s="1">
        <v>7.3914190000000005E-2</v>
      </c>
      <c r="M7" s="1">
        <v>8.8106039999999997E-2</v>
      </c>
      <c r="O7" s="1">
        <v>1.9242450000000001E-2</v>
      </c>
      <c r="P7" s="1">
        <v>2.6545429999999998E-2</v>
      </c>
      <c r="Q7" s="1">
        <v>3.5332570000000001E-2</v>
      </c>
      <c r="S7" s="1">
        <v>6.2567739999999997E-2</v>
      </c>
      <c r="T7" s="1">
        <v>7.7827709999999994E-2</v>
      </c>
      <c r="U7" s="1">
        <v>9.8679559999999999E-2</v>
      </c>
      <c r="W7" s="1">
        <v>8.1486630000000004E-3</v>
      </c>
      <c r="X7" s="1">
        <v>1.1569655E-2</v>
      </c>
      <c r="Y7" s="1">
        <v>1.7894222000000001E-2</v>
      </c>
    </row>
    <row r="8" spans="1:25" s="2" customFormat="1" x14ac:dyDescent="0.35">
      <c r="A8" s="2">
        <f t="shared" si="0"/>
        <v>1</v>
      </c>
      <c r="C8" s="2">
        <v>7.5487410000000005E-2</v>
      </c>
      <c r="D8" s="2">
        <v>9.2656799999999997E-2</v>
      </c>
      <c r="E8" s="2">
        <v>0.11365271</v>
      </c>
      <c r="G8" s="2">
        <v>7.9677410000000004E-3</v>
      </c>
      <c r="H8" s="2">
        <v>1.1118961E-2</v>
      </c>
      <c r="I8" s="2">
        <v>1.7031246999999999E-2</v>
      </c>
      <c r="K8" s="2">
        <v>7.5422980000000001E-2</v>
      </c>
      <c r="L8" s="2">
        <v>9.0207689999999993E-2</v>
      </c>
      <c r="M8" s="2">
        <v>0.10681907</v>
      </c>
      <c r="O8" s="2">
        <v>2.3184340000000001E-2</v>
      </c>
      <c r="P8" s="2">
        <v>3.1469780000000003E-2</v>
      </c>
      <c r="Q8" s="2">
        <v>4.1051089999999998E-2</v>
      </c>
      <c r="S8" s="2">
        <v>7.7361650000000004E-2</v>
      </c>
      <c r="T8" s="2">
        <v>9.5393889999999995E-2</v>
      </c>
      <c r="U8" s="2">
        <v>0.119551</v>
      </c>
      <c r="W8" s="2">
        <v>1.014081E-2</v>
      </c>
      <c r="X8" s="2">
        <v>1.426682E-2</v>
      </c>
      <c r="Y8" s="2">
        <v>2.1654570000000001E-2</v>
      </c>
    </row>
    <row r="9" spans="1:25" hidden="1" x14ac:dyDescent="0.35">
      <c r="A9" s="1">
        <f t="shared" si="0"/>
        <v>1.2</v>
      </c>
      <c r="C9" s="1">
        <v>8.9334720000000006E-2</v>
      </c>
      <c r="D9" s="1">
        <v>0.10886055</v>
      </c>
      <c r="E9" s="1">
        <v>0.13257047999999999</v>
      </c>
      <c r="G9" s="1">
        <v>9.4980289999999998E-3</v>
      </c>
      <c r="H9" s="1">
        <v>1.3193051000000001E-2</v>
      </c>
      <c r="I9" s="1">
        <v>1.9898099999999998E-2</v>
      </c>
      <c r="K9" s="1">
        <v>8.9034840000000004E-2</v>
      </c>
      <c r="L9" s="1">
        <v>0.1058135</v>
      </c>
      <c r="M9" s="1">
        <v>0.12448679</v>
      </c>
      <c r="O9" s="1">
        <v>2.686326E-2</v>
      </c>
      <c r="P9" s="1">
        <v>3.5925310000000002E-2</v>
      </c>
      <c r="Q9" s="1">
        <v>4.6309169999999997E-2</v>
      </c>
      <c r="S9" s="1">
        <v>9.183115E-2</v>
      </c>
      <c r="T9" s="1">
        <v>0.11218083</v>
      </c>
      <c r="U9" s="1">
        <v>0.13912223000000001</v>
      </c>
      <c r="W9" s="1">
        <v>1.2104449999999999E-2</v>
      </c>
      <c r="X9" s="1">
        <v>1.6909710000000001E-2</v>
      </c>
      <c r="Y9" s="1">
        <v>2.5176489999999999E-2</v>
      </c>
    </row>
    <row r="10" spans="1:25" hidden="1" x14ac:dyDescent="0.35">
      <c r="A10" s="1">
        <f t="shared" si="0"/>
        <v>1.4</v>
      </c>
      <c r="C10" s="1">
        <v>0.10279240000000001</v>
      </c>
      <c r="D10" s="1">
        <v>0.1244031</v>
      </c>
      <c r="E10" s="1">
        <v>0.1499327</v>
      </c>
      <c r="G10" s="1">
        <v>1.1022779999999999E-2</v>
      </c>
      <c r="H10" s="1">
        <v>1.5232290000000001E-2</v>
      </c>
      <c r="I10" s="1">
        <v>2.2595779999999999E-2</v>
      </c>
      <c r="K10" s="1">
        <v>0.1021923</v>
      </c>
      <c r="L10" s="1">
        <v>0.1210325</v>
      </c>
      <c r="M10" s="1">
        <v>0.1408895</v>
      </c>
      <c r="O10" s="1">
        <v>3.0208160000000001E-2</v>
      </c>
      <c r="P10" s="1">
        <v>3.9828719999999998E-2</v>
      </c>
      <c r="Q10" s="1">
        <v>5.0849079999999998E-2</v>
      </c>
      <c r="S10" s="1">
        <v>0.1059592</v>
      </c>
      <c r="T10" s="1">
        <v>0.12844179999999999</v>
      </c>
      <c r="U10" s="1">
        <v>0.1573503</v>
      </c>
      <c r="W10" s="1">
        <v>1.404712E-2</v>
      </c>
      <c r="X10" s="1">
        <v>1.9494330000000001E-2</v>
      </c>
      <c r="Y10" s="1">
        <v>2.8476640000000001E-2</v>
      </c>
    </row>
    <row r="11" spans="1:25" hidden="1" x14ac:dyDescent="0.35">
      <c r="A11" s="1">
        <f t="shared" si="0"/>
        <v>1.5999999999999999</v>
      </c>
      <c r="C11" s="1">
        <v>0.1158715</v>
      </c>
      <c r="D11" s="1">
        <v>0.13928409999999999</v>
      </c>
      <c r="E11" s="1">
        <v>0.16642170000000001</v>
      </c>
      <c r="G11" s="1">
        <v>1.2532949999999999E-2</v>
      </c>
      <c r="H11" s="1">
        <v>1.7297199999999999E-2</v>
      </c>
      <c r="I11" s="1">
        <v>2.5154630000000001E-2</v>
      </c>
      <c r="K11" s="1">
        <v>0.1147875</v>
      </c>
      <c r="L11" s="1">
        <v>0.13532959999999999</v>
      </c>
      <c r="M11" s="1">
        <v>0.15625919999999999</v>
      </c>
      <c r="O11" s="1">
        <v>3.333063E-2</v>
      </c>
      <c r="P11" s="1">
        <v>4.328241E-2</v>
      </c>
      <c r="Q11" s="1">
        <v>5.449594E-2</v>
      </c>
      <c r="S11" s="1">
        <v>0.1195092</v>
      </c>
      <c r="T11" s="1">
        <v>0.14396</v>
      </c>
      <c r="U11" s="1">
        <v>0.17437900000000001</v>
      </c>
      <c r="W11" s="1">
        <v>1.5969049999999999E-2</v>
      </c>
      <c r="X11" s="1">
        <v>2.190201E-2</v>
      </c>
      <c r="Y11" s="1">
        <v>3.1652920000000001E-2</v>
      </c>
    </row>
    <row r="12" spans="1:25" hidden="1" x14ac:dyDescent="0.35">
      <c r="A12" s="1">
        <f t="shared" si="0"/>
        <v>1.7999999999999998</v>
      </c>
      <c r="C12" s="1">
        <v>0.12858269999999999</v>
      </c>
      <c r="D12" s="1">
        <v>0.1534722</v>
      </c>
      <c r="E12" s="1">
        <v>0.18187529999999999</v>
      </c>
      <c r="G12" s="1">
        <v>1.4027100000000001E-2</v>
      </c>
      <c r="H12" s="1">
        <v>1.9275319999999999E-2</v>
      </c>
      <c r="I12" s="1">
        <v>2.759325E-2</v>
      </c>
      <c r="K12" s="1">
        <v>0.1270869</v>
      </c>
      <c r="L12" s="1">
        <v>0.14902750000000001</v>
      </c>
      <c r="M12" s="1">
        <v>0.17080509999999999</v>
      </c>
      <c r="O12" s="1">
        <v>3.6088479999999999E-2</v>
      </c>
      <c r="P12" s="1">
        <v>4.6372860000000002E-2</v>
      </c>
      <c r="Q12" s="1">
        <v>5.7958679999999999E-2</v>
      </c>
      <c r="S12" s="1">
        <v>0.13281209999999999</v>
      </c>
      <c r="T12" s="1">
        <v>0.15908059999999999</v>
      </c>
      <c r="U12" s="1">
        <v>0.19030159999999999</v>
      </c>
      <c r="W12" s="1">
        <v>1.787045E-2</v>
      </c>
      <c r="X12" s="1">
        <v>2.4315900000000001E-2</v>
      </c>
      <c r="Y12" s="1">
        <v>3.4644040000000001E-2</v>
      </c>
    </row>
    <row r="13" spans="1:25" s="2" customFormat="1" x14ac:dyDescent="0.35">
      <c r="A13" s="2">
        <f t="shared" si="0"/>
        <v>1.9999999999999998</v>
      </c>
      <c r="C13" s="2">
        <v>0.14093620000000001</v>
      </c>
      <c r="D13" s="2">
        <v>0.1669735</v>
      </c>
      <c r="E13" s="2">
        <v>0.19637540000000001</v>
      </c>
      <c r="G13" s="2">
        <v>1.5486740000000001E-2</v>
      </c>
      <c r="H13" s="2">
        <v>2.1127440000000001E-2</v>
      </c>
      <c r="I13" s="2">
        <v>2.990203E-2</v>
      </c>
      <c r="K13" s="2">
        <v>0.13900699999999999</v>
      </c>
      <c r="L13" s="2">
        <v>0.16195000000000001</v>
      </c>
      <c r="M13" s="2">
        <v>0.1844364</v>
      </c>
      <c r="O13" s="2">
        <v>3.8407169999999997E-2</v>
      </c>
      <c r="P13" s="2">
        <v>4.8972330000000001E-2</v>
      </c>
      <c r="Q13" s="2">
        <v>6.0962710000000003E-2</v>
      </c>
      <c r="S13" s="2">
        <v>0.14607600000000001</v>
      </c>
      <c r="T13" s="2">
        <v>0.17331930000000001</v>
      </c>
      <c r="U13" s="2">
        <v>0.20542170000000001</v>
      </c>
      <c r="W13" s="2">
        <v>1.976576E-2</v>
      </c>
      <c r="X13" s="2">
        <v>2.65857E-2</v>
      </c>
      <c r="Y13" s="2">
        <v>3.7245819999999999E-2</v>
      </c>
    </row>
    <row r="14" spans="1:25" hidden="1" x14ac:dyDescent="0.35">
      <c r="A14" s="1">
        <f t="shared" si="0"/>
        <v>2.1999999999999997</v>
      </c>
      <c r="C14" s="1">
        <v>0.1529422</v>
      </c>
      <c r="D14" s="1">
        <v>0.18004919999999999</v>
      </c>
      <c r="E14" s="1">
        <v>0.20997379999999999</v>
      </c>
      <c r="G14" s="1">
        <v>1.690407E-2</v>
      </c>
      <c r="H14" s="1">
        <v>2.297776E-2</v>
      </c>
      <c r="I14" s="1">
        <v>3.2087919999999999E-2</v>
      </c>
      <c r="K14" s="1">
        <v>0.1505794</v>
      </c>
      <c r="L14" s="1">
        <v>0.17426359999999999</v>
      </c>
      <c r="M14" s="1">
        <v>0.1969293</v>
      </c>
      <c r="O14" s="1">
        <v>4.0794869999999997E-2</v>
      </c>
      <c r="P14" s="1">
        <v>5.130552E-2</v>
      </c>
      <c r="Q14" s="1">
        <v>6.3465569999999999E-2</v>
      </c>
      <c r="S14" s="1">
        <v>0.15887789999999999</v>
      </c>
      <c r="T14" s="1">
        <v>0.1870068</v>
      </c>
      <c r="U14" s="1">
        <v>0.22000239999999999</v>
      </c>
      <c r="W14" s="1">
        <v>2.1612550000000001E-2</v>
      </c>
      <c r="X14" s="1">
        <v>2.8842119999999999E-2</v>
      </c>
      <c r="Y14" s="1">
        <v>3.9783319999999997E-2</v>
      </c>
    </row>
    <row r="15" spans="1:25" hidden="1" x14ac:dyDescent="0.35">
      <c r="A15" s="1">
        <f t="shared" si="0"/>
        <v>2.4</v>
      </c>
      <c r="C15" s="1">
        <v>0.16461049999999999</v>
      </c>
      <c r="D15" s="1">
        <v>0.19255610000000001</v>
      </c>
      <c r="E15" s="1">
        <v>0.2228502</v>
      </c>
      <c r="G15" s="1">
        <v>1.8327980000000001E-2</v>
      </c>
      <c r="H15" s="1">
        <v>2.482496E-2</v>
      </c>
      <c r="I15" s="1">
        <v>3.4143890000000003E-2</v>
      </c>
      <c r="K15" s="1">
        <v>0.16206809999999999</v>
      </c>
      <c r="L15" s="1">
        <v>0.18615309999999999</v>
      </c>
      <c r="M15" s="1">
        <v>0.20869599999999999</v>
      </c>
      <c r="O15" s="1">
        <v>4.2840419999999997E-2</v>
      </c>
      <c r="P15" s="1">
        <v>5.3452399999999997E-2</v>
      </c>
      <c r="Q15" s="1">
        <v>6.5886920000000002E-2</v>
      </c>
      <c r="S15" s="1">
        <v>0.17128199999999999</v>
      </c>
      <c r="T15" s="1">
        <v>0.2003154</v>
      </c>
      <c r="U15" s="1">
        <v>0.23393030000000001</v>
      </c>
      <c r="W15" s="1">
        <v>2.3418919999999999E-2</v>
      </c>
      <c r="X15" s="1">
        <v>3.1078339999999999E-2</v>
      </c>
      <c r="Y15" s="1">
        <v>4.2160789999999997E-2</v>
      </c>
    </row>
    <row r="16" spans="1:25" hidden="1" x14ac:dyDescent="0.35">
      <c r="A16" s="1">
        <f t="shared" si="0"/>
        <v>2.6</v>
      </c>
      <c r="C16" s="1">
        <v>0.1759636</v>
      </c>
      <c r="D16" s="1">
        <v>0.2045284</v>
      </c>
      <c r="E16" s="1">
        <v>0.2349552</v>
      </c>
      <c r="G16" s="1">
        <v>1.9740810000000001E-2</v>
      </c>
      <c r="H16" s="1">
        <v>2.6502830000000002E-2</v>
      </c>
      <c r="I16" s="1">
        <v>3.5992429999999999E-2</v>
      </c>
      <c r="K16" s="1">
        <v>0.17306340000000001</v>
      </c>
      <c r="L16" s="1">
        <v>0.19729459999999999</v>
      </c>
      <c r="M16" s="1">
        <v>0.22030230000000001</v>
      </c>
      <c r="O16" s="1">
        <v>4.4650599999999999E-2</v>
      </c>
      <c r="P16" s="1">
        <v>5.5484840000000001E-2</v>
      </c>
      <c r="Q16" s="1">
        <v>6.7922640000000006E-2</v>
      </c>
      <c r="S16" s="1">
        <v>0.18296689999999999</v>
      </c>
      <c r="T16" s="1">
        <v>0.2129808</v>
      </c>
      <c r="U16" s="1">
        <v>0.24657809999999999</v>
      </c>
      <c r="W16" s="1">
        <v>2.506717E-2</v>
      </c>
      <c r="X16" s="1">
        <v>3.3171640000000002E-2</v>
      </c>
      <c r="Y16" s="1">
        <v>4.4436280000000002E-2</v>
      </c>
    </row>
    <row r="17" spans="1:25" hidden="1" x14ac:dyDescent="0.35">
      <c r="A17" s="1">
        <f t="shared" si="0"/>
        <v>2.8000000000000003</v>
      </c>
      <c r="C17" s="1">
        <v>0.1871883</v>
      </c>
      <c r="D17" s="1">
        <v>0.21594730000000001</v>
      </c>
      <c r="E17" s="1">
        <v>0.2465009</v>
      </c>
      <c r="G17" s="1">
        <v>2.1136599999999998E-2</v>
      </c>
      <c r="H17" s="1">
        <v>2.8164089999999999E-2</v>
      </c>
      <c r="I17" s="1">
        <v>3.7767559999999999E-2</v>
      </c>
      <c r="K17" s="1">
        <v>0.18381239999999999</v>
      </c>
      <c r="L17" s="1">
        <v>0.20824880000000001</v>
      </c>
      <c r="M17" s="1">
        <v>0.2312748</v>
      </c>
      <c r="O17" s="1">
        <v>4.6294889999999998E-2</v>
      </c>
      <c r="P17" s="1">
        <v>5.7250259999999997E-2</v>
      </c>
      <c r="Q17" s="1">
        <v>6.9982069999999993E-2</v>
      </c>
      <c r="S17" s="1">
        <v>0.19438730000000001</v>
      </c>
      <c r="T17" s="1">
        <v>0.22479650000000001</v>
      </c>
      <c r="U17" s="1">
        <v>0.25845410000000002</v>
      </c>
      <c r="W17" s="1">
        <v>2.6834509999999999E-2</v>
      </c>
      <c r="X17" s="1">
        <v>3.5232899999999998E-2</v>
      </c>
      <c r="Y17" s="1">
        <v>4.6626210000000001E-2</v>
      </c>
    </row>
    <row r="18" spans="1:25" s="2" customFormat="1" x14ac:dyDescent="0.35">
      <c r="A18" s="2">
        <f t="shared" si="0"/>
        <v>3.0000000000000004</v>
      </c>
      <c r="C18" s="2">
        <v>0.19818279999999999</v>
      </c>
      <c r="D18" s="2">
        <v>0.2265673</v>
      </c>
      <c r="E18" s="2">
        <v>0.25740410000000002</v>
      </c>
      <c r="G18" s="2">
        <v>2.2515710000000001E-2</v>
      </c>
      <c r="H18" s="2">
        <v>2.983622E-2</v>
      </c>
      <c r="I18" s="2">
        <v>3.9607749999999997E-2</v>
      </c>
      <c r="K18" s="2">
        <v>0.19389100000000001</v>
      </c>
      <c r="L18" s="2">
        <v>0.21825849999999999</v>
      </c>
      <c r="M18" s="2">
        <v>0.24133669999999999</v>
      </c>
      <c r="O18" s="2">
        <v>4.7788520000000001E-2</v>
      </c>
      <c r="P18" s="2">
        <v>5.8786369999999998E-2</v>
      </c>
      <c r="Q18" s="2">
        <v>7.1656819999999996E-2</v>
      </c>
      <c r="S18" s="2">
        <v>0.20620839999999999</v>
      </c>
      <c r="T18" s="2">
        <v>0.23661360000000001</v>
      </c>
      <c r="U18" s="2">
        <v>0.26953890000000003</v>
      </c>
      <c r="W18" s="2">
        <v>2.8574269999999999E-2</v>
      </c>
      <c r="X18" s="2">
        <v>3.7206580000000003E-2</v>
      </c>
      <c r="Y18" s="2">
        <v>4.874241E-2</v>
      </c>
    </row>
    <row r="19" spans="1:25" hidden="1" x14ac:dyDescent="0.35">
      <c r="A19" s="1">
        <f t="shared" si="0"/>
        <v>3.2000000000000006</v>
      </c>
      <c r="C19" s="1">
        <v>0.20871980000000001</v>
      </c>
      <c r="D19" s="1">
        <v>0.23694770000000001</v>
      </c>
      <c r="E19" s="1">
        <v>0.2677969</v>
      </c>
      <c r="G19" s="1">
        <v>2.3878489999999999E-2</v>
      </c>
      <c r="H19" s="1">
        <v>3.1566160000000003E-2</v>
      </c>
      <c r="I19" s="1">
        <v>4.1434569999999997E-2</v>
      </c>
      <c r="K19" s="1">
        <v>0.2036038</v>
      </c>
      <c r="L19" s="1">
        <v>0.2279253</v>
      </c>
      <c r="M19" s="1">
        <v>0.25034669999999998</v>
      </c>
      <c r="O19" s="1">
        <v>4.911401E-2</v>
      </c>
      <c r="P19" s="1">
        <v>6.028733E-2</v>
      </c>
      <c r="Q19" s="1">
        <v>7.304215E-2</v>
      </c>
      <c r="S19" s="1">
        <v>0.217692</v>
      </c>
      <c r="T19" s="1">
        <v>0.24818100000000001</v>
      </c>
      <c r="U19" s="1">
        <v>0.27976440000000002</v>
      </c>
      <c r="W19" s="1">
        <v>3.020575E-2</v>
      </c>
      <c r="X19" s="1">
        <v>3.9130230000000002E-2</v>
      </c>
      <c r="Y19" s="1">
        <v>5.072538E-2</v>
      </c>
    </row>
    <row r="20" spans="1:25" hidden="1" x14ac:dyDescent="0.35">
      <c r="A20" s="1">
        <f t="shared" si="0"/>
        <v>3.4000000000000008</v>
      </c>
      <c r="C20" s="1">
        <v>0.21895120000000001</v>
      </c>
      <c r="D20" s="1">
        <v>0.24699299999999999</v>
      </c>
      <c r="E20" s="1">
        <v>0.27704990000000002</v>
      </c>
      <c r="G20" s="1">
        <v>2.5141989999999999E-2</v>
      </c>
      <c r="H20" s="1">
        <v>3.324804E-2</v>
      </c>
      <c r="I20" s="1">
        <v>4.3103849999999999E-2</v>
      </c>
      <c r="K20" s="1">
        <v>0.21348909999999999</v>
      </c>
      <c r="L20" s="1">
        <v>0.2370187</v>
      </c>
      <c r="M20" s="1">
        <v>0.25905850000000002</v>
      </c>
      <c r="O20" s="1">
        <v>5.0176850000000002E-2</v>
      </c>
      <c r="P20" s="1">
        <v>6.1380980000000002E-2</v>
      </c>
      <c r="Q20" s="1">
        <v>7.4289129999999995E-2</v>
      </c>
      <c r="S20" s="1">
        <v>0.22871839999999999</v>
      </c>
      <c r="T20" s="1">
        <v>0.25879869999999999</v>
      </c>
      <c r="U20" s="1">
        <v>0.289298</v>
      </c>
      <c r="W20" s="1">
        <v>3.1898309999999999E-2</v>
      </c>
      <c r="X20" s="1">
        <v>4.0994250000000003E-2</v>
      </c>
      <c r="Y20" s="1">
        <v>5.258931E-2</v>
      </c>
    </row>
    <row r="21" spans="1:25" hidden="1" x14ac:dyDescent="0.35">
      <c r="A21" s="1">
        <f t="shared" si="0"/>
        <v>3.600000000000001</v>
      </c>
      <c r="C21" s="1">
        <v>0.2292428</v>
      </c>
      <c r="D21" s="1">
        <v>0.2565499</v>
      </c>
      <c r="E21" s="1">
        <v>0.28629969999999999</v>
      </c>
      <c r="G21" s="1">
        <v>2.6441240000000001E-2</v>
      </c>
      <c r="H21" s="1">
        <v>3.48165E-2</v>
      </c>
      <c r="I21" s="1">
        <v>4.4769179999999999E-2</v>
      </c>
      <c r="K21" s="1">
        <v>0.22310160000000001</v>
      </c>
      <c r="L21" s="1">
        <v>0.24606030000000001</v>
      </c>
      <c r="M21" s="1">
        <v>0.26803460000000001</v>
      </c>
      <c r="O21" s="1">
        <v>5.1318309999999999E-2</v>
      </c>
      <c r="P21" s="1">
        <v>6.2445250000000001E-2</v>
      </c>
      <c r="Q21" s="1">
        <v>7.5519799999999998E-2</v>
      </c>
      <c r="S21" s="1">
        <v>0.23932229999999999</v>
      </c>
      <c r="T21" s="1">
        <v>0.26948630000000001</v>
      </c>
      <c r="U21" s="1">
        <v>0.29824539999999999</v>
      </c>
      <c r="W21" s="1">
        <v>3.3688759999999998E-2</v>
      </c>
      <c r="X21" s="1">
        <v>4.2702419999999998E-2</v>
      </c>
      <c r="Y21" s="1">
        <v>5.4421030000000002E-2</v>
      </c>
    </row>
    <row r="22" spans="1:25" hidden="1" x14ac:dyDescent="0.35">
      <c r="A22" s="1">
        <f t="shared" si="0"/>
        <v>3.8000000000000012</v>
      </c>
      <c r="C22" s="1">
        <v>0.23895710000000001</v>
      </c>
      <c r="D22" s="1">
        <v>0.26605659999999998</v>
      </c>
      <c r="E22" s="1">
        <v>0.29476999999999998</v>
      </c>
      <c r="G22" s="1">
        <v>2.7818880000000001E-2</v>
      </c>
      <c r="H22" s="1">
        <v>3.627408E-2</v>
      </c>
      <c r="I22" s="1">
        <v>4.643473E-2</v>
      </c>
      <c r="K22" s="1">
        <v>0.23208119999999999</v>
      </c>
      <c r="L22" s="1">
        <v>0.25463639999999998</v>
      </c>
      <c r="M22" s="1">
        <v>0.27648719999999999</v>
      </c>
      <c r="O22" s="1">
        <v>5.2414160000000001E-2</v>
      </c>
      <c r="P22" s="1">
        <v>6.3523419999999997E-2</v>
      </c>
      <c r="Q22" s="1">
        <v>7.6536720000000003E-2</v>
      </c>
      <c r="S22" s="1">
        <v>0.24965870000000001</v>
      </c>
      <c r="T22" s="1">
        <v>0.27947660000000002</v>
      </c>
      <c r="U22" s="1">
        <v>0.30792930000000002</v>
      </c>
      <c r="W22" s="1">
        <v>3.5243200000000002E-2</v>
      </c>
      <c r="X22" s="1">
        <v>4.4446869999999999E-2</v>
      </c>
      <c r="Y22" s="1">
        <v>5.6327780000000001E-2</v>
      </c>
    </row>
    <row r="23" spans="1:25" s="2" customFormat="1" x14ac:dyDescent="0.35">
      <c r="A23" s="2">
        <f t="shared" si="0"/>
        <v>4.0000000000000009</v>
      </c>
      <c r="C23" s="2">
        <v>0.24804470000000001</v>
      </c>
      <c r="D23" s="2">
        <v>0.27497270000000001</v>
      </c>
      <c r="E23" s="2">
        <v>0.3034346</v>
      </c>
      <c r="G23" s="2">
        <v>2.9234019999999999E-2</v>
      </c>
      <c r="H23" s="2">
        <v>3.7817709999999997E-2</v>
      </c>
      <c r="I23" s="2">
        <v>4.8193020000000003E-2</v>
      </c>
      <c r="K23" s="2">
        <v>0.24079529999999999</v>
      </c>
      <c r="L23" s="2">
        <v>0.26266590000000001</v>
      </c>
      <c r="M23" s="2">
        <v>0.28420810000000002</v>
      </c>
      <c r="O23" s="2">
        <v>5.3122759999999998E-2</v>
      </c>
      <c r="P23" s="2">
        <v>6.4369899999999994E-2</v>
      </c>
      <c r="Q23" s="2">
        <v>7.7688049999999995E-2</v>
      </c>
      <c r="S23" s="2">
        <v>0.25970769999999999</v>
      </c>
      <c r="T23" s="2">
        <v>0.28925980000000001</v>
      </c>
      <c r="U23" s="2">
        <v>0.31679059999999998</v>
      </c>
      <c r="W23" s="2">
        <v>3.6624219999999999E-2</v>
      </c>
      <c r="X23" s="2">
        <v>4.6054730000000002E-2</v>
      </c>
      <c r="Y23" s="2">
        <v>5.80327E-2</v>
      </c>
    </row>
    <row r="24" spans="1:25" hidden="1" x14ac:dyDescent="0.35">
      <c r="A24" s="1">
        <f t="shared" si="0"/>
        <v>4.2000000000000011</v>
      </c>
      <c r="C24" s="1">
        <v>0.2570366</v>
      </c>
      <c r="D24" s="1">
        <v>0.28339160000000002</v>
      </c>
      <c r="E24" s="1">
        <v>0.31125079999999999</v>
      </c>
      <c r="G24" s="1">
        <v>3.0596169999999999E-2</v>
      </c>
      <c r="H24" s="1">
        <v>3.9228140000000002E-2</v>
      </c>
      <c r="I24" s="1">
        <v>4.99263E-2</v>
      </c>
      <c r="K24" s="1">
        <v>0.24883369999999999</v>
      </c>
      <c r="L24" s="1">
        <v>0.27056449999999999</v>
      </c>
      <c r="M24" s="1">
        <v>0.29179149999999998</v>
      </c>
      <c r="O24" s="1">
        <v>5.3870429999999997E-2</v>
      </c>
      <c r="P24" s="1">
        <v>6.5087980000000004E-2</v>
      </c>
      <c r="Q24" s="1">
        <v>7.8705250000000004E-2</v>
      </c>
      <c r="S24" s="1">
        <v>0.26997320000000002</v>
      </c>
      <c r="T24" s="1">
        <v>0.29848550000000001</v>
      </c>
      <c r="U24" s="1">
        <v>0.32480399999999998</v>
      </c>
      <c r="W24" s="1">
        <v>3.8123200000000003E-2</v>
      </c>
      <c r="X24" s="1">
        <v>4.7504159999999997E-2</v>
      </c>
      <c r="Y24" s="1">
        <v>5.9831719999999998E-2</v>
      </c>
    </row>
    <row r="25" spans="1:25" hidden="1" x14ac:dyDescent="0.35">
      <c r="A25" s="1">
        <f t="shared" si="0"/>
        <v>4.4000000000000012</v>
      </c>
      <c r="C25" s="1">
        <v>0.26643919999999999</v>
      </c>
      <c r="D25" s="1">
        <v>0.29157189999999999</v>
      </c>
      <c r="E25" s="1">
        <v>0.31873970000000001</v>
      </c>
      <c r="G25" s="1">
        <v>3.1888510000000002E-2</v>
      </c>
      <c r="H25" s="1">
        <v>4.0624880000000002E-2</v>
      </c>
      <c r="I25" s="1">
        <v>5.1631709999999997E-2</v>
      </c>
      <c r="K25" s="1">
        <v>0.2562103</v>
      </c>
      <c r="L25" s="1">
        <v>0.27789150000000001</v>
      </c>
      <c r="M25" s="1">
        <v>0.2999754</v>
      </c>
      <c r="O25" s="1">
        <v>5.4586929999999999E-2</v>
      </c>
      <c r="P25" s="1">
        <v>6.580387E-2</v>
      </c>
      <c r="Q25" s="1">
        <v>7.967805E-2</v>
      </c>
      <c r="S25" s="1">
        <v>0.27998840000000003</v>
      </c>
      <c r="T25" s="1">
        <v>0.30722959999999999</v>
      </c>
      <c r="U25" s="1">
        <v>0.33198800000000001</v>
      </c>
      <c r="W25" s="1">
        <v>3.9525560000000001E-2</v>
      </c>
      <c r="X25" s="1">
        <v>4.9019069999999998E-2</v>
      </c>
      <c r="Y25" s="1">
        <v>6.1261080000000002E-2</v>
      </c>
    </row>
    <row r="26" spans="1:25" hidden="1" x14ac:dyDescent="0.35">
      <c r="A26" s="1">
        <f t="shared" si="0"/>
        <v>4.6000000000000014</v>
      </c>
      <c r="C26" s="1">
        <v>0.27510319999999999</v>
      </c>
      <c r="D26" s="1">
        <v>0.29931530000000001</v>
      </c>
      <c r="E26" s="1">
        <v>0.32636949999999998</v>
      </c>
      <c r="G26" s="1">
        <v>3.2976619999999998E-2</v>
      </c>
      <c r="H26" s="1">
        <v>4.2002539999999998E-2</v>
      </c>
      <c r="I26" s="1">
        <v>5.3317290000000003E-2</v>
      </c>
      <c r="K26" s="1">
        <v>0.26320329999999997</v>
      </c>
      <c r="L26" s="1">
        <v>0.28466950000000002</v>
      </c>
      <c r="M26" s="1">
        <v>0.30749559999999998</v>
      </c>
      <c r="O26" s="1">
        <v>5.5211280000000001E-2</v>
      </c>
      <c r="P26" s="1">
        <v>6.6442970000000004E-2</v>
      </c>
      <c r="Q26" s="1">
        <v>8.0699439999999997E-2</v>
      </c>
      <c r="S26" s="1">
        <v>0.28937770000000002</v>
      </c>
      <c r="T26" s="1">
        <v>0.31513550000000001</v>
      </c>
      <c r="U26" s="1">
        <v>0.33899279999999998</v>
      </c>
      <c r="W26" s="1">
        <v>4.0999210000000001E-2</v>
      </c>
      <c r="X26" s="1">
        <v>5.0364760000000001E-2</v>
      </c>
      <c r="Y26" s="1">
        <v>6.2826309999999996E-2</v>
      </c>
    </row>
    <row r="27" spans="1:25" hidden="1" x14ac:dyDescent="0.35">
      <c r="A27" s="1">
        <f t="shared" si="0"/>
        <v>4.8000000000000016</v>
      </c>
      <c r="C27" s="1">
        <v>0.282383</v>
      </c>
      <c r="D27" s="1">
        <v>0.30618230000000002</v>
      </c>
      <c r="E27" s="1">
        <v>0.33424379999999998</v>
      </c>
      <c r="G27" s="1">
        <v>3.4102069999999998E-2</v>
      </c>
      <c r="H27" s="1">
        <v>4.3325700000000002E-2</v>
      </c>
      <c r="I27" s="1">
        <v>5.4921419999999999E-2</v>
      </c>
      <c r="K27" s="1">
        <v>0.26993279999999997</v>
      </c>
      <c r="L27" s="1">
        <v>0.29153630000000003</v>
      </c>
      <c r="M27" s="1">
        <v>0.31443019999999999</v>
      </c>
      <c r="O27" s="1">
        <v>5.548289E-2</v>
      </c>
      <c r="P27" s="1">
        <v>6.7104460000000005E-2</v>
      </c>
      <c r="Q27" s="1">
        <v>8.1628980000000004E-2</v>
      </c>
      <c r="S27" s="1">
        <v>0.29753049999999998</v>
      </c>
      <c r="T27" s="1">
        <v>0.32295380000000001</v>
      </c>
      <c r="U27" s="1">
        <v>0.3469682</v>
      </c>
      <c r="W27" s="1">
        <v>4.2214090000000003E-2</v>
      </c>
      <c r="X27" s="1">
        <v>5.1888280000000002E-2</v>
      </c>
      <c r="Y27" s="1">
        <v>6.4587190000000003E-2</v>
      </c>
    </row>
    <row r="28" spans="1:25" s="2" customFormat="1" x14ac:dyDescent="0.35">
      <c r="A28" s="2">
        <f t="shared" si="0"/>
        <v>5.0000000000000018</v>
      </c>
      <c r="C28" s="2">
        <v>0.28926489999999999</v>
      </c>
      <c r="D28" s="2">
        <v>0.3137047</v>
      </c>
      <c r="E28" s="2">
        <v>0.34082639999999997</v>
      </c>
      <c r="G28" s="2">
        <v>3.5112230000000001E-2</v>
      </c>
      <c r="H28" s="2">
        <v>4.4635080000000001E-2</v>
      </c>
      <c r="I28" s="2">
        <v>5.6427989999999997E-2</v>
      </c>
      <c r="K28" s="2">
        <v>0.27589599999999997</v>
      </c>
      <c r="L28" s="2">
        <v>0.29828080000000001</v>
      </c>
      <c r="M28" s="2">
        <v>0.32096400000000003</v>
      </c>
      <c r="O28" s="2">
        <v>5.5901880000000001E-2</v>
      </c>
      <c r="P28" s="2">
        <v>6.7671430000000005E-2</v>
      </c>
      <c r="Q28" s="2">
        <v>8.2452800000000007E-2</v>
      </c>
      <c r="S28" s="2">
        <v>0.30565769999999998</v>
      </c>
      <c r="T28" s="2">
        <v>0.3304588</v>
      </c>
      <c r="U28" s="2">
        <v>0.35518549999999999</v>
      </c>
      <c r="W28" s="2">
        <v>4.3245209999999999E-2</v>
      </c>
      <c r="X28" s="2">
        <v>5.3194190000000002E-2</v>
      </c>
      <c r="Y28" s="2">
        <v>6.6107360000000004E-2</v>
      </c>
    </row>
    <row r="29" spans="1:25" hidden="1" x14ac:dyDescent="0.35">
      <c r="A29" s="1">
        <f t="shared" si="0"/>
        <v>5.200000000000002</v>
      </c>
      <c r="C29" s="1">
        <v>0.29565089999999999</v>
      </c>
      <c r="D29" s="1">
        <v>0.32019249999999999</v>
      </c>
      <c r="E29" s="1">
        <v>0.3474836</v>
      </c>
      <c r="G29" s="1">
        <v>3.6024269999999997E-2</v>
      </c>
      <c r="H29" s="1">
        <v>4.5839530000000003E-2</v>
      </c>
      <c r="I29" s="1">
        <v>5.7877940000000003E-2</v>
      </c>
      <c r="K29" s="1">
        <v>0.28193810000000002</v>
      </c>
      <c r="L29" s="1">
        <v>0.30443110000000001</v>
      </c>
      <c r="M29" s="1">
        <v>0.32708110000000001</v>
      </c>
      <c r="O29" s="1">
        <v>5.6239839999999999E-2</v>
      </c>
      <c r="P29" s="1">
        <v>6.8138359999999995E-2</v>
      </c>
      <c r="Q29" s="1">
        <v>8.313326E-2</v>
      </c>
      <c r="S29" s="1">
        <v>0.31302279999999999</v>
      </c>
      <c r="T29" s="1">
        <v>0.33761210000000003</v>
      </c>
      <c r="U29" s="1">
        <v>0.36249009999999998</v>
      </c>
      <c r="W29" s="1">
        <v>4.4281290000000001E-2</v>
      </c>
      <c r="X29" s="1">
        <v>5.4574230000000001E-2</v>
      </c>
      <c r="Y29" s="1">
        <v>6.7808729999999998E-2</v>
      </c>
    </row>
    <row r="30" spans="1:25" hidden="1" x14ac:dyDescent="0.35">
      <c r="A30" s="1">
        <f t="shared" si="0"/>
        <v>5.4000000000000021</v>
      </c>
      <c r="C30" s="1">
        <v>0.30197990000000002</v>
      </c>
      <c r="D30" s="1">
        <v>0.32670280000000002</v>
      </c>
      <c r="E30" s="1">
        <v>0.35405510000000001</v>
      </c>
      <c r="G30" s="1">
        <v>3.6979150000000002E-2</v>
      </c>
      <c r="H30" s="1">
        <v>4.7086490000000002E-2</v>
      </c>
      <c r="I30" s="1">
        <v>5.9331809999999999E-2</v>
      </c>
      <c r="K30" s="1">
        <v>0.28683389999999997</v>
      </c>
      <c r="L30" s="1">
        <v>0.31006339999999999</v>
      </c>
      <c r="M30" s="1">
        <v>0.33355200000000002</v>
      </c>
      <c r="O30" s="1">
        <v>5.6521120000000001E-2</v>
      </c>
      <c r="P30" s="1">
        <v>6.8520250000000005E-2</v>
      </c>
      <c r="Q30" s="1">
        <v>8.3682560000000003E-2</v>
      </c>
      <c r="S30" s="1">
        <v>0.32002540000000002</v>
      </c>
      <c r="T30" s="1">
        <v>0.34457670000000001</v>
      </c>
      <c r="U30" s="1">
        <v>0.36865690000000001</v>
      </c>
      <c r="W30" s="1">
        <v>4.5281439999999999E-2</v>
      </c>
      <c r="X30" s="1">
        <v>5.5871110000000002E-2</v>
      </c>
      <c r="Y30" s="1">
        <v>6.924727E-2</v>
      </c>
    </row>
    <row r="31" spans="1:25" hidden="1" x14ac:dyDescent="0.35">
      <c r="A31" s="1">
        <f t="shared" si="0"/>
        <v>5.6000000000000023</v>
      </c>
      <c r="C31" s="1">
        <v>0.30847599999999997</v>
      </c>
      <c r="D31" s="1">
        <v>0.33303929999999998</v>
      </c>
      <c r="E31" s="1">
        <v>0.36023129999999998</v>
      </c>
      <c r="G31" s="1">
        <v>3.7793550000000002E-2</v>
      </c>
      <c r="H31" s="1">
        <v>4.8284470000000003E-2</v>
      </c>
      <c r="I31" s="1">
        <v>6.068747E-2</v>
      </c>
      <c r="K31" s="1">
        <v>0.29213420000000001</v>
      </c>
      <c r="L31" s="1">
        <v>0.31528620000000002</v>
      </c>
      <c r="M31" s="1">
        <v>0.33914810000000001</v>
      </c>
      <c r="O31" s="1">
        <v>5.6770569999999999E-2</v>
      </c>
      <c r="P31" s="1">
        <v>6.8863160000000007E-2</v>
      </c>
      <c r="Q31" s="1">
        <v>8.4257639999999995E-2</v>
      </c>
      <c r="S31" s="1">
        <v>0.32609870000000002</v>
      </c>
      <c r="T31" s="1">
        <v>0.35112769999999999</v>
      </c>
      <c r="U31" s="1">
        <v>0.37629200000000002</v>
      </c>
      <c r="W31" s="1">
        <v>4.6479859999999998E-2</v>
      </c>
      <c r="X31" s="1">
        <v>5.7334299999999998E-2</v>
      </c>
      <c r="Y31" s="1">
        <v>7.0711620000000003E-2</v>
      </c>
    </row>
    <row r="32" spans="1:25" hidden="1" x14ac:dyDescent="0.35">
      <c r="A32" s="1">
        <f t="shared" si="0"/>
        <v>5.8000000000000025</v>
      </c>
      <c r="C32" s="1">
        <v>0.3140251</v>
      </c>
      <c r="D32" s="1">
        <v>0.33907730000000003</v>
      </c>
      <c r="E32" s="1">
        <v>0.36572139999999997</v>
      </c>
      <c r="G32" s="1">
        <v>3.8698419999999997E-2</v>
      </c>
      <c r="H32" s="1">
        <v>4.9483569999999998E-2</v>
      </c>
      <c r="I32" s="1">
        <v>6.2175590000000003E-2</v>
      </c>
      <c r="K32" s="1">
        <v>0.2969156</v>
      </c>
      <c r="L32" s="1">
        <v>0.32067810000000002</v>
      </c>
      <c r="M32" s="1">
        <v>0.34449279999999999</v>
      </c>
      <c r="O32" s="1">
        <v>5.6982770000000002E-2</v>
      </c>
      <c r="P32" s="1">
        <v>6.9209350000000003E-2</v>
      </c>
      <c r="Q32" s="1">
        <v>8.4709989999999999E-2</v>
      </c>
      <c r="S32" s="1">
        <v>0.33083079999999998</v>
      </c>
      <c r="T32" s="1">
        <v>0.35766189999999998</v>
      </c>
      <c r="U32" s="1">
        <v>0.38365120000000003</v>
      </c>
      <c r="W32" s="1">
        <v>4.7533640000000002E-2</v>
      </c>
      <c r="X32" s="1">
        <v>5.8640200000000003E-2</v>
      </c>
      <c r="Y32" s="1">
        <v>7.2363140000000006E-2</v>
      </c>
    </row>
    <row r="33" spans="1:25" s="2" customFormat="1" x14ac:dyDescent="0.35">
      <c r="A33" s="2">
        <f t="shared" si="0"/>
        <v>6.0000000000000027</v>
      </c>
      <c r="C33" s="2">
        <v>0.31946010000000002</v>
      </c>
      <c r="D33" s="2">
        <v>0.3448099</v>
      </c>
      <c r="E33" s="2">
        <v>0.37206139999999999</v>
      </c>
      <c r="G33" s="2">
        <v>3.9766240000000001E-2</v>
      </c>
      <c r="H33" s="2">
        <v>5.067435E-2</v>
      </c>
      <c r="I33" s="2">
        <v>6.3860810000000004E-2</v>
      </c>
      <c r="K33" s="2">
        <v>0.3010506</v>
      </c>
      <c r="L33" s="2">
        <v>0.32569559999999997</v>
      </c>
      <c r="M33" s="2">
        <v>0.34988710000000001</v>
      </c>
      <c r="O33" s="2">
        <v>5.7279120000000003E-2</v>
      </c>
      <c r="P33" s="2">
        <v>6.9507719999999995E-2</v>
      </c>
      <c r="Q33" s="2">
        <v>8.5437949999999999E-2</v>
      </c>
      <c r="S33" s="2">
        <v>0.33664699999999997</v>
      </c>
      <c r="T33" s="2">
        <v>0.36406169999999999</v>
      </c>
      <c r="U33" s="2">
        <v>0.3909995</v>
      </c>
      <c r="W33" s="2">
        <v>4.8364230000000001E-2</v>
      </c>
      <c r="X33" s="2">
        <v>5.984366E-2</v>
      </c>
      <c r="Y33" s="2">
        <v>7.3809799999999995E-2</v>
      </c>
    </row>
    <row r="34" spans="1:25" hidden="1" x14ac:dyDescent="0.35">
      <c r="A34" s="1">
        <f t="shared" si="0"/>
        <v>6.2000000000000028</v>
      </c>
      <c r="C34" s="1">
        <v>0.32311970000000001</v>
      </c>
      <c r="D34" s="1">
        <v>0.35012769999999999</v>
      </c>
      <c r="E34" s="1">
        <v>0.3778995</v>
      </c>
      <c r="G34" s="1">
        <v>4.0524999999999999E-2</v>
      </c>
      <c r="H34" s="1">
        <v>5.1811950000000002E-2</v>
      </c>
      <c r="I34" s="1">
        <v>6.5661650000000002E-2</v>
      </c>
      <c r="K34" s="1">
        <v>0.30493579999999998</v>
      </c>
      <c r="L34" s="1">
        <v>0.33051829999999999</v>
      </c>
      <c r="M34" s="1">
        <v>0.35575499999999999</v>
      </c>
      <c r="O34" s="1">
        <v>5.7535500000000003E-2</v>
      </c>
      <c r="P34" s="1">
        <v>6.9776199999999997E-2</v>
      </c>
      <c r="Q34" s="1">
        <v>8.6173639999999996E-2</v>
      </c>
      <c r="S34" s="1">
        <v>0.34325879999999998</v>
      </c>
      <c r="T34" s="1">
        <v>0.37040440000000002</v>
      </c>
      <c r="U34" s="1">
        <v>0.39748810000000001</v>
      </c>
      <c r="W34" s="1">
        <v>4.907342E-2</v>
      </c>
      <c r="X34" s="1">
        <v>6.098377E-2</v>
      </c>
      <c r="Y34" s="1">
        <v>7.5329720000000003E-2</v>
      </c>
    </row>
    <row r="35" spans="1:25" hidden="1" x14ac:dyDescent="0.35">
      <c r="A35" s="1">
        <f t="shared" si="0"/>
        <v>6.400000000000003</v>
      </c>
      <c r="C35" s="1">
        <v>0.32730189999999998</v>
      </c>
      <c r="D35" s="1">
        <v>0.35528369999999998</v>
      </c>
      <c r="E35" s="1">
        <v>0.3834573</v>
      </c>
      <c r="G35" s="1">
        <v>4.1105099999999999E-2</v>
      </c>
      <c r="H35" s="1">
        <v>5.2984780000000002E-2</v>
      </c>
      <c r="I35" s="1">
        <v>6.7072800000000002E-2</v>
      </c>
      <c r="K35" s="1">
        <v>0.30938060000000001</v>
      </c>
      <c r="L35" s="1">
        <v>0.33512130000000001</v>
      </c>
      <c r="M35" s="1">
        <v>0.3611473</v>
      </c>
      <c r="O35" s="1">
        <v>5.7709209999999997E-2</v>
      </c>
      <c r="P35" s="1">
        <v>6.9988030000000007E-2</v>
      </c>
      <c r="Q35" s="1">
        <v>8.6677699999999996E-2</v>
      </c>
      <c r="S35" s="1">
        <v>0.34804649999999998</v>
      </c>
      <c r="T35" s="1">
        <v>0.37641190000000002</v>
      </c>
      <c r="U35" s="1">
        <v>0.40468209999999999</v>
      </c>
      <c r="W35" s="1">
        <v>4.9972349999999999E-2</v>
      </c>
      <c r="X35" s="1">
        <v>6.2142889999999999E-2</v>
      </c>
      <c r="Y35" s="1">
        <v>7.7059089999999997E-2</v>
      </c>
    </row>
    <row r="36" spans="1:25" hidden="1" x14ac:dyDescent="0.35">
      <c r="A36" s="1">
        <f t="shared" si="0"/>
        <v>6.6000000000000032</v>
      </c>
      <c r="C36" s="1">
        <v>0.33147579999999999</v>
      </c>
      <c r="D36" s="1">
        <v>0.3596818</v>
      </c>
      <c r="E36" s="1">
        <v>0.3895305</v>
      </c>
      <c r="G36" s="1">
        <v>4.1672609999999999E-2</v>
      </c>
      <c r="H36" s="1">
        <v>5.3893509999999999E-2</v>
      </c>
      <c r="I36" s="1">
        <v>6.8687250000000005E-2</v>
      </c>
      <c r="K36" s="1">
        <v>0.31290519999999999</v>
      </c>
      <c r="L36" s="1">
        <v>0.33973520000000001</v>
      </c>
      <c r="M36" s="1">
        <v>0.3670504</v>
      </c>
      <c r="O36" s="1">
        <v>5.784371E-2</v>
      </c>
      <c r="P36" s="1">
        <v>7.0181129999999994E-2</v>
      </c>
      <c r="Q36" s="1">
        <v>8.7120119999999995E-2</v>
      </c>
      <c r="S36" s="1">
        <v>0.35282479999999999</v>
      </c>
      <c r="T36" s="1">
        <v>0.3819245</v>
      </c>
      <c r="U36" s="1">
        <v>0.4119987</v>
      </c>
      <c r="W36" s="1">
        <v>5.0636920000000002E-2</v>
      </c>
      <c r="X36" s="1">
        <v>6.3214530000000005E-2</v>
      </c>
      <c r="Y36" s="1">
        <v>7.8556280000000006E-2</v>
      </c>
    </row>
    <row r="37" spans="1:25" hidden="1" x14ac:dyDescent="0.35">
      <c r="A37" s="1">
        <f t="shared" si="0"/>
        <v>6.8000000000000034</v>
      </c>
      <c r="C37" s="1">
        <v>0.33552369999999998</v>
      </c>
      <c r="D37" s="1">
        <v>0.36450310000000002</v>
      </c>
      <c r="E37" s="1">
        <v>0.39530779999999999</v>
      </c>
      <c r="G37" s="1">
        <v>4.2353660000000001E-2</v>
      </c>
      <c r="H37" s="1">
        <v>5.5035849999999997E-2</v>
      </c>
      <c r="I37" s="1">
        <v>7.0395689999999997E-2</v>
      </c>
      <c r="K37" s="1">
        <v>0.31696439999999998</v>
      </c>
      <c r="L37" s="1">
        <v>0.34408040000000001</v>
      </c>
      <c r="M37" s="1">
        <v>0.37276110000000001</v>
      </c>
      <c r="O37" s="1">
        <v>5.7963250000000001E-2</v>
      </c>
      <c r="P37" s="1">
        <v>7.0383860000000006E-2</v>
      </c>
      <c r="Q37" s="1">
        <v>8.7428950000000005E-2</v>
      </c>
      <c r="S37" s="1">
        <v>0.35675790000000002</v>
      </c>
      <c r="T37" s="1">
        <v>0.38743889999999997</v>
      </c>
      <c r="U37" s="1">
        <v>0.41876049999999998</v>
      </c>
      <c r="W37" s="1">
        <v>5.1133419999999999E-2</v>
      </c>
      <c r="X37" s="1">
        <v>6.427824E-2</v>
      </c>
      <c r="Y37" s="1">
        <v>7.9870079999999996E-2</v>
      </c>
    </row>
    <row r="38" spans="1:25" s="2" customFormat="1" x14ac:dyDescent="0.35">
      <c r="A38" s="2">
        <f t="shared" si="0"/>
        <v>7.0000000000000036</v>
      </c>
      <c r="C38" s="2">
        <v>0.33918759999999998</v>
      </c>
      <c r="D38" s="2">
        <v>0.36950329999999998</v>
      </c>
      <c r="E38" s="2">
        <v>0.40056049999999999</v>
      </c>
      <c r="G38" s="2">
        <v>4.2955170000000001E-2</v>
      </c>
      <c r="H38" s="2">
        <v>5.6073989999999997E-2</v>
      </c>
      <c r="I38" s="2">
        <v>7.2159329999999994E-2</v>
      </c>
      <c r="K38" s="2">
        <v>0.31998130000000002</v>
      </c>
      <c r="L38" s="2">
        <v>0.34842400000000001</v>
      </c>
      <c r="M38" s="2">
        <v>0.37783810000000001</v>
      </c>
      <c r="O38" s="2">
        <v>5.8069540000000003E-2</v>
      </c>
      <c r="P38" s="2">
        <v>7.0560120000000004E-2</v>
      </c>
      <c r="Q38" s="2">
        <v>8.7627419999999998E-2</v>
      </c>
      <c r="S38" s="2">
        <v>0.3602011</v>
      </c>
      <c r="T38" s="2">
        <v>0.3926558</v>
      </c>
      <c r="U38" s="2">
        <v>0.42544860000000001</v>
      </c>
      <c r="W38" s="2">
        <v>5.1688079999999997E-2</v>
      </c>
      <c r="X38" s="2">
        <v>6.5470210000000001E-2</v>
      </c>
      <c r="Y38" s="2">
        <v>8.1506679999999998E-2</v>
      </c>
    </row>
    <row r="39" spans="1:25" hidden="1" x14ac:dyDescent="0.35">
      <c r="A39" s="1">
        <f t="shared" si="0"/>
        <v>7.2000000000000037</v>
      </c>
      <c r="C39" s="1">
        <v>0.34252189999999999</v>
      </c>
      <c r="D39" s="1">
        <v>0.37402419999999997</v>
      </c>
      <c r="E39" s="1">
        <v>0.40624280000000002</v>
      </c>
      <c r="G39" s="1">
        <v>4.3709360000000003E-2</v>
      </c>
      <c r="H39" s="1">
        <v>5.7164369999999999E-2</v>
      </c>
      <c r="I39" s="1">
        <v>7.3710100000000001E-2</v>
      </c>
      <c r="K39" s="1">
        <v>0.3226038</v>
      </c>
      <c r="L39" s="1">
        <v>0.35230699999999998</v>
      </c>
      <c r="M39" s="1">
        <v>0.38304009999999999</v>
      </c>
      <c r="O39" s="1">
        <v>5.816408E-2</v>
      </c>
      <c r="P39" s="1">
        <v>7.0663450000000003E-2</v>
      </c>
      <c r="Q39" s="1">
        <v>8.7804510000000002E-2</v>
      </c>
      <c r="S39" s="1">
        <v>0.36295460000000002</v>
      </c>
      <c r="T39" s="1">
        <v>0.39695269999999999</v>
      </c>
      <c r="U39" s="1">
        <v>0.43151420000000001</v>
      </c>
      <c r="W39" s="1">
        <v>5.20949E-2</v>
      </c>
      <c r="X39" s="1">
        <v>6.6463530000000007E-2</v>
      </c>
      <c r="Y39" s="1">
        <v>8.3073289999999994E-2</v>
      </c>
    </row>
    <row r="40" spans="1:25" hidden="1" x14ac:dyDescent="0.35">
      <c r="A40" s="1">
        <f t="shared" si="0"/>
        <v>7.4000000000000039</v>
      </c>
      <c r="C40" s="1">
        <v>0.34593889999999999</v>
      </c>
      <c r="D40" s="1">
        <v>0.3783492</v>
      </c>
      <c r="E40" s="1">
        <v>0.41144560000000002</v>
      </c>
      <c r="G40" s="1">
        <v>4.4161039999999999E-2</v>
      </c>
      <c r="H40" s="1">
        <v>5.8080420000000001E-2</v>
      </c>
      <c r="I40" s="1">
        <v>7.5243630000000006E-2</v>
      </c>
      <c r="K40" s="1">
        <v>0.32538</v>
      </c>
      <c r="L40" s="1">
        <v>0.35585840000000002</v>
      </c>
      <c r="M40" s="1">
        <v>0.387685</v>
      </c>
      <c r="O40" s="1">
        <v>5.8248179999999997E-2</v>
      </c>
      <c r="P40" s="1">
        <v>7.0819499999999994E-2</v>
      </c>
      <c r="Q40" s="1">
        <v>8.7962520000000002E-2</v>
      </c>
      <c r="S40" s="1">
        <v>0.36529600000000001</v>
      </c>
      <c r="T40" s="1">
        <v>0.40201959999999998</v>
      </c>
      <c r="U40" s="1">
        <v>0.43748690000000001</v>
      </c>
      <c r="W40" s="1">
        <v>5.2496189999999998E-2</v>
      </c>
      <c r="X40" s="1">
        <v>6.7461080000000007E-2</v>
      </c>
      <c r="Y40" s="1">
        <v>8.4343559999999998E-2</v>
      </c>
    </row>
    <row r="41" spans="1:25" hidden="1" x14ac:dyDescent="0.35">
      <c r="A41" s="1">
        <f t="shared" si="0"/>
        <v>7.6000000000000041</v>
      </c>
      <c r="C41" s="1">
        <v>0.34813050000000001</v>
      </c>
      <c r="D41" s="1">
        <v>0.38278079999999998</v>
      </c>
      <c r="E41" s="1">
        <v>0.41745149999999998</v>
      </c>
      <c r="G41" s="1">
        <v>4.4555299999999999E-2</v>
      </c>
      <c r="H41" s="1">
        <v>5.9171429999999997E-2</v>
      </c>
      <c r="I41" s="1">
        <v>7.6783809999999994E-2</v>
      </c>
      <c r="K41" s="1">
        <v>0.32799489999999998</v>
      </c>
      <c r="L41" s="1">
        <v>0.35972510000000002</v>
      </c>
      <c r="M41" s="1">
        <v>0.39234150000000001</v>
      </c>
      <c r="O41" s="1">
        <v>5.8285499999999997E-2</v>
      </c>
      <c r="P41" s="1">
        <v>7.0911440000000006E-2</v>
      </c>
      <c r="Q41" s="1">
        <v>8.8108889999999995E-2</v>
      </c>
      <c r="S41" s="1">
        <v>0.36768030000000002</v>
      </c>
      <c r="T41" s="1">
        <v>0.40654289999999998</v>
      </c>
      <c r="U41" s="1">
        <v>0.4443204</v>
      </c>
      <c r="W41" s="1">
        <v>5.2874610000000002E-2</v>
      </c>
      <c r="X41" s="1">
        <v>6.8412249999999994E-2</v>
      </c>
      <c r="Y41" s="1">
        <v>8.5832710000000007E-2</v>
      </c>
    </row>
    <row r="42" spans="1:25" hidden="1" x14ac:dyDescent="0.35">
      <c r="A42" s="1">
        <f t="shared" si="0"/>
        <v>7.8000000000000043</v>
      </c>
      <c r="C42" s="1">
        <v>0.35044920000000002</v>
      </c>
      <c r="D42" s="1">
        <v>0.38685170000000002</v>
      </c>
      <c r="E42" s="1">
        <v>0.42290139999999998</v>
      </c>
      <c r="G42" s="1">
        <v>4.4930360000000003E-2</v>
      </c>
      <c r="H42" s="1">
        <v>6.020549E-2</v>
      </c>
      <c r="I42" s="1">
        <v>7.8364820000000002E-2</v>
      </c>
      <c r="K42" s="1">
        <v>0.33047019999999999</v>
      </c>
      <c r="L42" s="1">
        <v>0.36314730000000001</v>
      </c>
      <c r="M42" s="1">
        <v>0.39672540000000001</v>
      </c>
      <c r="O42" s="1">
        <v>5.8311729999999999E-2</v>
      </c>
      <c r="P42" s="1">
        <v>7.0943839999999994E-2</v>
      </c>
      <c r="Q42" s="1">
        <v>8.8403369999999995E-2</v>
      </c>
      <c r="S42" s="1">
        <v>0.37032730000000003</v>
      </c>
      <c r="T42" s="1">
        <v>0.41062080000000001</v>
      </c>
      <c r="U42" s="1">
        <v>0.45105139999999999</v>
      </c>
      <c r="W42" s="1">
        <v>5.3228539999999998E-2</v>
      </c>
      <c r="X42" s="1">
        <v>6.9484820000000003E-2</v>
      </c>
      <c r="Y42" s="1">
        <v>8.7490100000000001E-2</v>
      </c>
    </row>
    <row r="43" spans="1:25" s="2" customFormat="1" x14ac:dyDescent="0.35">
      <c r="A43" s="2">
        <f t="shared" si="0"/>
        <v>8.0000000000000036</v>
      </c>
      <c r="C43" s="2">
        <v>0.35253790000000002</v>
      </c>
      <c r="D43" s="2">
        <v>0.39045429999999998</v>
      </c>
      <c r="E43" s="2">
        <v>0.4281643</v>
      </c>
      <c r="G43" s="2">
        <v>4.5262040000000003E-2</v>
      </c>
      <c r="H43" s="2">
        <v>6.1024080000000001E-2</v>
      </c>
      <c r="I43" s="2">
        <v>7.9855899999999994E-2</v>
      </c>
      <c r="K43" s="2">
        <v>0.33281339999999998</v>
      </c>
      <c r="L43" s="2">
        <v>0.366421</v>
      </c>
      <c r="M43" s="2">
        <v>0.40101540000000002</v>
      </c>
      <c r="O43" s="2">
        <v>5.833431E-2</v>
      </c>
      <c r="P43" s="2">
        <v>7.0971759999999995E-2</v>
      </c>
      <c r="Q43" s="2">
        <v>8.8690459999999999E-2</v>
      </c>
      <c r="S43" s="2">
        <v>0.37245270000000003</v>
      </c>
      <c r="T43" s="2">
        <v>0.41489759999999998</v>
      </c>
      <c r="U43" s="2">
        <v>0.45733750000000001</v>
      </c>
      <c r="W43" s="2">
        <v>5.3558729999999999E-2</v>
      </c>
      <c r="X43" s="2">
        <v>7.0604509999999995E-2</v>
      </c>
      <c r="Y43" s="2">
        <v>8.8789809999999997E-2</v>
      </c>
    </row>
    <row r="44" spans="1:25" hidden="1" x14ac:dyDescent="0.35">
      <c r="A44" s="1">
        <f t="shared" si="0"/>
        <v>8.2000000000000028</v>
      </c>
      <c r="C44" s="1">
        <v>0.35411419999999999</v>
      </c>
      <c r="D44" s="1">
        <v>0.39437499999999998</v>
      </c>
      <c r="E44" s="1">
        <v>0.4330251</v>
      </c>
      <c r="G44" s="1">
        <v>4.5553040000000003E-2</v>
      </c>
      <c r="H44" s="1">
        <v>6.19718E-2</v>
      </c>
      <c r="I44" s="1">
        <v>8.138447E-2</v>
      </c>
      <c r="K44" s="1">
        <v>0.33493729999999999</v>
      </c>
      <c r="L44" s="1">
        <v>0.36926520000000002</v>
      </c>
      <c r="M44" s="1">
        <v>0.40581850000000003</v>
      </c>
      <c r="O44" s="1">
        <v>5.8353729999999999E-2</v>
      </c>
      <c r="P44" s="1">
        <v>7.10644E-2</v>
      </c>
      <c r="Q44" s="1">
        <v>8.9093039999999998E-2</v>
      </c>
      <c r="S44" s="1">
        <v>0.37459989999999999</v>
      </c>
      <c r="T44" s="1">
        <v>0.41888839999999999</v>
      </c>
      <c r="U44" s="1">
        <v>0.4630821</v>
      </c>
      <c r="W44" s="1">
        <v>5.3835599999999997E-2</v>
      </c>
      <c r="X44" s="1">
        <v>7.1531629999999999E-2</v>
      </c>
      <c r="Y44" s="1">
        <v>9.0434410000000007E-2</v>
      </c>
    </row>
    <row r="45" spans="1:25" hidden="1" x14ac:dyDescent="0.35">
      <c r="A45" s="1">
        <f t="shared" si="0"/>
        <v>8.4000000000000021</v>
      </c>
      <c r="C45" s="1">
        <v>0.3555777</v>
      </c>
      <c r="D45" s="1">
        <v>0.39771319999999999</v>
      </c>
      <c r="E45" s="1">
        <v>0.43830190000000002</v>
      </c>
      <c r="G45" s="1">
        <v>4.5819230000000002E-2</v>
      </c>
      <c r="H45" s="1">
        <v>6.2767069999999994E-2</v>
      </c>
      <c r="I45" s="1">
        <v>8.2787310000000003E-2</v>
      </c>
      <c r="K45" s="1">
        <v>0.33677380000000001</v>
      </c>
      <c r="L45" s="1">
        <v>0.37212000000000001</v>
      </c>
      <c r="M45" s="1">
        <v>0.41162900000000002</v>
      </c>
      <c r="O45" s="1">
        <v>5.8370449999999997E-2</v>
      </c>
      <c r="P45" s="1">
        <v>7.1146570000000006E-2</v>
      </c>
      <c r="Q45" s="1">
        <v>8.9470460000000002E-2</v>
      </c>
      <c r="S45" s="1">
        <v>0.37699840000000001</v>
      </c>
      <c r="T45" s="1">
        <v>0.4228132</v>
      </c>
      <c r="U45" s="1">
        <v>0.46858650000000002</v>
      </c>
      <c r="W45" s="1">
        <v>5.4048369999999998E-2</v>
      </c>
      <c r="X45" s="1">
        <v>7.2453279999999995E-2</v>
      </c>
      <c r="Y45" s="1">
        <v>9.2165479999999994E-2</v>
      </c>
    </row>
    <row r="46" spans="1:25" hidden="1" x14ac:dyDescent="0.35">
      <c r="A46" s="1">
        <f t="shared" si="0"/>
        <v>8.6000000000000014</v>
      </c>
      <c r="C46" s="1">
        <v>0.35704069999999999</v>
      </c>
      <c r="D46" s="1">
        <v>0.40062920000000002</v>
      </c>
      <c r="E46" s="1">
        <v>0.444025</v>
      </c>
      <c r="G46" s="1">
        <v>4.6246570000000001E-2</v>
      </c>
      <c r="H46" s="1">
        <v>6.3645350000000003E-2</v>
      </c>
      <c r="I46" s="1">
        <v>8.4371230000000005E-2</v>
      </c>
      <c r="K46" s="1">
        <v>0.33901890000000001</v>
      </c>
      <c r="L46" s="1">
        <v>0.37479709999999999</v>
      </c>
      <c r="M46" s="1">
        <v>0.41662349999999998</v>
      </c>
      <c r="O46" s="1">
        <v>5.8384829999999999E-2</v>
      </c>
      <c r="P46" s="1">
        <v>7.1209750000000002E-2</v>
      </c>
      <c r="Q46" s="1">
        <v>8.9822860000000004E-2</v>
      </c>
      <c r="S46" s="1">
        <v>0.37949680000000002</v>
      </c>
      <c r="T46" s="1">
        <v>0.42659370000000002</v>
      </c>
      <c r="U46" s="1">
        <v>0.47458810000000001</v>
      </c>
      <c r="W46" s="1">
        <v>5.4246620000000002E-2</v>
      </c>
      <c r="X46" s="1">
        <v>7.3302220000000001E-2</v>
      </c>
      <c r="Y46" s="1">
        <v>9.3878169999999997E-2</v>
      </c>
    </row>
    <row r="47" spans="1:25" hidden="1" x14ac:dyDescent="0.35">
      <c r="A47" s="1">
        <f t="shared" si="0"/>
        <v>8.8000000000000007</v>
      </c>
      <c r="C47" s="1">
        <v>0.35878929999999998</v>
      </c>
      <c r="D47" s="1">
        <v>0.40414860000000002</v>
      </c>
      <c r="E47" s="1">
        <v>0.4491598</v>
      </c>
      <c r="G47" s="1">
        <v>4.6617169999999999E-2</v>
      </c>
      <c r="H47" s="1">
        <v>6.4364599999999994E-2</v>
      </c>
      <c r="I47" s="1">
        <v>8.5964020000000002E-2</v>
      </c>
      <c r="K47" s="1">
        <v>0.3410531</v>
      </c>
      <c r="L47" s="1">
        <v>0.3775153</v>
      </c>
      <c r="M47" s="1">
        <v>0.42090549999999999</v>
      </c>
      <c r="O47" s="1">
        <v>5.8397209999999998E-2</v>
      </c>
      <c r="P47" s="1">
        <v>7.1279220000000004E-2</v>
      </c>
      <c r="Q47" s="1">
        <v>9.0151899999999993E-2</v>
      </c>
      <c r="S47" s="1">
        <v>0.38151400000000002</v>
      </c>
      <c r="T47" s="1">
        <v>0.43005320000000002</v>
      </c>
      <c r="U47" s="1">
        <v>0.4800586</v>
      </c>
      <c r="W47" s="1">
        <v>5.4431350000000003E-2</v>
      </c>
      <c r="X47" s="1">
        <v>7.4254749999999994E-2</v>
      </c>
      <c r="Y47" s="1">
        <v>9.5224680000000006E-2</v>
      </c>
    </row>
    <row r="48" spans="1:25" s="2" customFormat="1" x14ac:dyDescent="0.35">
      <c r="A48" s="2">
        <f t="shared" si="0"/>
        <v>9</v>
      </c>
      <c r="C48" s="2">
        <v>0.35979369999999999</v>
      </c>
      <c r="D48" s="2">
        <v>0.40702870000000002</v>
      </c>
      <c r="E48" s="2">
        <v>0.45454</v>
      </c>
      <c r="G48" s="2">
        <v>4.6977820000000003E-2</v>
      </c>
      <c r="H48" s="2">
        <v>6.5123039999999993E-2</v>
      </c>
      <c r="I48" s="2">
        <v>8.7549509999999997E-2</v>
      </c>
      <c r="K48" s="2">
        <v>0.34257569999999998</v>
      </c>
      <c r="L48" s="2">
        <v>0.38014389999999998</v>
      </c>
      <c r="M48" s="2">
        <v>0.42533480000000001</v>
      </c>
      <c r="O48" s="2">
        <v>5.8407859999999999E-2</v>
      </c>
      <c r="P48" s="2">
        <v>7.1374080000000006E-2</v>
      </c>
      <c r="Q48" s="2">
        <v>9.0459129999999999E-2</v>
      </c>
      <c r="S48" s="2">
        <v>0.38324659999999999</v>
      </c>
      <c r="T48" s="2">
        <v>0.43346560000000001</v>
      </c>
      <c r="U48" s="2">
        <v>0.4847397</v>
      </c>
      <c r="W48" s="2">
        <v>5.4628290000000003E-2</v>
      </c>
      <c r="X48" s="2">
        <v>7.5330480000000005E-2</v>
      </c>
      <c r="Y48" s="2">
        <v>9.6531409999999998E-2</v>
      </c>
    </row>
    <row r="49" spans="1:25" hidden="1" x14ac:dyDescent="0.35">
      <c r="A49" s="1">
        <f t="shared" si="0"/>
        <v>9.1999999999999993</v>
      </c>
      <c r="C49" s="1">
        <v>0.36072589999999999</v>
      </c>
      <c r="D49" s="1">
        <v>0.4100201</v>
      </c>
      <c r="E49" s="1">
        <v>0.45902660000000001</v>
      </c>
      <c r="G49" s="1">
        <v>4.7323740000000003E-2</v>
      </c>
      <c r="H49" s="1">
        <v>6.5846089999999996E-2</v>
      </c>
      <c r="I49" s="1">
        <v>8.9039339999999995E-2</v>
      </c>
      <c r="K49" s="1">
        <v>0.34384510000000001</v>
      </c>
      <c r="L49" s="1">
        <v>0.38266280000000003</v>
      </c>
      <c r="M49" s="1">
        <v>0.42942570000000002</v>
      </c>
      <c r="O49" s="1">
        <v>5.8417030000000002E-2</v>
      </c>
      <c r="P49" s="1">
        <v>7.1518070000000003E-2</v>
      </c>
      <c r="Q49" s="1">
        <v>9.0730779999999997E-2</v>
      </c>
      <c r="S49" s="1">
        <v>0.38488070000000002</v>
      </c>
      <c r="T49" s="1">
        <v>0.43707099999999999</v>
      </c>
      <c r="U49" s="1">
        <v>0.49043389999999998</v>
      </c>
      <c r="W49" s="1">
        <v>5.4763859999999998E-2</v>
      </c>
      <c r="X49" s="1">
        <v>7.6121190000000005E-2</v>
      </c>
      <c r="Y49" s="1">
        <v>9.7909419999999997E-2</v>
      </c>
    </row>
    <row r="50" spans="1:25" hidden="1" x14ac:dyDescent="0.35">
      <c r="A50" s="1">
        <f t="shared" si="0"/>
        <v>9.3999999999999986</v>
      </c>
      <c r="C50" s="1">
        <v>0.36178320000000003</v>
      </c>
      <c r="D50" s="1">
        <v>0.41275869999999998</v>
      </c>
      <c r="E50" s="1">
        <v>0.46375149999999998</v>
      </c>
      <c r="G50" s="1">
        <v>4.765552E-2</v>
      </c>
      <c r="H50" s="1">
        <v>6.6595489999999993E-2</v>
      </c>
      <c r="I50" s="1">
        <v>9.0524010000000002E-2</v>
      </c>
      <c r="K50" s="1">
        <v>0.3450281</v>
      </c>
      <c r="L50" s="1">
        <v>0.38483010000000001</v>
      </c>
      <c r="M50" s="1">
        <v>0.43319619999999998</v>
      </c>
      <c r="O50" s="1">
        <v>5.8424919999999998E-2</v>
      </c>
      <c r="P50" s="1">
        <v>7.1592409999999995E-2</v>
      </c>
      <c r="Q50" s="1">
        <v>9.0915179999999998E-2</v>
      </c>
      <c r="S50" s="1">
        <v>0.38710879999999998</v>
      </c>
      <c r="T50" s="1">
        <v>0.44031749999999997</v>
      </c>
      <c r="U50" s="1">
        <v>0.49664019999999998</v>
      </c>
      <c r="W50" s="1">
        <v>5.4912120000000002E-2</v>
      </c>
      <c r="X50" s="1">
        <v>7.7154639999999997E-2</v>
      </c>
      <c r="Y50" s="1">
        <v>9.9401009999999998E-2</v>
      </c>
    </row>
    <row r="51" spans="1:25" hidden="1" x14ac:dyDescent="0.35">
      <c r="A51" s="1">
        <f t="shared" si="0"/>
        <v>9.5999999999999979</v>
      </c>
      <c r="C51" s="1">
        <v>0.36332500000000001</v>
      </c>
      <c r="D51" s="1">
        <v>0.41540569999999999</v>
      </c>
      <c r="E51" s="1">
        <v>0.46908870000000003</v>
      </c>
      <c r="G51" s="1">
        <v>4.7973750000000003E-2</v>
      </c>
      <c r="H51" s="1">
        <v>6.7260500000000001E-2</v>
      </c>
      <c r="I51" s="1">
        <v>9.2075770000000001E-2</v>
      </c>
      <c r="K51" s="1">
        <v>0.3461378</v>
      </c>
      <c r="L51" s="1">
        <v>0.38655240000000002</v>
      </c>
      <c r="M51" s="1">
        <v>0.43740390000000001</v>
      </c>
      <c r="O51" s="1">
        <v>5.8431709999999998E-2</v>
      </c>
      <c r="P51" s="1">
        <v>7.1635329999999997E-2</v>
      </c>
      <c r="Q51" s="1">
        <v>9.1080300000000003E-2</v>
      </c>
      <c r="S51" s="1">
        <v>0.38894479999999998</v>
      </c>
      <c r="T51" s="1">
        <v>0.44295129999999999</v>
      </c>
      <c r="U51" s="1">
        <v>0.50244679999999997</v>
      </c>
      <c r="W51" s="1">
        <v>5.504949E-2</v>
      </c>
      <c r="X51" s="1">
        <v>7.7940659999999995E-2</v>
      </c>
      <c r="Y51" s="1">
        <v>0.10069027999999999</v>
      </c>
    </row>
    <row r="52" spans="1:25" hidden="1" x14ac:dyDescent="0.35">
      <c r="A52" s="1">
        <f t="shared" si="0"/>
        <v>9.7999999999999972</v>
      </c>
      <c r="C52" s="1">
        <v>0.36492770000000002</v>
      </c>
      <c r="D52" s="1">
        <v>0.41780899999999999</v>
      </c>
      <c r="E52" s="1">
        <v>0.47422409999999998</v>
      </c>
      <c r="G52" s="1">
        <v>4.8277319999999999E-2</v>
      </c>
      <c r="H52" s="1">
        <v>6.8032229999999999E-2</v>
      </c>
      <c r="I52" s="1">
        <v>9.3710210000000002E-2</v>
      </c>
      <c r="K52" s="1">
        <v>0.34717890000000001</v>
      </c>
      <c r="L52" s="1">
        <v>0.38812489999999999</v>
      </c>
      <c r="M52" s="1">
        <v>0.44162800000000002</v>
      </c>
      <c r="O52" s="1">
        <v>5.843756E-2</v>
      </c>
      <c r="P52" s="1">
        <v>7.1658479999999997E-2</v>
      </c>
      <c r="Q52" s="1">
        <v>9.1214169999999997E-2</v>
      </c>
      <c r="S52" s="1">
        <v>0.39033830000000003</v>
      </c>
      <c r="T52" s="1">
        <v>0.44568669999999999</v>
      </c>
      <c r="U52" s="1">
        <v>0.50807970000000002</v>
      </c>
      <c r="W52" s="1">
        <v>5.5255319999999997E-2</v>
      </c>
      <c r="X52" s="1">
        <v>7.8902230000000004E-2</v>
      </c>
      <c r="Y52" s="1">
        <v>0.10198496999999999</v>
      </c>
    </row>
    <row r="53" spans="1:25" hidden="1" x14ac:dyDescent="0.35">
      <c r="A53" s="1">
        <f t="shared" si="0"/>
        <v>9.9999999999999964</v>
      </c>
      <c r="C53" s="1">
        <v>0.36623519999999998</v>
      </c>
      <c r="D53" s="1">
        <v>0.42013879999999998</v>
      </c>
      <c r="E53" s="1">
        <v>0.47844300000000001</v>
      </c>
      <c r="G53" s="1">
        <v>4.8568050000000001E-2</v>
      </c>
      <c r="H53" s="1">
        <v>6.8791340000000006E-2</v>
      </c>
      <c r="I53" s="1">
        <v>9.5154740000000002E-2</v>
      </c>
      <c r="K53" s="1">
        <v>0.34808709999999998</v>
      </c>
      <c r="L53" s="1">
        <v>0.38989010000000002</v>
      </c>
      <c r="M53" s="1">
        <v>0.44573489999999999</v>
      </c>
      <c r="O53" s="1">
        <v>5.8442590000000003E-2</v>
      </c>
      <c r="P53" s="1">
        <v>7.1687109999999998E-2</v>
      </c>
      <c r="Q53" s="1">
        <v>9.1305140000000007E-2</v>
      </c>
      <c r="S53" s="1">
        <v>0.39148680000000002</v>
      </c>
      <c r="T53" s="1">
        <v>0.44827850000000002</v>
      </c>
      <c r="U53" s="1">
        <v>0.51351369999999996</v>
      </c>
      <c r="W53" s="1">
        <v>5.5450899999999997E-2</v>
      </c>
      <c r="X53" s="1">
        <v>7.975206E-2</v>
      </c>
      <c r="Y53" s="1">
        <v>0.10311265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proportion seropositive</vt:lpstr>
      <vt:lpstr>SRC lambda</vt:lpstr>
      <vt:lpstr>M1_Quant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Parameswaran</dc:creator>
  <cp:lastModifiedBy>Gwyn, Sarah Elizabeth (CDC/DDPHSIS/CGH/DPDM)</cp:lastModifiedBy>
  <dcterms:created xsi:type="dcterms:W3CDTF">2020-03-17T19:32:35Z</dcterms:created>
  <dcterms:modified xsi:type="dcterms:W3CDTF">2020-05-01T17:25:37Z</dcterms:modified>
</cp:coreProperties>
</file>