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cdc.gov\project\CGH_DPDM_PDB_Elimination_Control\MartinLab\STUDY DATA\DRC and Togo manuscript\"/>
    </mc:Choice>
  </mc:AlternateContent>
  <xr:revisionPtr revIDLastSave="0" documentId="13_ncr:1_{77D80D5D-8872-45B3-8948-2014A38B32D4}" xr6:coauthVersionLast="44" xr6:coauthVersionMax="45" xr10:uidLastSave="{00000000-0000-0000-0000-000000000000}"/>
  <bookViews>
    <workbookView xWindow="-110" yWindow="-110" windowWidth="19420" windowHeight="10420" activeTab="1" xr2:uid="{B7C2AC37-2EC8-44B0-9B64-F6933E98B334}"/>
  </bookViews>
  <sheets>
    <sheet name="SRC lambda" sheetId="4" r:id="rId1"/>
    <sheet name="proportion seropositiv ages 1-9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4" l="1"/>
  <c r="C15" i="3"/>
  <c r="D15" i="4" l="1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D14" i="4"/>
  <c r="E14" i="4"/>
  <c r="C14" i="4"/>
  <c r="AA15" i="3"/>
  <c r="AJ15" i="3"/>
  <c r="D15" i="3" l="1"/>
  <c r="E15" i="3"/>
  <c r="G15" i="3"/>
  <c r="H15" i="3"/>
  <c r="I15" i="3"/>
  <c r="K15" i="3"/>
  <c r="L15" i="3"/>
  <c r="M15" i="3"/>
  <c r="O15" i="3"/>
  <c r="P15" i="3"/>
  <c r="Q15" i="3"/>
  <c r="S15" i="3"/>
  <c r="T15" i="3"/>
  <c r="U15" i="3"/>
  <c r="W15" i="3"/>
  <c r="X15" i="3"/>
  <c r="Y15" i="3"/>
  <c r="AB15" i="3"/>
  <c r="AC15" i="3"/>
  <c r="AE15" i="3"/>
  <c r="AF15" i="3"/>
  <c r="AG15" i="3"/>
  <c r="AI15" i="3"/>
  <c r="AK15" i="3"/>
  <c r="AM15" i="3"/>
  <c r="AN15" i="3"/>
  <c r="AO15" i="3"/>
  <c r="D16" i="3"/>
  <c r="E16" i="3"/>
  <c r="G16" i="3"/>
  <c r="H16" i="3"/>
  <c r="I16" i="3"/>
  <c r="K16" i="3"/>
  <c r="L16" i="3"/>
  <c r="M16" i="3"/>
  <c r="O16" i="3"/>
  <c r="P16" i="3"/>
  <c r="Q16" i="3"/>
  <c r="S16" i="3"/>
  <c r="T16" i="3"/>
  <c r="U16" i="3"/>
  <c r="W16" i="3"/>
  <c r="X16" i="3"/>
  <c r="Y16" i="3"/>
  <c r="AA16" i="3"/>
  <c r="AB16" i="3"/>
  <c r="AC16" i="3"/>
  <c r="AE16" i="3"/>
  <c r="AF16" i="3"/>
  <c r="AG16" i="3"/>
  <c r="AI16" i="3"/>
  <c r="AJ16" i="3"/>
  <c r="AK16" i="3"/>
  <c r="AM16" i="3"/>
  <c r="AN16" i="3"/>
  <c r="AO16" i="3"/>
  <c r="D17" i="3"/>
  <c r="E17" i="3"/>
  <c r="G17" i="3"/>
  <c r="H17" i="3"/>
  <c r="I17" i="3"/>
  <c r="K17" i="3"/>
  <c r="L17" i="3"/>
  <c r="M17" i="3"/>
  <c r="O17" i="3"/>
  <c r="P17" i="3"/>
  <c r="Q17" i="3"/>
  <c r="S17" i="3"/>
  <c r="T17" i="3"/>
  <c r="U17" i="3"/>
  <c r="W17" i="3"/>
  <c r="X17" i="3"/>
  <c r="Y17" i="3"/>
  <c r="AA17" i="3"/>
  <c r="AB17" i="3"/>
  <c r="AC17" i="3"/>
  <c r="AE17" i="3"/>
  <c r="AF17" i="3"/>
  <c r="AG17" i="3"/>
  <c r="AI17" i="3"/>
  <c r="AJ17" i="3"/>
  <c r="AK17" i="3"/>
  <c r="AM17" i="3"/>
  <c r="AN17" i="3"/>
  <c r="AO17" i="3"/>
  <c r="D18" i="3"/>
  <c r="E18" i="3"/>
  <c r="G18" i="3"/>
  <c r="H18" i="3"/>
  <c r="I18" i="3"/>
  <c r="K18" i="3"/>
  <c r="L18" i="3"/>
  <c r="M18" i="3"/>
  <c r="O18" i="3"/>
  <c r="P18" i="3"/>
  <c r="Q18" i="3"/>
  <c r="S18" i="3"/>
  <c r="T18" i="3"/>
  <c r="U18" i="3"/>
  <c r="W18" i="3"/>
  <c r="X18" i="3"/>
  <c r="Y18" i="3"/>
  <c r="AA18" i="3"/>
  <c r="AB18" i="3"/>
  <c r="AC18" i="3"/>
  <c r="AE18" i="3"/>
  <c r="AF18" i="3"/>
  <c r="AG18" i="3"/>
  <c r="AI18" i="3"/>
  <c r="AJ18" i="3"/>
  <c r="AK18" i="3"/>
  <c r="AM18" i="3"/>
  <c r="AN18" i="3"/>
  <c r="AO18" i="3"/>
  <c r="D19" i="3"/>
  <c r="E19" i="3"/>
  <c r="G19" i="3"/>
  <c r="H19" i="3"/>
  <c r="I19" i="3"/>
  <c r="K19" i="3"/>
  <c r="L19" i="3"/>
  <c r="M19" i="3"/>
  <c r="O19" i="3"/>
  <c r="P19" i="3"/>
  <c r="Q19" i="3"/>
  <c r="S19" i="3"/>
  <c r="T19" i="3"/>
  <c r="U19" i="3"/>
  <c r="W19" i="3"/>
  <c r="X19" i="3"/>
  <c r="Y19" i="3"/>
  <c r="AA19" i="3"/>
  <c r="AB19" i="3"/>
  <c r="AC19" i="3"/>
  <c r="AE19" i="3"/>
  <c r="AF19" i="3"/>
  <c r="AG19" i="3"/>
  <c r="AI19" i="3"/>
  <c r="AJ19" i="3"/>
  <c r="AK19" i="3"/>
  <c r="AM19" i="3"/>
  <c r="AN19" i="3"/>
  <c r="AO19" i="3"/>
  <c r="D20" i="3"/>
  <c r="E20" i="3"/>
  <c r="G20" i="3"/>
  <c r="H20" i="3"/>
  <c r="I20" i="3"/>
  <c r="K20" i="3"/>
  <c r="L20" i="3"/>
  <c r="M20" i="3"/>
  <c r="O20" i="3"/>
  <c r="P20" i="3"/>
  <c r="Q20" i="3"/>
  <c r="S20" i="3"/>
  <c r="T20" i="3"/>
  <c r="U20" i="3"/>
  <c r="W20" i="3"/>
  <c r="X20" i="3"/>
  <c r="Y20" i="3"/>
  <c r="AA20" i="3"/>
  <c r="AB20" i="3"/>
  <c r="AC20" i="3"/>
  <c r="AE20" i="3"/>
  <c r="AF20" i="3"/>
  <c r="AG20" i="3"/>
  <c r="AI20" i="3"/>
  <c r="AJ20" i="3"/>
  <c r="AK20" i="3"/>
  <c r="AM20" i="3"/>
  <c r="AN20" i="3"/>
  <c r="AO20" i="3"/>
  <c r="D21" i="3"/>
  <c r="E21" i="3"/>
  <c r="G21" i="3"/>
  <c r="H21" i="3"/>
  <c r="I21" i="3"/>
  <c r="K21" i="3"/>
  <c r="L21" i="3"/>
  <c r="M21" i="3"/>
  <c r="O21" i="3"/>
  <c r="P21" i="3"/>
  <c r="Q21" i="3"/>
  <c r="S21" i="3"/>
  <c r="T21" i="3"/>
  <c r="U21" i="3"/>
  <c r="W21" i="3"/>
  <c r="X21" i="3"/>
  <c r="Y21" i="3"/>
  <c r="AA21" i="3"/>
  <c r="AB21" i="3"/>
  <c r="AC21" i="3"/>
  <c r="AE21" i="3"/>
  <c r="AF21" i="3"/>
  <c r="AG21" i="3"/>
  <c r="AI21" i="3"/>
  <c r="AJ21" i="3"/>
  <c r="AK21" i="3"/>
  <c r="AM21" i="3"/>
  <c r="AN21" i="3"/>
  <c r="AO21" i="3"/>
  <c r="D22" i="3"/>
  <c r="E22" i="3"/>
  <c r="G22" i="3"/>
  <c r="H22" i="3"/>
  <c r="I22" i="3"/>
  <c r="K22" i="3"/>
  <c r="L22" i="3"/>
  <c r="M22" i="3"/>
  <c r="O22" i="3"/>
  <c r="P22" i="3"/>
  <c r="Q22" i="3"/>
  <c r="S22" i="3"/>
  <c r="T22" i="3"/>
  <c r="U22" i="3"/>
  <c r="W22" i="3"/>
  <c r="X22" i="3"/>
  <c r="Y22" i="3"/>
  <c r="AA22" i="3"/>
  <c r="AB22" i="3"/>
  <c r="AC22" i="3"/>
  <c r="AE22" i="3"/>
  <c r="AF22" i="3"/>
  <c r="AG22" i="3"/>
  <c r="AI22" i="3"/>
  <c r="AJ22" i="3"/>
  <c r="AK22" i="3"/>
  <c r="AM22" i="3"/>
  <c r="AN22" i="3"/>
  <c r="AO22" i="3"/>
  <c r="D23" i="3"/>
  <c r="E23" i="3"/>
  <c r="G23" i="3"/>
  <c r="H23" i="3"/>
  <c r="I23" i="3"/>
  <c r="K23" i="3"/>
  <c r="L23" i="3"/>
  <c r="M23" i="3"/>
  <c r="O23" i="3"/>
  <c r="P23" i="3"/>
  <c r="Q23" i="3"/>
  <c r="S23" i="3"/>
  <c r="T23" i="3"/>
  <c r="U23" i="3"/>
  <c r="W23" i="3"/>
  <c r="X23" i="3"/>
  <c r="Y23" i="3"/>
  <c r="AA23" i="3"/>
  <c r="AB23" i="3"/>
  <c r="AC23" i="3"/>
  <c r="AE23" i="3"/>
  <c r="AF23" i="3"/>
  <c r="AG23" i="3"/>
  <c r="AI23" i="3"/>
  <c r="AJ23" i="3"/>
  <c r="AK23" i="3"/>
  <c r="AM23" i="3"/>
  <c r="AN23" i="3"/>
  <c r="AO23" i="3"/>
  <c r="C16" i="3"/>
  <c r="C17" i="3"/>
  <c r="C18" i="3"/>
  <c r="C19" i="3"/>
  <c r="C20" i="3"/>
  <c r="C21" i="3"/>
  <c r="C22" i="3"/>
  <c r="C23" i="3"/>
  <c r="AA25" i="3" l="1"/>
  <c r="AJ25" i="3"/>
  <c r="M25" i="3"/>
  <c r="L25" i="3"/>
  <c r="K25" i="3"/>
  <c r="C25" i="3"/>
  <c r="AE25" i="3"/>
  <c r="T25" i="3"/>
  <c r="I25" i="3"/>
  <c r="W25" i="3"/>
  <c r="AF25" i="3"/>
  <c r="AC25" i="3"/>
  <c r="S25" i="3"/>
  <c r="H25" i="3"/>
  <c r="X25" i="3"/>
  <c r="AG25" i="3"/>
  <c r="U25" i="3"/>
  <c r="AB25" i="3"/>
  <c r="Q25" i="3"/>
  <c r="G25" i="3"/>
  <c r="P25" i="3"/>
  <c r="E25" i="3"/>
  <c r="Y25" i="3"/>
  <c r="O25" i="3"/>
  <c r="D25" i="3"/>
  <c r="AO25" i="3"/>
  <c r="AM25" i="3"/>
  <c r="AN25" i="3"/>
  <c r="AK25" i="3"/>
  <c r="AI25" i="3"/>
</calcChain>
</file>

<file path=xl/sharedStrings.xml><?xml version="1.0" encoding="utf-8"?>
<sst xmlns="http://schemas.openxmlformats.org/spreadsheetml/2006/main" count="133" uniqueCount="32">
  <si>
    <t>Age</t>
  </si>
  <si>
    <t>lower CI</t>
  </si>
  <si>
    <t>togo 40001 pgp3 model 1A</t>
  </si>
  <si>
    <t>upper CI</t>
  </si>
  <si>
    <t>togo 40001 ct694 model 1A</t>
  </si>
  <si>
    <t>togo 40002 pgp3 model 1A</t>
  </si>
  <si>
    <t>togo 40002 ct694 model 1A</t>
  </si>
  <si>
    <t>togo 40001 lfa bl model 1A</t>
  </si>
  <si>
    <t>togo 40002 lfa bl model 1A</t>
  </si>
  <si>
    <t>togo 40001 lfa gold model 1A</t>
  </si>
  <si>
    <t>togo 40002 lfa gold model 1A</t>
  </si>
  <si>
    <t>togo 40001 lfa field</t>
  </si>
  <si>
    <t>togo 40002 lfa field</t>
  </si>
  <si>
    <t>Togo Weights</t>
  </si>
  <si>
    <t>ADJUSTED</t>
  </si>
  <si>
    <t>RAW</t>
  </si>
  <si>
    <t xml:space="preserve">lambda </t>
  </si>
  <si>
    <t>model</t>
  </si>
  <si>
    <t>lcl</t>
  </si>
  <si>
    <t>ucl</t>
  </si>
  <si>
    <t>1A</t>
  </si>
  <si>
    <t>Togo 40001 MBA pgp3</t>
  </si>
  <si>
    <t>Togo 40002 MBA pgp3</t>
  </si>
  <si>
    <t>Togo 40001 MBA ct694</t>
  </si>
  <si>
    <t>Togo 40002 MBA ct694</t>
  </si>
  <si>
    <t>Togo 40001 LFA BL</t>
  </si>
  <si>
    <t>Togo 40002 LFA BL</t>
  </si>
  <si>
    <t>Togo 40001 LFA Gold</t>
  </si>
  <si>
    <t>Togo 40002 LFA Gold</t>
  </si>
  <si>
    <t>Togo 40001 LFA Field</t>
  </si>
  <si>
    <t>Togo 40002 LFA Field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</si>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</sst>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"/>
    <numFmt numFmtId="166" formatCode="0.0%"/>
    <numFmt numFmtId="167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sz val="6"/>
      <color rgb="FF000000"/>
      <name val="Segoe UI"/>
      <family val="2"/>
    </font>
    <font>
      <sz val="7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/>
    <xf numFmtId="166" fontId="0" fillId="2" borderId="0" xfId="0" applyNumberFormat="1" applyFill="1" applyAlignment="1">
      <alignment horizontal="center"/>
    </xf>
    <xf numFmtId="0" fontId="2" fillId="4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7" fontId="0" fillId="0" borderId="0" xfId="0" applyNumberFormat="1" applyAlignment="1">
      <alignment horizont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79C0-8588-4345-A4D6-694D2793F027}">
  <dimension ref="A1:F23"/>
  <sheetViews>
    <sheetView workbookViewId="0">
      <selection activeCell="C13" sqref="C13"/>
    </sheetView>
  </sheetViews>
  <sheetFormatPr defaultRowHeight="14.5" x14ac:dyDescent="0.35"/>
  <cols>
    <col min="2" max="2" width="22.6328125" customWidth="1"/>
    <col min="3" max="6" width="9.08984375" style="4"/>
  </cols>
  <sheetData>
    <row r="1" spans="1:6" x14ac:dyDescent="0.35">
      <c r="A1" s="6" t="s">
        <v>17</v>
      </c>
      <c r="B1" s="6"/>
      <c r="C1" s="4" t="s">
        <v>16</v>
      </c>
      <c r="D1" s="4" t="s">
        <v>18</v>
      </c>
      <c r="E1" s="4" t="s">
        <v>19</v>
      </c>
    </row>
    <row r="2" spans="1:6" x14ac:dyDescent="0.35">
      <c r="A2" s="6" t="s">
        <v>20</v>
      </c>
      <c r="B2" s="6" t="s">
        <v>21</v>
      </c>
      <c r="C2" s="14">
        <v>1.1441999E-2</v>
      </c>
      <c r="D2" s="14">
        <v>5.3374720000000002E-3</v>
      </c>
      <c r="E2" s="14">
        <v>2.1168759999999998E-2</v>
      </c>
      <c r="F2" s="5"/>
    </row>
    <row r="3" spans="1:6" x14ac:dyDescent="0.35">
      <c r="A3" s="6" t="s">
        <v>20</v>
      </c>
      <c r="B3" s="6" t="s">
        <v>22</v>
      </c>
      <c r="C3" s="14">
        <v>1.0422122000000001E-2</v>
      </c>
      <c r="D3" s="14">
        <v>7.2614350000000001E-3</v>
      </c>
      <c r="E3" s="14">
        <v>1.6853053999999999E-2</v>
      </c>
      <c r="F3" s="5"/>
    </row>
    <row r="4" spans="1:6" x14ac:dyDescent="0.35">
      <c r="A4" s="6" t="s">
        <v>20</v>
      </c>
      <c r="B4" s="6" t="s">
        <v>23</v>
      </c>
      <c r="C4" s="14">
        <v>1.0113652000000001E-2</v>
      </c>
      <c r="D4" s="14">
        <v>6.630787E-3</v>
      </c>
      <c r="E4" s="14">
        <v>1.5504057999999999E-2</v>
      </c>
      <c r="F4" s="5"/>
    </row>
    <row r="5" spans="1:6" x14ac:dyDescent="0.35">
      <c r="A5" s="6" t="s">
        <v>20</v>
      </c>
      <c r="B5" s="6" t="s">
        <v>24</v>
      </c>
      <c r="C5" s="14">
        <v>1.595829E-2</v>
      </c>
      <c r="D5" s="14">
        <v>1.107356E-2</v>
      </c>
      <c r="E5" s="14">
        <v>2.4354730000000002E-2</v>
      </c>
      <c r="F5" s="5"/>
    </row>
    <row r="6" spans="1:6" x14ac:dyDescent="0.35">
      <c r="A6" s="6" t="s">
        <v>20</v>
      </c>
      <c r="B6" s="6" t="s">
        <v>25</v>
      </c>
      <c r="C6" s="14">
        <v>6.2730820000000001E-3</v>
      </c>
      <c r="D6" s="14">
        <v>4.0922800000000002E-3</v>
      </c>
      <c r="E6" s="14">
        <v>1.0710473999999999E-2</v>
      </c>
      <c r="F6" s="5"/>
    </row>
    <row r="7" spans="1:6" x14ac:dyDescent="0.35">
      <c r="A7" s="6" t="s">
        <v>20</v>
      </c>
      <c r="B7" s="6" t="s">
        <v>26</v>
      </c>
      <c r="C7" s="14">
        <v>1.0894627E-2</v>
      </c>
      <c r="D7" s="14">
        <v>7.7012280000000001E-3</v>
      </c>
      <c r="E7" s="14">
        <v>1.7896548000000002E-2</v>
      </c>
      <c r="F7" s="5"/>
    </row>
    <row r="8" spans="1:6" x14ac:dyDescent="0.35">
      <c r="A8" s="6" t="s">
        <v>20</v>
      </c>
      <c r="B8" s="6" t="s">
        <v>27</v>
      </c>
      <c r="C8" s="14">
        <v>4.2575710000000003E-2</v>
      </c>
      <c r="D8" s="14">
        <v>2.003241E-2</v>
      </c>
      <c r="E8" s="14">
        <v>8.0916779999999994E-2</v>
      </c>
      <c r="F8" s="5"/>
    </row>
    <row r="9" spans="1:6" x14ac:dyDescent="0.35">
      <c r="A9" s="6" t="s">
        <v>20</v>
      </c>
      <c r="B9" s="6" t="s">
        <v>28</v>
      </c>
      <c r="C9" s="14">
        <v>1.0025111E-2</v>
      </c>
      <c r="D9" s="14">
        <v>6.6903359999999999E-3</v>
      </c>
      <c r="E9" s="14">
        <v>1.5624821000000001E-2</v>
      </c>
      <c r="F9" s="5"/>
    </row>
    <row r="10" spans="1:6" x14ac:dyDescent="0.35">
      <c r="A10" s="6" t="s">
        <v>20</v>
      </c>
      <c r="B10" s="6" t="s">
        <v>29</v>
      </c>
      <c r="C10" s="14">
        <v>4.1747079999999999E-2</v>
      </c>
      <c r="D10" s="14">
        <v>2.3976319999999999E-2</v>
      </c>
      <c r="E10" s="14">
        <v>9.1165339999999997E-2</v>
      </c>
      <c r="F10" s="5"/>
    </row>
    <row r="11" spans="1:6" x14ac:dyDescent="0.35">
      <c r="A11" s="6" t="s">
        <v>20</v>
      </c>
      <c r="B11" s="6" t="s">
        <v>30</v>
      </c>
      <c r="C11" s="14">
        <v>1.2186405000000001E-2</v>
      </c>
      <c r="D11" s="14">
        <v>7.0509479999999996E-3</v>
      </c>
      <c r="E11" s="14">
        <v>2.2520201E-2</v>
      </c>
      <c r="F11" s="5"/>
    </row>
    <row r="13" spans="1:6" x14ac:dyDescent="0.35">
      <c r="A13" s="6" t="s">
        <v>17</v>
      </c>
      <c r="B13" s="6"/>
      <c r="C13" s="4" t="s">
        <v>16</v>
      </c>
      <c r="D13" s="4" t="s">
        <v>18</v>
      </c>
      <c r="E13" s="4" t="s">
        <v>19</v>
      </c>
    </row>
    <row r="14" spans="1:6" x14ac:dyDescent="0.35">
      <c r="A14" s="6" t="s">
        <v>20</v>
      </c>
      <c r="B14" s="6" t="s">
        <v>21</v>
      </c>
      <c r="C14" s="15">
        <f>C2*100</f>
        <v>1.1441999</v>
      </c>
      <c r="D14" s="15">
        <f t="shared" ref="D14:E14" si="0">D2*100</f>
        <v>0.53374719999999998</v>
      </c>
      <c r="E14" s="15">
        <f t="shared" si="0"/>
        <v>2.116876</v>
      </c>
      <c r="F14" s="5"/>
    </row>
    <row r="15" spans="1:6" x14ac:dyDescent="0.35">
      <c r="A15" s="6" t="s">
        <v>20</v>
      </c>
      <c r="B15" s="6" t="s">
        <v>22</v>
      </c>
      <c r="C15" s="15">
        <f t="shared" ref="C15:E15" si="1">C3*100</f>
        <v>1.0422122</v>
      </c>
      <c r="D15" s="15">
        <f t="shared" si="1"/>
        <v>0.72614350000000005</v>
      </c>
      <c r="E15" s="15">
        <f t="shared" si="1"/>
        <v>1.6853053999999998</v>
      </c>
      <c r="F15" s="5"/>
    </row>
    <row r="16" spans="1:6" x14ac:dyDescent="0.35">
      <c r="A16" s="6" t="s">
        <v>20</v>
      </c>
      <c r="B16" s="6" t="s">
        <v>23</v>
      </c>
      <c r="C16" s="15">
        <f t="shared" ref="C16:E16" si="2">C4*100</f>
        <v>1.0113652000000002</v>
      </c>
      <c r="D16" s="15">
        <f t="shared" si="2"/>
        <v>0.66307870000000002</v>
      </c>
      <c r="E16" s="15">
        <f t="shared" si="2"/>
        <v>1.5504057999999998</v>
      </c>
      <c r="F16" s="5"/>
    </row>
    <row r="17" spans="1:6" x14ac:dyDescent="0.35">
      <c r="A17" s="6" t="s">
        <v>20</v>
      </c>
      <c r="B17" s="6" t="s">
        <v>24</v>
      </c>
      <c r="C17" s="15">
        <f t="shared" ref="C17:E17" si="3">C5*100</f>
        <v>1.5958289999999999</v>
      </c>
      <c r="D17" s="15">
        <f t="shared" si="3"/>
        <v>1.107356</v>
      </c>
      <c r="E17" s="15">
        <f t="shared" si="3"/>
        <v>2.435473</v>
      </c>
      <c r="F17" s="5"/>
    </row>
    <row r="18" spans="1:6" x14ac:dyDescent="0.35">
      <c r="A18" s="6" t="s">
        <v>20</v>
      </c>
      <c r="B18" s="6" t="s">
        <v>25</v>
      </c>
      <c r="C18" s="15">
        <f t="shared" ref="C18:E18" si="4">C6*100</f>
        <v>0.62730819999999998</v>
      </c>
      <c r="D18" s="15">
        <f t="shared" si="4"/>
        <v>0.40922800000000004</v>
      </c>
      <c r="E18" s="15">
        <f t="shared" si="4"/>
        <v>1.0710473999999999</v>
      </c>
      <c r="F18" s="5"/>
    </row>
    <row r="19" spans="1:6" x14ac:dyDescent="0.35">
      <c r="A19" s="6" t="s">
        <v>20</v>
      </c>
      <c r="B19" s="6" t="s">
        <v>26</v>
      </c>
      <c r="C19" s="15">
        <f t="shared" ref="C19:E19" si="5">C7*100</f>
        <v>1.0894627000000001</v>
      </c>
      <c r="D19" s="15">
        <f t="shared" si="5"/>
        <v>0.7701228</v>
      </c>
      <c r="E19" s="15">
        <f t="shared" si="5"/>
        <v>1.7896548000000001</v>
      </c>
      <c r="F19" s="5"/>
    </row>
    <row r="20" spans="1:6" x14ac:dyDescent="0.35">
      <c r="A20" s="6" t="s">
        <v>20</v>
      </c>
      <c r="B20" s="6" t="s">
        <v>27</v>
      </c>
      <c r="C20" s="15">
        <f t="shared" ref="C20:E20" si="6">C8*100</f>
        <v>4.2575710000000004</v>
      </c>
      <c r="D20" s="15">
        <f t="shared" si="6"/>
        <v>2.003241</v>
      </c>
      <c r="E20" s="15">
        <f t="shared" si="6"/>
        <v>8.0916779999999999</v>
      </c>
      <c r="F20" s="5"/>
    </row>
    <row r="21" spans="1:6" x14ac:dyDescent="0.35">
      <c r="A21" s="6" t="s">
        <v>20</v>
      </c>
      <c r="B21" s="6" t="s">
        <v>28</v>
      </c>
      <c r="C21" s="15">
        <f t="shared" ref="C21:E21" si="7">C9*100</f>
        <v>1.0025111</v>
      </c>
      <c r="D21" s="15">
        <f t="shared" si="7"/>
        <v>0.66903360000000001</v>
      </c>
      <c r="E21" s="15">
        <f t="shared" si="7"/>
        <v>1.5624821</v>
      </c>
      <c r="F21" s="5"/>
    </row>
    <row r="22" spans="1:6" x14ac:dyDescent="0.35">
      <c r="A22" s="6" t="s">
        <v>20</v>
      </c>
      <c r="B22" s="6" t="s">
        <v>29</v>
      </c>
      <c r="C22" s="15">
        <f t="shared" ref="C22:E22" si="8">C10*100</f>
        <v>4.1747079999999999</v>
      </c>
      <c r="D22" s="15">
        <f t="shared" si="8"/>
        <v>2.3976319999999998</v>
      </c>
      <c r="E22" s="15">
        <f t="shared" si="8"/>
        <v>9.1165339999999997</v>
      </c>
      <c r="F22" s="5"/>
    </row>
    <row r="23" spans="1:6" x14ac:dyDescent="0.35">
      <c r="A23" s="6" t="s">
        <v>20</v>
      </c>
      <c r="B23" s="6" t="s">
        <v>30</v>
      </c>
      <c r="C23" s="15">
        <f t="shared" ref="C23:E23" si="9">C11*100</f>
        <v>1.2186405</v>
      </c>
      <c r="D23" s="15">
        <f t="shared" si="9"/>
        <v>0.70509479999999991</v>
      </c>
      <c r="E23" s="15">
        <f t="shared" si="9"/>
        <v>2.2520201000000002</v>
      </c>
      <c r="F2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B0F8-D540-4573-9027-639BFDA65327}">
  <dimension ref="A1:AO25"/>
  <sheetViews>
    <sheetView tabSelected="1" zoomScale="90" zoomScaleNormal="90" workbookViewId="0">
      <selection activeCell="AI3" sqref="AI3:AK11"/>
    </sheetView>
  </sheetViews>
  <sheetFormatPr defaultRowHeight="14.5" x14ac:dyDescent="0.35"/>
  <cols>
    <col min="1" max="41" width="11.1796875" customWidth="1"/>
  </cols>
  <sheetData>
    <row r="1" spans="1:41" x14ac:dyDescent="0.35">
      <c r="A1" s="1" t="s">
        <v>15</v>
      </c>
      <c r="B1" s="1"/>
      <c r="C1" s="1"/>
      <c r="D1" s="1" t="s">
        <v>2</v>
      </c>
      <c r="E1" s="1"/>
      <c r="F1" s="1"/>
      <c r="G1" s="1"/>
      <c r="H1" s="1" t="s">
        <v>5</v>
      </c>
      <c r="I1" s="1"/>
      <c r="J1" s="1"/>
      <c r="K1" s="1"/>
      <c r="L1" s="1" t="s">
        <v>4</v>
      </c>
      <c r="M1" s="1"/>
      <c r="N1" s="1"/>
      <c r="O1" s="1"/>
      <c r="P1" s="1" t="s">
        <v>6</v>
      </c>
      <c r="Q1" s="1"/>
      <c r="R1" s="1"/>
      <c r="S1" s="1"/>
      <c r="T1" s="1" t="s">
        <v>7</v>
      </c>
      <c r="U1" s="1"/>
      <c r="V1" s="1"/>
      <c r="W1" s="1"/>
      <c r="X1" s="1" t="s">
        <v>8</v>
      </c>
      <c r="Y1" s="1"/>
      <c r="Z1" s="1"/>
      <c r="AA1" s="1"/>
      <c r="AB1" s="1" t="s">
        <v>9</v>
      </c>
      <c r="AC1" s="1"/>
      <c r="AD1" s="1"/>
      <c r="AE1" s="1"/>
      <c r="AF1" s="1" t="s">
        <v>10</v>
      </c>
      <c r="AG1" s="1"/>
      <c r="AH1" s="1"/>
      <c r="AI1" s="1"/>
      <c r="AJ1" s="1" t="s">
        <v>11</v>
      </c>
      <c r="AK1" s="1"/>
      <c r="AL1" s="1"/>
      <c r="AM1" s="1"/>
      <c r="AN1" s="1" t="s">
        <v>12</v>
      </c>
      <c r="AO1" s="1"/>
    </row>
    <row r="2" spans="1:41" x14ac:dyDescent="0.35">
      <c r="A2" s="1" t="s">
        <v>0</v>
      </c>
      <c r="B2" s="1"/>
      <c r="C2" s="1" t="s">
        <v>31</v>
      </c>
      <c r="D2" s="1" t="s">
        <v>1</v>
      </c>
      <c r="E2" s="1" t="s">
        <v>3</v>
      </c>
      <c r="F2" s="1"/>
      <c r="G2" s="1" t="s">
        <v>31</v>
      </c>
      <c r="H2" s="1" t="s">
        <v>1</v>
      </c>
      <c r="I2" s="1" t="s">
        <v>3</v>
      </c>
      <c r="J2" s="1"/>
      <c r="K2" s="1" t="s">
        <v>31</v>
      </c>
      <c r="L2" s="1" t="s">
        <v>1</v>
      </c>
      <c r="M2" s="1" t="s">
        <v>3</v>
      </c>
      <c r="N2" s="1"/>
      <c r="O2" s="1" t="s">
        <v>31</v>
      </c>
      <c r="P2" s="1" t="s">
        <v>1</v>
      </c>
      <c r="Q2" s="1" t="s">
        <v>3</v>
      </c>
      <c r="R2" s="1"/>
      <c r="S2" s="1" t="s">
        <v>31</v>
      </c>
      <c r="T2" s="1" t="s">
        <v>1</v>
      </c>
      <c r="U2" s="1" t="s">
        <v>3</v>
      </c>
      <c r="V2" s="1"/>
      <c r="W2" s="1" t="s">
        <v>31</v>
      </c>
      <c r="X2" s="1" t="s">
        <v>1</v>
      </c>
      <c r="Y2" s="1" t="s">
        <v>3</v>
      </c>
      <c r="Z2" s="1"/>
      <c r="AA2" s="1" t="s">
        <v>31</v>
      </c>
      <c r="AB2" s="1" t="s">
        <v>1</v>
      </c>
      <c r="AC2" s="1" t="s">
        <v>3</v>
      </c>
      <c r="AD2" s="1"/>
      <c r="AE2" s="1" t="s">
        <v>31</v>
      </c>
      <c r="AF2" s="1" t="s">
        <v>1</v>
      </c>
      <c r="AG2" s="1" t="s">
        <v>3</v>
      </c>
      <c r="AH2" s="1"/>
      <c r="AI2" s="1" t="s">
        <v>31</v>
      </c>
      <c r="AJ2" s="1" t="s">
        <v>1</v>
      </c>
      <c r="AK2" s="1" t="s">
        <v>3</v>
      </c>
      <c r="AL2" s="1"/>
      <c r="AM2" s="1" t="s">
        <v>31</v>
      </c>
      <c r="AN2" s="1" t="s">
        <v>1</v>
      </c>
      <c r="AO2" s="1" t="s">
        <v>3</v>
      </c>
    </row>
    <row r="3" spans="1:41" s="9" customFormat="1" ht="15" thickBot="1" x14ac:dyDescent="0.4">
      <c r="A3" s="8">
        <v>1</v>
      </c>
      <c r="B3" s="13">
        <v>1</v>
      </c>
      <c r="C3" s="16">
        <v>0</v>
      </c>
      <c r="D3" s="16">
        <v>0</v>
      </c>
      <c r="E3" s="16">
        <v>2.7082760000000001E-2</v>
      </c>
      <c r="F3" s="11">
        <v>1</v>
      </c>
      <c r="G3" s="17">
        <v>7.4074070000000004E-3</v>
      </c>
      <c r="H3" s="17">
        <v>1.308788E-3</v>
      </c>
      <c r="I3" s="17">
        <v>4.0764080000000001E-2</v>
      </c>
      <c r="J3" s="11">
        <v>1</v>
      </c>
      <c r="K3" s="17">
        <v>0</v>
      </c>
      <c r="L3" s="17">
        <v>0</v>
      </c>
      <c r="M3" s="17">
        <v>2.7082760000000001E-2</v>
      </c>
      <c r="N3" s="11">
        <v>1</v>
      </c>
      <c r="O3" s="17">
        <v>1.4814809999999999E-2</v>
      </c>
      <c r="P3" s="17">
        <v>4.0722029999999999E-3</v>
      </c>
      <c r="Q3" s="17">
        <v>5.2405590000000002E-2</v>
      </c>
      <c r="R3" s="11">
        <v>1</v>
      </c>
      <c r="S3" s="17">
        <v>7.352941E-3</v>
      </c>
      <c r="T3" s="17">
        <v>1.2991560000000001E-3</v>
      </c>
      <c r="U3" s="17">
        <v>4.0472849999999998E-2</v>
      </c>
      <c r="V3" s="11">
        <v>1</v>
      </c>
      <c r="W3" s="17">
        <v>0</v>
      </c>
      <c r="X3" s="17">
        <v>0</v>
      </c>
      <c r="Y3" s="17">
        <v>3.2877530000000002E-2</v>
      </c>
      <c r="Z3" s="11">
        <v>1</v>
      </c>
      <c r="AA3" s="17">
        <v>3.6231880000000001E-2</v>
      </c>
      <c r="AB3" s="17">
        <v>1.5573587E-2</v>
      </c>
      <c r="AC3" s="17">
        <v>8.2010429999999995E-2</v>
      </c>
      <c r="AD3" s="11">
        <v>1</v>
      </c>
      <c r="AE3" s="17">
        <v>7.7519379999999999E-3</v>
      </c>
      <c r="AF3" s="17">
        <v>1.369721E-3</v>
      </c>
      <c r="AG3" s="17">
        <v>4.2603439999999999E-2</v>
      </c>
      <c r="AH3" s="11">
        <v>1</v>
      </c>
      <c r="AI3" s="17">
        <v>3.488372E-2</v>
      </c>
      <c r="AJ3" s="17">
        <v>1.1933798000000001E-2</v>
      </c>
      <c r="AK3" s="17">
        <v>9.7608710000000001E-2</v>
      </c>
      <c r="AL3" s="11">
        <v>1</v>
      </c>
      <c r="AM3" s="12">
        <v>0</v>
      </c>
      <c r="AN3" s="12">
        <v>0</v>
      </c>
      <c r="AO3" s="12">
        <v>4.0503999999999998E-2</v>
      </c>
    </row>
    <row r="4" spans="1:41" s="9" customFormat="1" ht="15" thickBot="1" x14ac:dyDescent="0.4">
      <c r="A4" s="8">
        <v>1.9999999999999998</v>
      </c>
      <c r="B4" s="13">
        <v>2</v>
      </c>
      <c r="C4" s="16">
        <v>8.7719300000000007E-3</v>
      </c>
      <c r="D4" s="16">
        <v>1.5501429999999999E-3</v>
      </c>
      <c r="E4" s="16">
        <v>4.8020350000000003E-2</v>
      </c>
      <c r="F4" s="11">
        <v>2</v>
      </c>
      <c r="G4" s="17">
        <v>6.0606059999999996E-3</v>
      </c>
      <c r="H4" s="17">
        <v>1.070648E-3</v>
      </c>
      <c r="I4" s="17">
        <v>3.3526649999999998E-2</v>
      </c>
      <c r="J4" s="11">
        <v>2</v>
      </c>
      <c r="K4" s="17">
        <v>1.7543860000000001E-2</v>
      </c>
      <c r="L4" s="17">
        <v>4.8244189999999999E-3</v>
      </c>
      <c r="M4" s="17">
        <v>6.171803E-2</v>
      </c>
      <c r="N4" s="11">
        <v>2</v>
      </c>
      <c r="O4" s="17">
        <v>1.8181820000000001E-2</v>
      </c>
      <c r="P4" s="17">
        <v>6.2024109999999997E-3</v>
      </c>
      <c r="Q4" s="17">
        <v>5.208575E-2</v>
      </c>
      <c r="R4" s="11">
        <v>2</v>
      </c>
      <c r="S4" s="17">
        <v>8.7719300000000007E-3</v>
      </c>
      <c r="T4" s="17">
        <v>1.5501429999999999E-3</v>
      </c>
      <c r="U4" s="17">
        <v>4.8020350000000003E-2</v>
      </c>
      <c r="V4" s="11">
        <v>2</v>
      </c>
      <c r="W4" s="17">
        <v>7.0921990000000004E-3</v>
      </c>
      <c r="X4" s="17">
        <v>1.2530460000000001E-3</v>
      </c>
      <c r="Y4" s="17">
        <v>3.9076970000000003E-2</v>
      </c>
      <c r="Z4" s="11">
        <v>2</v>
      </c>
      <c r="AA4" s="17">
        <v>3.5398230000000003E-2</v>
      </c>
      <c r="AB4" s="17">
        <v>1.3850179000000001E-2</v>
      </c>
      <c r="AC4" s="17">
        <v>8.7496199999999996E-2</v>
      </c>
      <c r="AD4" s="11">
        <v>2</v>
      </c>
      <c r="AE4" s="17">
        <v>1.2903226E-2</v>
      </c>
      <c r="AF4" s="17">
        <v>3.545692E-3</v>
      </c>
      <c r="AG4" s="17">
        <v>4.5820880000000001E-2</v>
      </c>
      <c r="AH4" s="11">
        <v>2</v>
      </c>
      <c r="AI4" s="17">
        <v>2.666667E-2</v>
      </c>
      <c r="AJ4" s="17">
        <v>7.3436889999999996E-3</v>
      </c>
      <c r="AK4" s="17">
        <v>9.2114879999999996E-2</v>
      </c>
      <c r="AL4" s="11">
        <v>2</v>
      </c>
      <c r="AM4" s="12">
        <v>1.7241379000000001E-2</v>
      </c>
      <c r="AN4" s="12">
        <v>4.7410129999999997E-3</v>
      </c>
      <c r="AO4" s="12">
        <v>6.0690920000000002E-2</v>
      </c>
    </row>
    <row r="5" spans="1:41" s="9" customFormat="1" ht="15" thickBot="1" x14ac:dyDescent="0.4">
      <c r="A5" s="8">
        <v>3.0000000000000004</v>
      </c>
      <c r="B5" s="13">
        <v>3</v>
      </c>
      <c r="C5" s="16">
        <v>1.6393439999999999E-2</v>
      </c>
      <c r="D5" s="16">
        <v>5.5906469999999998E-3</v>
      </c>
      <c r="E5" s="16">
        <v>4.708213E-2</v>
      </c>
      <c r="F5" s="11">
        <v>3</v>
      </c>
      <c r="G5" s="17">
        <v>2.5477706999999999E-2</v>
      </c>
      <c r="H5" s="17">
        <v>9.9513910000000004E-3</v>
      </c>
      <c r="I5" s="17">
        <v>6.3670539999999998E-2</v>
      </c>
      <c r="J5" s="11">
        <v>3</v>
      </c>
      <c r="K5" s="17">
        <v>2.1857919999999999E-2</v>
      </c>
      <c r="L5" s="17">
        <v>8.5321730000000005E-3</v>
      </c>
      <c r="M5" s="17">
        <v>5.4844869999999997E-2</v>
      </c>
      <c r="N5" s="11">
        <v>3</v>
      </c>
      <c r="O5" s="17">
        <v>3.1847130000000001E-2</v>
      </c>
      <c r="P5" s="17">
        <v>1.3678387E-2</v>
      </c>
      <c r="Q5" s="17">
        <v>7.2378150000000002E-2</v>
      </c>
      <c r="R5" s="11">
        <v>3</v>
      </c>
      <c r="S5" s="17">
        <v>1.6483516E-2</v>
      </c>
      <c r="T5" s="17">
        <v>5.6214500000000001E-3</v>
      </c>
      <c r="U5" s="17">
        <v>4.7334759999999997E-2</v>
      </c>
      <c r="V5" s="11">
        <v>3</v>
      </c>
      <c r="W5" s="17">
        <v>3.0075187999999999E-2</v>
      </c>
      <c r="X5" s="17">
        <v>1.1756526E-2</v>
      </c>
      <c r="Y5" s="17">
        <v>7.4777620000000003E-2</v>
      </c>
      <c r="Z5" s="11">
        <v>3</v>
      </c>
      <c r="AA5" s="17">
        <v>1.6393439999999999E-2</v>
      </c>
      <c r="AB5" s="17">
        <v>5.5906469999999998E-3</v>
      </c>
      <c r="AC5" s="17">
        <v>4.708213E-2</v>
      </c>
      <c r="AD5" s="11">
        <v>3</v>
      </c>
      <c r="AE5" s="17">
        <v>2.7777777999999999E-2</v>
      </c>
      <c r="AF5" s="17">
        <v>1.0854117999999999E-2</v>
      </c>
      <c r="AG5" s="17">
        <v>6.9241540000000004E-2</v>
      </c>
      <c r="AH5" s="11">
        <v>3</v>
      </c>
      <c r="AI5" s="17">
        <v>9.0163930000000003E-2</v>
      </c>
      <c r="AJ5" s="17">
        <v>5.1092543999999997E-2</v>
      </c>
      <c r="AK5" s="17">
        <v>0.15425678000000001</v>
      </c>
      <c r="AL5" s="11">
        <v>3</v>
      </c>
      <c r="AM5" s="12">
        <v>2.6785713999999999E-2</v>
      </c>
      <c r="AN5" s="12">
        <v>9.1508200000000005E-3</v>
      </c>
      <c r="AO5" s="12">
        <v>7.5805449999999996E-2</v>
      </c>
    </row>
    <row r="6" spans="1:41" s="9" customFormat="1" ht="15" thickBot="1" x14ac:dyDescent="0.4">
      <c r="A6" s="8">
        <v>4.0000000000000009</v>
      </c>
      <c r="B6" s="13">
        <v>4</v>
      </c>
      <c r="C6" s="16">
        <v>3.125E-2</v>
      </c>
      <c r="D6" s="16">
        <v>1.4399281999999999E-2</v>
      </c>
      <c r="E6" s="16">
        <v>6.6489919999999994E-2</v>
      </c>
      <c r="F6" s="11">
        <v>4</v>
      </c>
      <c r="G6" s="17">
        <v>2.0689655000000001E-2</v>
      </c>
      <c r="H6" s="17">
        <v>7.0609119999999999E-3</v>
      </c>
      <c r="I6" s="17">
        <v>5.9059500000000001E-2</v>
      </c>
      <c r="J6" s="11">
        <v>4</v>
      </c>
      <c r="K6" s="17">
        <v>1.0416669999999999E-2</v>
      </c>
      <c r="L6" s="17">
        <v>2.8612889999999999E-3</v>
      </c>
      <c r="M6" s="17">
        <v>3.7178540000000003E-2</v>
      </c>
      <c r="N6" s="11">
        <v>4</v>
      </c>
      <c r="O6" s="17">
        <v>2.758621E-2</v>
      </c>
      <c r="P6" s="17">
        <v>1.0778902999999999E-2</v>
      </c>
      <c r="Q6" s="17">
        <v>6.8778629999999993E-2</v>
      </c>
      <c r="R6" s="11">
        <v>4</v>
      </c>
      <c r="S6" s="17">
        <v>1.5625E-2</v>
      </c>
      <c r="T6" s="17">
        <v>5.3278930000000002E-3</v>
      </c>
      <c r="U6" s="17">
        <v>4.4924279999999997E-2</v>
      </c>
      <c r="V6" s="11">
        <v>4</v>
      </c>
      <c r="W6" s="17">
        <v>1.6666667E-2</v>
      </c>
      <c r="X6" s="17">
        <v>4.5825650000000002E-3</v>
      </c>
      <c r="Y6" s="17">
        <v>5.8735959999999997E-2</v>
      </c>
      <c r="Z6" s="11">
        <v>4</v>
      </c>
      <c r="AA6" s="17">
        <v>6.8062830000000005E-2</v>
      </c>
      <c r="AB6" s="17">
        <v>4.0204352999999998E-2</v>
      </c>
      <c r="AC6" s="17">
        <v>0.11295329</v>
      </c>
      <c r="AD6" s="11">
        <v>4</v>
      </c>
      <c r="AE6" s="17">
        <v>7.352941E-3</v>
      </c>
      <c r="AF6" s="17">
        <v>1.2991560000000001E-3</v>
      </c>
      <c r="AG6" s="17">
        <v>4.0472849999999998E-2</v>
      </c>
      <c r="AH6" s="11">
        <v>4</v>
      </c>
      <c r="AI6" s="17">
        <v>7.2580649999999997E-2</v>
      </c>
      <c r="AJ6" s="17">
        <v>3.8652163000000003E-2</v>
      </c>
      <c r="AK6" s="17">
        <v>0.13219585</v>
      </c>
      <c r="AL6" s="11">
        <v>4</v>
      </c>
      <c r="AM6" s="12">
        <v>4.0404040000000002E-2</v>
      </c>
      <c r="AN6" s="12">
        <v>1.5822638999999999E-2</v>
      </c>
      <c r="AO6" s="12">
        <v>9.9320210000000006E-2</v>
      </c>
    </row>
    <row r="7" spans="1:41" s="9" customFormat="1" ht="15" thickBot="1" x14ac:dyDescent="0.4">
      <c r="A7" s="8">
        <v>5.0000000000000018</v>
      </c>
      <c r="B7" s="13">
        <v>5</v>
      </c>
      <c r="C7" s="16">
        <v>1.6759779999999998E-2</v>
      </c>
      <c r="D7" s="16">
        <v>5.7159309999999996E-3</v>
      </c>
      <c r="E7" s="16">
        <v>4.8109159999999998E-2</v>
      </c>
      <c r="F7" s="11">
        <v>5</v>
      </c>
      <c r="G7" s="17">
        <v>3.0769231000000001E-2</v>
      </c>
      <c r="H7" s="17">
        <v>1.4176572E-2</v>
      </c>
      <c r="I7" s="17">
        <v>6.5492220000000004E-2</v>
      </c>
      <c r="J7" s="11">
        <v>5</v>
      </c>
      <c r="K7" s="17">
        <v>2.2346370000000001E-2</v>
      </c>
      <c r="L7" s="17">
        <v>8.7235739999999996E-3</v>
      </c>
      <c r="M7" s="17">
        <v>5.603996E-2</v>
      </c>
      <c r="N7" s="11">
        <v>5</v>
      </c>
      <c r="O7" s="17">
        <v>5.1282050000000003E-2</v>
      </c>
      <c r="P7" s="17">
        <v>2.8090743000000001E-2</v>
      </c>
      <c r="Q7" s="17">
        <v>9.1811110000000001E-2</v>
      </c>
      <c r="R7" s="11">
        <v>5</v>
      </c>
      <c r="S7" s="17">
        <v>2.2346369000000001E-2</v>
      </c>
      <c r="T7" s="17">
        <v>8.7235739999999996E-3</v>
      </c>
      <c r="U7" s="17">
        <v>5.603996E-2</v>
      </c>
      <c r="V7" s="11">
        <v>5</v>
      </c>
      <c r="W7" s="17">
        <v>3.5714285999999998E-2</v>
      </c>
      <c r="X7" s="17">
        <v>1.6469092000000001E-2</v>
      </c>
      <c r="Y7" s="17">
        <v>7.5717389999999996E-2</v>
      </c>
      <c r="Z7" s="11">
        <v>5</v>
      </c>
      <c r="AA7" s="17">
        <v>1.6759779999999998E-2</v>
      </c>
      <c r="AB7" s="17">
        <v>5.7159309999999996E-3</v>
      </c>
      <c r="AC7" s="17">
        <v>4.8109159999999998E-2</v>
      </c>
      <c r="AD7" s="11">
        <v>5</v>
      </c>
      <c r="AE7" s="17">
        <v>5.0847457999999998E-2</v>
      </c>
      <c r="AF7" s="17">
        <v>2.6978571999999999E-2</v>
      </c>
      <c r="AG7" s="17">
        <v>9.3798259999999994E-2</v>
      </c>
      <c r="AH7" s="11">
        <v>5</v>
      </c>
      <c r="AI7" s="17">
        <v>4.9180330000000001E-2</v>
      </c>
      <c r="AJ7" s="17">
        <v>2.2732169999999999E-2</v>
      </c>
      <c r="AK7" s="17">
        <v>0.10315209</v>
      </c>
      <c r="AL7" s="11">
        <v>5</v>
      </c>
      <c r="AM7" s="12">
        <v>2.2727272999999999E-2</v>
      </c>
      <c r="AN7" s="12">
        <v>7.758984E-3</v>
      </c>
      <c r="AO7" s="12">
        <v>6.4689140000000006E-2</v>
      </c>
    </row>
    <row r="8" spans="1:41" s="9" customFormat="1" ht="15" thickBot="1" x14ac:dyDescent="0.4">
      <c r="A8" s="8">
        <v>6.0000000000000027</v>
      </c>
      <c r="B8" s="13">
        <v>6</v>
      </c>
      <c r="C8" s="16">
        <v>3.5928139999999997E-2</v>
      </c>
      <c r="D8" s="16">
        <v>1.6568326000000001E-2</v>
      </c>
      <c r="E8" s="16">
        <v>7.6157749999999996E-2</v>
      </c>
      <c r="F8" s="11">
        <v>6</v>
      </c>
      <c r="G8" s="17">
        <v>6.3291138999999996E-2</v>
      </c>
      <c r="H8" s="17">
        <v>3.4738438000000003E-2</v>
      </c>
      <c r="I8" s="17">
        <v>0.11257523</v>
      </c>
      <c r="J8" s="11">
        <v>6</v>
      </c>
      <c r="K8" s="17">
        <v>2.9940120000000001E-2</v>
      </c>
      <c r="L8" s="17">
        <v>1.2855039E-2</v>
      </c>
      <c r="M8" s="17">
        <v>6.8164279999999994E-2</v>
      </c>
      <c r="N8" s="11">
        <v>6</v>
      </c>
      <c r="O8" s="17">
        <v>6.3291139999999996E-2</v>
      </c>
      <c r="P8" s="17">
        <v>3.4738438000000003E-2</v>
      </c>
      <c r="Q8" s="17">
        <v>0.11257523</v>
      </c>
      <c r="R8" s="11">
        <v>6</v>
      </c>
      <c r="S8" s="17">
        <v>2.9940120000000001E-2</v>
      </c>
      <c r="T8" s="17">
        <v>1.2855039E-2</v>
      </c>
      <c r="U8" s="17">
        <v>6.8164279999999994E-2</v>
      </c>
      <c r="V8" s="11">
        <v>6</v>
      </c>
      <c r="W8" s="17">
        <v>5.8394161E-2</v>
      </c>
      <c r="X8" s="17">
        <v>2.9883132E-2</v>
      </c>
      <c r="Y8" s="17">
        <v>0.11099484</v>
      </c>
      <c r="Z8" s="11">
        <v>6</v>
      </c>
      <c r="AA8" s="17">
        <v>4.2168669999999998E-2</v>
      </c>
      <c r="AB8" s="17">
        <v>2.0574243999999998E-2</v>
      </c>
      <c r="AC8" s="17">
        <v>8.4473480000000004E-2</v>
      </c>
      <c r="AD8" s="11">
        <v>6</v>
      </c>
      <c r="AE8" s="17">
        <v>5.4054053999999997E-2</v>
      </c>
      <c r="AF8" s="17">
        <v>2.7641465E-2</v>
      </c>
      <c r="AG8" s="17">
        <v>0.10303074</v>
      </c>
      <c r="AH8" s="11">
        <v>6</v>
      </c>
      <c r="AI8" s="17">
        <v>6.7961170000000001E-2</v>
      </c>
      <c r="AJ8" s="17">
        <v>3.3307739000000003E-2</v>
      </c>
      <c r="AK8" s="17">
        <v>0.13368229000000001</v>
      </c>
      <c r="AL8" s="11">
        <v>6</v>
      </c>
      <c r="AM8" s="12">
        <v>9.7087379999999997E-3</v>
      </c>
      <c r="AN8" s="12">
        <v>1.715891E-3</v>
      </c>
      <c r="AO8" s="12">
        <v>5.2958190000000002E-2</v>
      </c>
    </row>
    <row r="9" spans="1:41" s="9" customFormat="1" ht="15" thickBot="1" x14ac:dyDescent="0.4">
      <c r="A9" s="8">
        <v>7.0000000000000036</v>
      </c>
      <c r="B9" s="13">
        <v>7</v>
      </c>
      <c r="C9" s="16">
        <v>3.1645569999999998E-2</v>
      </c>
      <c r="D9" s="16">
        <v>1.3591336000000001E-2</v>
      </c>
      <c r="E9" s="16">
        <v>7.1933469999999999E-2</v>
      </c>
      <c r="F9" s="11">
        <v>7</v>
      </c>
      <c r="G9" s="17">
        <v>5.2023120999999999E-2</v>
      </c>
      <c r="H9" s="17">
        <v>2.760783E-2</v>
      </c>
      <c r="I9" s="17">
        <v>9.5900869999999999E-2</v>
      </c>
      <c r="J9" s="11">
        <v>7</v>
      </c>
      <c r="K9" s="17">
        <v>4.4303799999999997E-2</v>
      </c>
      <c r="L9" s="17">
        <v>2.1623956E-2</v>
      </c>
      <c r="M9" s="17">
        <v>8.8616390000000003E-2</v>
      </c>
      <c r="N9" s="11">
        <v>7</v>
      </c>
      <c r="O9" s="17">
        <v>5.7803470000000003E-2</v>
      </c>
      <c r="P9" s="17">
        <v>3.1697360000000001E-2</v>
      </c>
      <c r="Q9" s="17">
        <v>0.10312091</v>
      </c>
      <c r="R9" s="11">
        <v>7</v>
      </c>
      <c r="S9" s="17">
        <v>2.5477706999999999E-2</v>
      </c>
      <c r="T9" s="17">
        <v>9.9513910000000004E-3</v>
      </c>
      <c r="U9" s="17">
        <v>6.3670539999999998E-2</v>
      </c>
      <c r="V9" s="11">
        <v>7</v>
      </c>
      <c r="W9" s="17">
        <v>5.4794520999999999E-2</v>
      </c>
      <c r="X9" s="17">
        <v>2.8023677E-2</v>
      </c>
      <c r="Y9" s="17">
        <v>0.10439267000000001</v>
      </c>
      <c r="Z9" s="11">
        <v>7</v>
      </c>
      <c r="AA9" s="17">
        <v>5.7692309999999997E-2</v>
      </c>
      <c r="AB9" s="17">
        <v>3.0645742E-2</v>
      </c>
      <c r="AC9" s="17">
        <v>0.10599877000000001</v>
      </c>
      <c r="AD9" s="11">
        <v>7</v>
      </c>
      <c r="AE9" s="17">
        <v>4.2682927000000002E-2</v>
      </c>
      <c r="AF9" s="17">
        <v>2.0826999999999998E-2</v>
      </c>
      <c r="AG9" s="17">
        <v>8.5472469999999995E-2</v>
      </c>
      <c r="AH9" s="11">
        <v>7</v>
      </c>
      <c r="AI9" s="17">
        <v>0.12631579000000001</v>
      </c>
      <c r="AJ9" s="17">
        <v>7.3756541999999994E-2</v>
      </c>
      <c r="AK9" s="17">
        <v>0.20792140000000001</v>
      </c>
      <c r="AL9" s="11">
        <v>7</v>
      </c>
      <c r="AM9" s="12">
        <v>3.5714285999999998E-2</v>
      </c>
      <c r="AN9" s="12">
        <v>1.3974612000000001E-2</v>
      </c>
      <c r="AO9" s="12">
        <v>8.8246640000000001E-2</v>
      </c>
    </row>
    <row r="10" spans="1:41" s="9" customFormat="1" ht="15" thickBot="1" x14ac:dyDescent="0.4">
      <c r="A10" s="8">
        <v>8.0000000000000036</v>
      </c>
      <c r="B10" s="13">
        <v>8</v>
      </c>
      <c r="C10" s="16">
        <v>5.9523810000000003E-2</v>
      </c>
      <c r="D10" s="16">
        <v>3.2650104999999999E-2</v>
      </c>
      <c r="E10" s="16">
        <v>0.10609091</v>
      </c>
      <c r="F10" s="11">
        <v>8</v>
      </c>
      <c r="G10" s="17">
        <v>0.10714285699999999</v>
      </c>
      <c r="H10" s="17">
        <v>6.6012116999999995E-2</v>
      </c>
      <c r="I10" s="17">
        <v>0.16925704</v>
      </c>
      <c r="J10" s="11">
        <v>8</v>
      </c>
      <c r="K10" s="17">
        <v>4.7619050000000003E-2</v>
      </c>
      <c r="L10" s="17">
        <v>2.4323994000000002E-2</v>
      </c>
      <c r="M10" s="17">
        <v>9.1139750000000005E-2</v>
      </c>
      <c r="N10" s="11">
        <v>8</v>
      </c>
      <c r="O10" s="17">
        <v>7.1428569999999997E-2</v>
      </c>
      <c r="P10" s="17">
        <v>3.9258384E-2</v>
      </c>
      <c r="Q10" s="17">
        <v>0.12648978999999999</v>
      </c>
      <c r="R10" s="11">
        <v>8</v>
      </c>
      <c r="S10" s="17">
        <v>4.1666666999999998E-2</v>
      </c>
      <c r="T10" s="17">
        <v>2.0327550999999999E-2</v>
      </c>
      <c r="U10" s="17">
        <v>8.3497559999999998E-2</v>
      </c>
      <c r="V10" s="11">
        <v>8</v>
      </c>
      <c r="W10" s="17">
        <v>0.11904761899999999</v>
      </c>
      <c r="X10" s="17">
        <v>7.3486655999999997E-2</v>
      </c>
      <c r="Y10" s="17">
        <v>0.18715012</v>
      </c>
      <c r="Z10" s="11">
        <v>8</v>
      </c>
      <c r="AA10" s="17">
        <v>7.1428569999999997E-2</v>
      </c>
      <c r="AB10" s="17">
        <v>4.1329236999999998E-2</v>
      </c>
      <c r="AC10" s="17">
        <v>0.12068905000000001</v>
      </c>
      <c r="AD10" s="11">
        <v>8</v>
      </c>
      <c r="AE10" s="17">
        <v>6.25E-2</v>
      </c>
      <c r="AF10" s="17">
        <v>3.2006925999999998E-2</v>
      </c>
      <c r="AG10" s="17">
        <v>0.11848791</v>
      </c>
      <c r="AH10" s="11">
        <v>8</v>
      </c>
      <c r="AI10" s="17">
        <v>0.10204082</v>
      </c>
      <c r="AJ10" s="17">
        <v>5.6376003000000001E-2</v>
      </c>
      <c r="AK10" s="17">
        <v>0.17772766000000001</v>
      </c>
      <c r="AL10" s="11">
        <v>8</v>
      </c>
      <c r="AM10" s="12">
        <v>3.3333333E-2</v>
      </c>
      <c r="AN10" s="12">
        <v>1.140039E-2</v>
      </c>
      <c r="AO10" s="12">
        <v>9.3472860000000005E-2</v>
      </c>
    </row>
    <row r="11" spans="1:41" s="9" customFormat="1" ht="15" thickBot="1" x14ac:dyDescent="0.4">
      <c r="A11" s="8">
        <v>9</v>
      </c>
      <c r="B11" s="13">
        <v>9</v>
      </c>
      <c r="C11" s="16">
        <v>4.6728970000000002E-2</v>
      </c>
      <c r="D11" s="16">
        <v>2.5577385000000001E-2</v>
      </c>
      <c r="E11" s="16">
        <v>8.3866700000000002E-2</v>
      </c>
      <c r="F11" s="11">
        <v>9</v>
      </c>
      <c r="G11" s="17">
        <v>7.7519379999999999E-2</v>
      </c>
      <c r="H11" s="17">
        <v>4.2649775000000001E-2</v>
      </c>
      <c r="I11" s="17">
        <v>0.13682325000000001</v>
      </c>
      <c r="J11" s="11">
        <v>9</v>
      </c>
      <c r="K11" s="17">
        <v>5.6074770000000003E-2</v>
      </c>
      <c r="L11" s="17">
        <v>3.2364696999999998E-2</v>
      </c>
      <c r="M11" s="17">
        <v>9.5441360000000003E-2</v>
      </c>
      <c r="N11" s="11">
        <v>9</v>
      </c>
      <c r="O11" s="17">
        <v>8.5271319999999998E-2</v>
      </c>
      <c r="P11" s="17">
        <v>4.8280521E-2</v>
      </c>
      <c r="Q11" s="17">
        <v>0.14624804999999999</v>
      </c>
      <c r="R11" s="11">
        <v>9</v>
      </c>
      <c r="S11" s="17">
        <v>4.2056074999999998E-2</v>
      </c>
      <c r="T11" s="17">
        <v>2.2281081000000001E-2</v>
      </c>
      <c r="U11" s="17">
        <v>7.7982010000000004E-2</v>
      </c>
      <c r="V11" s="11">
        <v>9</v>
      </c>
      <c r="W11" s="17">
        <v>7.7669902999999998E-2</v>
      </c>
      <c r="X11" s="17">
        <v>3.9880356999999998E-2</v>
      </c>
      <c r="Y11" s="17">
        <v>0.14582899999999999</v>
      </c>
      <c r="Z11" s="11">
        <v>9</v>
      </c>
      <c r="AA11" s="17">
        <v>5.1643189999999999E-2</v>
      </c>
      <c r="AB11" s="17">
        <v>2.9078237999999999E-2</v>
      </c>
      <c r="AC11" s="17">
        <v>9.0093889999999996E-2</v>
      </c>
      <c r="AD11" s="11">
        <v>9</v>
      </c>
      <c r="AE11" s="17">
        <v>6.4516129000000005E-2</v>
      </c>
      <c r="AF11" s="17">
        <v>3.3050910000000003E-2</v>
      </c>
      <c r="AG11" s="17">
        <v>0.12215272000000001</v>
      </c>
      <c r="AH11" s="11">
        <v>9</v>
      </c>
      <c r="AI11" s="17">
        <v>0.11564626</v>
      </c>
      <c r="AJ11" s="17">
        <v>7.3469529000000006E-2</v>
      </c>
      <c r="AK11" s="17">
        <v>0.17739956000000001</v>
      </c>
      <c r="AL11" s="11">
        <v>9</v>
      </c>
      <c r="AM11" s="12">
        <v>3.3333333E-2</v>
      </c>
      <c r="AN11" s="12">
        <v>1.140039E-2</v>
      </c>
      <c r="AO11" s="12">
        <v>9.3472860000000005E-2</v>
      </c>
    </row>
    <row r="12" spans="1:4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35">
      <c r="A13" s="1" t="s">
        <v>14</v>
      </c>
      <c r="B13" s="1"/>
      <c r="C13" s="1"/>
      <c r="D13" s="1" t="s">
        <v>2</v>
      </c>
      <c r="E13" s="1"/>
      <c r="F13" s="1"/>
      <c r="G13" s="1"/>
      <c r="H13" s="1" t="s">
        <v>5</v>
      </c>
      <c r="I13" s="1"/>
      <c r="J13" s="1"/>
      <c r="K13" s="1"/>
      <c r="L13" s="1" t="s">
        <v>4</v>
      </c>
      <c r="M13" s="1"/>
      <c r="N13" s="1"/>
      <c r="O13" s="1"/>
      <c r="P13" s="1" t="s">
        <v>6</v>
      </c>
      <c r="Q13" s="1"/>
      <c r="R13" s="1"/>
      <c r="S13" s="1"/>
      <c r="T13" s="1" t="s">
        <v>7</v>
      </c>
      <c r="U13" s="1"/>
      <c r="V13" s="1"/>
      <c r="W13" s="1"/>
      <c r="X13" s="1" t="s">
        <v>8</v>
      </c>
      <c r="Y13" s="1"/>
      <c r="Z13" s="1"/>
      <c r="AA13" s="1"/>
      <c r="AB13" s="1" t="s">
        <v>9</v>
      </c>
      <c r="AC13" s="1"/>
      <c r="AD13" s="1"/>
      <c r="AE13" s="1"/>
      <c r="AF13" s="1" t="s">
        <v>10</v>
      </c>
      <c r="AG13" s="1"/>
      <c r="AH13" s="1"/>
      <c r="AI13" s="1"/>
      <c r="AJ13" s="1" t="s">
        <v>11</v>
      </c>
      <c r="AK13" s="1"/>
      <c r="AL13" s="1"/>
      <c r="AM13" s="1"/>
      <c r="AN13" s="1" t="s">
        <v>12</v>
      </c>
      <c r="AO13" s="1"/>
    </row>
    <row r="14" spans="1:41" x14ac:dyDescent="0.35">
      <c r="A14" s="1" t="s">
        <v>0</v>
      </c>
      <c r="B14" s="1" t="s">
        <v>13</v>
      </c>
      <c r="C14" s="1" t="s">
        <v>31</v>
      </c>
      <c r="D14" s="1" t="s">
        <v>1</v>
      </c>
      <c r="E14" s="1" t="s">
        <v>3</v>
      </c>
      <c r="F14" s="1"/>
      <c r="G14" s="1" t="s">
        <v>31</v>
      </c>
      <c r="H14" s="1" t="s">
        <v>1</v>
      </c>
      <c r="I14" s="1" t="s">
        <v>3</v>
      </c>
      <c r="J14" s="1"/>
      <c r="K14" s="1" t="s">
        <v>31</v>
      </c>
      <c r="L14" s="1" t="s">
        <v>1</v>
      </c>
      <c r="M14" s="1" t="s">
        <v>3</v>
      </c>
      <c r="N14" s="1"/>
      <c r="O14" s="1" t="s">
        <v>31</v>
      </c>
      <c r="P14" s="1" t="s">
        <v>1</v>
      </c>
      <c r="Q14" s="1" t="s">
        <v>3</v>
      </c>
      <c r="R14" s="1"/>
      <c r="S14" s="1" t="s">
        <v>31</v>
      </c>
      <c r="T14" s="1" t="s">
        <v>1</v>
      </c>
      <c r="U14" s="1" t="s">
        <v>3</v>
      </c>
      <c r="V14" s="1"/>
      <c r="W14" s="1" t="s">
        <v>31</v>
      </c>
      <c r="X14" s="1" t="s">
        <v>1</v>
      </c>
      <c r="Y14" s="1" t="s">
        <v>3</v>
      </c>
      <c r="Z14" s="1"/>
      <c r="AA14" s="1" t="s">
        <v>31</v>
      </c>
      <c r="AB14" s="1" t="s">
        <v>1</v>
      </c>
      <c r="AC14" s="1" t="s">
        <v>3</v>
      </c>
      <c r="AD14" s="1"/>
      <c r="AE14" s="1" t="s">
        <v>31</v>
      </c>
      <c r="AF14" s="1" t="s">
        <v>1</v>
      </c>
      <c r="AG14" s="1" t="s">
        <v>3</v>
      </c>
      <c r="AH14" s="1"/>
      <c r="AI14" s="1" t="s">
        <v>31</v>
      </c>
      <c r="AJ14" s="1" t="s">
        <v>1</v>
      </c>
      <c r="AK14" s="1" t="s">
        <v>3</v>
      </c>
      <c r="AL14" s="1"/>
      <c r="AM14" s="1" t="s">
        <v>31</v>
      </c>
      <c r="AN14" s="1" t="s">
        <v>1</v>
      </c>
      <c r="AO14" s="1" t="s">
        <v>3</v>
      </c>
    </row>
    <row r="15" spans="1:41" x14ac:dyDescent="0.35">
      <c r="A15" s="1">
        <v>1</v>
      </c>
      <c r="B15" s="2">
        <v>0.10691605</v>
      </c>
      <c r="C15" s="3">
        <f t="shared" ref="C15:E23" si="0">C3*$B15</f>
        <v>0</v>
      </c>
      <c r="D15" s="3">
        <f t="shared" si="0"/>
        <v>0</v>
      </c>
      <c r="E15" s="3">
        <f t="shared" si="0"/>
        <v>2.895581722298E-3</v>
      </c>
      <c r="F15" s="3"/>
      <c r="G15" s="3">
        <f t="shared" ref="G15:AO15" si="1">G3*$B15</f>
        <v>7.9197069718235007E-4</v>
      </c>
      <c r="H15" s="3">
        <f t="shared" si="1"/>
        <v>1.3993044324739999E-4</v>
      </c>
      <c r="I15" s="3">
        <f t="shared" si="1"/>
        <v>4.3583344154839998E-3</v>
      </c>
      <c r="J15" s="3"/>
      <c r="K15" s="3">
        <f t="shared" si="1"/>
        <v>0</v>
      </c>
      <c r="L15" s="3">
        <f t="shared" si="1"/>
        <v>0</v>
      </c>
      <c r="M15" s="3">
        <f t="shared" si="1"/>
        <v>2.895581722298E-3</v>
      </c>
      <c r="N15" s="3"/>
      <c r="O15" s="3">
        <f t="shared" si="1"/>
        <v>1.5839409667004999E-3</v>
      </c>
      <c r="P15" s="3">
        <f t="shared" si="1"/>
        <v>4.3538385955814999E-4</v>
      </c>
      <c r="Q15" s="3">
        <f t="shared" si="1"/>
        <v>5.6029986807195004E-3</v>
      </c>
      <c r="R15" s="3"/>
      <c r="S15" s="3">
        <f t="shared" si="1"/>
        <v>7.8614740760305001E-4</v>
      </c>
      <c r="T15" s="3">
        <f t="shared" si="1"/>
        <v>1.389006278538E-4</v>
      </c>
      <c r="U15" s="3">
        <f t="shared" si="1"/>
        <v>4.3271972542425E-3</v>
      </c>
      <c r="V15" s="3"/>
      <c r="W15" s="3">
        <f t="shared" si="1"/>
        <v>0</v>
      </c>
      <c r="X15" s="3">
        <f t="shared" si="1"/>
        <v>0</v>
      </c>
      <c r="Y15" s="3">
        <f t="shared" si="1"/>
        <v>3.5151356413565E-3</v>
      </c>
      <c r="Z15" s="3"/>
      <c r="AA15" s="3">
        <f>AA3*$B15</f>
        <v>3.8737694936740001E-3</v>
      </c>
      <c r="AB15" s="3">
        <f t="shared" si="1"/>
        <v>1.66506640637135E-3</v>
      </c>
      <c r="AC15" s="3">
        <f t="shared" si="1"/>
        <v>8.7682312344014995E-3</v>
      </c>
      <c r="AD15" s="3"/>
      <c r="AE15" s="3">
        <f t="shared" si="1"/>
        <v>8.2880659080489998E-4</v>
      </c>
      <c r="AF15" s="3">
        <f t="shared" si="1"/>
        <v>1.4644515892204998E-4</v>
      </c>
      <c r="AG15" s="3">
        <f t="shared" si="1"/>
        <v>4.5549915212120002E-3</v>
      </c>
      <c r="AH15" s="3"/>
      <c r="AI15" s="3">
        <f t="shared" si="1"/>
        <v>3.7296295517059998E-3</v>
      </c>
      <c r="AJ15" s="3">
        <f>AJ3*$B15</f>
        <v>1.2759145436579001E-3</v>
      </c>
      <c r="AK15" s="3">
        <f t="shared" si="1"/>
        <v>1.04359377187955E-2</v>
      </c>
      <c r="AL15" s="3"/>
      <c r="AM15" s="3">
        <f t="shared" si="1"/>
        <v>0</v>
      </c>
      <c r="AN15" s="3">
        <f t="shared" si="1"/>
        <v>0</v>
      </c>
      <c r="AO15" s="3">
        <f t="shared" si="1"/>
        <v>4.3305276891999998E-3</v>
      </c>
    </row>
    <row r="16" spans="1:41" x14ac:dyDescent="0.35">
      <c r="A16" s="1">
        <v>2</v>
      </c>
      <c r="B16" s="2">
        <v>0.10691605</v>
      </c>
      <c r="C16" s="3">
        <f t="shared" si="0"/>
        <v>9.3786010647650003E-4</v>
      </c>
      <c r="D16" s="3">
        <f t="shared" si="0"/>
        <v>1.6573516649514999E-4</v>
      </c>
      <c r="E16" s="3">
        <f t="shared" si="0"/>
        <v>5.1341461416174999E-3</v>
      </c>
      <c r="F16" s="3"/>
      <c r="G16" s="3">
        <f t="shared" ref="G16:AO16" si="2">G4*$B16</f>
        <v>6.4797605412629999E-4</v>
      </c>
      <c r="H16" s="3">
        <f t="shared" si="2"/>
        <v>1.144694551004E-4</v>
      </c>
      <c r="I16" s="3">
        <f t="shared" si="2"/>
        <v>3.5845369877324997E-3</v>
      </c>
      <c r="J16" s="3"/>
      <c r="K16" s="3">
        <f t="shared" si="2"/>
        <v>1.8757202129530001E-3</v>
      </c>
      <c r="L16" s="3">
        <f t="shared" si="2"/>
        <v>5.1580782302495002E-4</v>
      </c>
      <c r="M16" s="3">
        <f t="shared" si="2"/>
        <v>6.5986479813814995E-3</v>
      </c>
      <c r="N16" s="3"/>
      <c r="O16" s="3">
        <f t="shared" si="2"/>
        <v>1.9439283762110002E-3</v>
      </c>
      <c r="P16" s="3">
        <f t="shared" si="2"/>
        <v>6.6313728459654994E-4</v>
      </c>
      <c r="Q16" s="3">
        <f t="shared" si="2"/>
        <v>5.5688026512874999E-3</v>
      </c>
      <c r="R16" s="3"/>
      <c r="S16" s="3">
        <f t="shared" si="2"/>
        <v>9.3786010647650003E-4</v>
      </c>
      <c r="T16" s="3">
        <f t="shared" si="2"/>
        <v>1.6573516649514999E-4</v>
      </c>
      <c r="U16" s="3">
        <f t="shared" si="2"/>
        <v>5.1341461416174999E-3</v>
      </c>
      <c r="V16" s="3"/>
      <c r="W16" s="3">
        <f t="shared" si="2"/>
        <v>7.5826990289395004E-4</v>
      </c>
      <c r="X16" s="3">
        <f t="shared" si="2"/>
        <v>1.3397072878829999E-4</v>
      </c>
      <c r="Y16" s="3">
        <f t="shared" si="2"/>
        <v>4.1779552783684998E-3</v>
      </c>
      <c r="Z16" s="3"/>
      <c r="AA16" s="3">
        <f t="shared" si="2"/>
        <v>3.7846389285915005E-3</v>
      </c>
      <c r="AB16" s="3">
        <f t="shared" si="2"/>
        <v>1.4808064304729501E-3</v>
      </c>
      <c r="AC16" s="3">
        <f t="shared" si="2"/>
        <v>9.354748094009999E-3</v>
      </c>
      <c r="AD16" s="3"/>
      <c r="AE16" s="3">
        <f t="shared" si="2"/>
        <v>1.3795619561772999E-3</v>
      </c>
      <c r="AF16" s="3">
        <f t="shared" si="2"/>
        <v>3.790913831566E-4</v>
      </c>
      <c r="AG16" s="3">
        <f t="shared" si="2"/>
        <v>4.8989874971240004E-3</v>
      </c>
      <c r="AH16" s="3"/>
      <c r="AI16" s="3">
        <f t="shared" si="2"/>
        <v>2.8510950230534998E-3</v>
      </c>
      <c r="AJ16" s="3">
        <f t="shared" si="2"/>
        <v>7.8515822030844997E-4</v>
      </c>
      <c r="AK16" s="3">
        <f t="shared" si="2"/>
        <v>9.8485591158239995E-3</v>
      </c>
      <c r="AL16" s="3"/>
      <c r="AM16" s="3">
        <f t="shared" si="2"/>
        <v>1.8433801392329502E-3</v>
      </c>
      <c r="AN16" s="3">
        <f t="shared" si="2"/>
        <v>5.0689038295865E-4</v>
      </c>
      <c r="AO16" s="3">
        <f t="shared" si="2"/>
        <v>6.4888334372660006E-3</v>
      </c>
    </row>
    <row r="17" spans="1:41" x14ac:dyDescent="0.35">
      <c r="A17" s="1">
        <v>3</v>
      </c>
      <c r="B17" s="2">
        <v>0.10691605</v>
      </c>
      <c r="C17" s="3">
        <f t="shared" si="0"/>
        <v>1.7527218507119998E-3</v>
      </c>
      <c r="D17" s="3">
        <f t="shared" si="0"/>
        <v>5.9772989418435001E-4</v>
      </c>
      <c r="E17" s="3">
        <f t="shared" si="0"/>
        <v>5.0338353651864995E-3</v>
      </c>
      <c r="F17" s="3"/>
      <c r="G17" s="3">
        <f t="shared" ref="G17:AO17" si="3">G5*$B17</f>
        <v>2.7239757954973499E-3</v>
      </c>
      <c r="H17" s="3">
        <f t="shared" si="3"/>
        <v>1.0639634177255501E-3</v>
      </c>
      <c r="I17" s="3">
        <f t="shared" si="3"/>
        <v>6.8074026381669999E-3</v>
      </c>
      <c r="J17" s="3"/>
      <c r="K17" s="3">
        <f t="shared" si="3"/>
        <v>2.3369624676159999E-3</v>
      </c>
      <c r="L17" s="3">
        <f t="shared" si="3"/>
        <v>9.1222623507665002E-4</v>
      </c>
      <c r="M17" s="3">
        <f t="shared" si="3"/>
        <v>5.8637968631635E-3</v>
      </c>
      <c r="N17" s="3"/>
      <c r="O17" s="3">
        <f t="shared" si="3"/>
        <v>3.4049693434365E-3</v>
      </c>
      <c r="P17" s="3">
        <f t="shared" si="3"/>
        <v>1.46243910841135E-3</v>
      </c>
      <c r="Q17" s="3">
        <f t="shared" si="3"/>
        <v>7.7383859043074999E-3</v>
      </c>
      <c r="R17" s="3"/>
      <c r="S17" s="3">
        <f t="shared" si="3"/>
        <v>1.7623524208318E-3</v>
      </c>
      <c r="T17" s="3">
        <f t="shared" si="3"/>
        <v>6.0102322927249997E-4</v>
      </c>
      <c r="U17" s="3">
        <f t="shared" si="3"/>
        <v>5.0608455668979995E-3</v>
      </c>
      <c r="V17" s="3"/>
      <c r="W17" s="3">
        <f t="shared" si="3"/>
        <v>3.2155203039673998E-3</v>
      </c>
      <c r="X17" s="3">
        <f t="shared" si="3"/>
        <v>1.2569613216423E-3</v>
      </c>
      <c r="Y17" s="3">
        <f t="shared" si="3"/>
        <v>7.9949277588010001E-3</v>
      </c>
      <c r="Z17" s="3"/>
      <c r="AA17" s="3">
        <f t="shared" si="3"/>
        <v>1.7527218507119998E-3</v>
      </c>
      <c r="AB17" s="3">
        <f t="shared" si="3"/>
        <v>5.9772989418435001E-4</v>
      </c>
      <c r="AC17" s="3">
        <f t="shared" si="3"/>
        <v>5.0338353651864995E-3</v>
      </c>
      <c r="AD17" s="3"/>
      <c r="AE17" s="3">
        <f t="shared" si="3"/>
        <v>2.9698903015368998E-3</v>
      </c>
      <c r="AF17" s="3">
        <f t="shared" si="3"/>
        <v>1.1604794227939E-3</v>
      </c>
      <c r="AG17" s="3">
        <f t="shared" si="3"/>
        <v>7.4030319527169999E-3</v>
      </c>
      <c r="AH17" s="3"/>
      <c r="AI17" s="3">
        <f t="shared" si="3"/>
        <v>9.639971248076501E-3</v>
      </c>
      <c r="AJ17" s="3">
        <f t="shared" si="3"/>
        <v>5.4626129889311995E-3</v>
      </c>
      <c r="AK17" s="3">
        <f t="shared" si="3"/>
        <v>1.6492525603319E-2</v>
      </c>
      <c r="AL17" s="3"/>
      <c r="AM17" s="3">
        <f t="shared" si="3"/>
        <v>2.8638227373096996E-3</v>
      </c>
      <c r="AN17" s="3">
        <f t="shared" si="3"/>
        <v>9.7836952866099994E-4</v>
      </c>
      <c r="AO17" s="3">
        <f t="shared" si="3"/>
        <v>8.1048192824724995E-3</v>
      </c>
    </row>
    <row r="18" spans="1:41" x14ac:dyDescent="0.35">
      <c r="A18" s="1">
        <v>4</v>
      </c>
      <c r="B18" s="2">
        <v>0.10691605</v>
      </c>
      <c r="C18" s="3">
        <f t="shared" si="0"/>
        <v>3.3411265625E-3</v>
      </c>
      <c r="D18" s="3">
        <f t="shared" si="0"/>
        <v>1.5395143542760998E-3</v>
      </c>
      <c r="E18" s="3">
        <f t="shared" si="0"/>
        <v>7.1088396112159993E-3</v>
      </c>
      <c r="F18" s="3"/>
      <c r="G18" s="3">
        <f t="shared" ref="G18:AO18" si="4">G6*$B18</f>
        <v>2.2120561884627502E-3</v>
      </c>
      <c r="H18" s="3">
        <f t="shared" si="4"/>
        <v>7.5492482043759994E-4</v>
      </c>
      <c r="I18" s="3">
        <f t="shared" si="4"/>
        <v>6.314408454975E-3</v>
      </c>
      <c r="J18" s="3"/>
      <c r="K18" s="3">
        <f t="shared" si="4"/>
        <v>1.1137092105534998E-3</v>
      </c>
      <c r="L18" s="3">
        <f t="shared" si="4"/>
        <v>3.0591771778844999E-4</v>
      </c>
      <c r="M18" s="3">
        <f t="shared" si="4"/>
        <v>3.9749826415670002E-3</v>
      </c>
      <c r="N18" s="3"/>
      <c r="O18" s="3">
        <f t="shared" si="4"/>
        <v>2.9494086076705E-3</v>
      </c>
      <c r="P18" s="3">
        <f t="shared" si="4"/>
        <v>1.1524377320931499E-3</v>
      </c>
      <c r="Q18" s="3">
        <f t="shared" si="4"/>
        <v>7.3535394440114995E-3</v>
      </c>
      <c r="R18" s="3"/>
      <c r="S18" s="3">
        <f t="shared" si="4"/>
        <v>1.67056328125E-3</v>
      </c>
      <c r="T18" s="3">
        <f t="shared" si="4"/>
        <v>5.6963727438264996E-4</v>
      </c>
      <c r="U18" s="3">
        <f t="shared" si="4"/>
        <v>4.8031265666939995E-3</v>
      </c>
      <c r="V18" s="3"/>
      <c r="W18" s="3">
        <f t="shared" si="4"/>
        <v>1.78193420230535E-3</v>
      </c>
      <c r="X18" s="3">
        <f t="shared" si="4"/>
        <v>4.8994974866825006E-4</v>
      </c>
      <c r="Y18" s="3">
        <f t="shared" si="4"/>
        <v>6.2798168361579993E-3</v>
      </c>
      <c r="Z18" s="3"/>
      <c r="AA18" s="3">
        <f t="shared" si="4"/>
        <v>7.2770089354215004E-3</v>
      </c>
      <c r="AB18" s="3">
        <f t="shared" si="4"/>
        <v>4.29849061556565E-3</v>
      </c>
      <c r="AC18" s="3">
        <f t="shared" si="4"/>
        <v>1.20765196013045E-2</v>
      </c>
      <c r="AD18" s="3"/>
      <c r="AE18" s="3">
        <f t="shared" si="4"/>
        <v>7.8614740760305001E-4</v>
      </c>
      <c r="AF18" s="3">
        <f t="shared" si="4"/>
        <v>1.389006278538E-4</v>
      </c>
      <c r="AG18" s="3">
        <f t="shared" si="4"/>
        <v>4.3271972542425E-3</v>
      </c>
      <c r="AH18" s="3"/>
      <c r="AI18" s="3">
        <f t="shared" si="4"/>
        <v>7.7600364044324993E-3</v>
      </c>
      <c r="AJ18" s="3">
        <f t="shared" si="4"/>
        <v>4.1325365919161507E-3</v>
      </c>
      <c r="AK18" s="3">
        <f t="shared" si="4"/>
        <v>1.4133858108392501E-2</v>
      </c>
      <c r="AL18" s="3"/>
      <c r="AM18" s="3">
        <f t="shared" si="4"/>
        <v>4.3198403608420005E-3</v>
      </c>
      <c r="AN18" s="3">
        <f t="shared" si="4"/>
        <v>1.69169406245595E-3</v>
      </c>
      <c r="AO18" s="3">
        <f t="shared" si="4"/>
        <v>1.0618924538370501E-2</v>
      </c>
    </row>
    <row r="19" spans="1:41" x14ac:dyDescent="0.35">
      <c r="A19" s="1">
        <v>5</v>
      </c>
      <c r="B19" s="2">
        <v>0.11446716</v>
      </c>
      <c r="C19" s="3">
        <f t="shared" si="0"/>
        <v>1.9184444188247998E-3</v>
      </c>
      <c r="D19" s="3">
        <f t="shared" si="0"/>
        <v>6.5428638832595995E-4</v>
      </c>
      <c r="E19" s="3">
        <f t="shared" si="0"/>
        <v>5.5069189151855996E-3</v>
      </c>
      <c r="F19" s="3"/>
      <c r="G19" s="3">
        <f t="shared" ref="G19:AO19" si="5">G7*$B19</f>
        <v>3.5220664879539601E-3</v>
      </c>
      <c r="H19" s="3">
        <f t="shared" si="5"/>
        <v>1.6227519353755201E-3</v>
      </c>
      <c r="I19" s="3">
        <f t="shared" si="5"/>
        <v>7.4967084254952002E-3</v>
      </c>
      <c r="J19" s="3"/>
      <c r="K19" s="3">
        <f t="shared" si="5"/>
        <v>2.5579255102091999E-3</v>
      </c>
      <c r="L19" s="3">
        <f t="shared" si="5"/>
        <v>9.985627408298399E-4</v>
      </c>
      <c r="M19" s="3">
        <f t="shared" si="5"/>
        <v>6.4147350677135999E-3</v>
      </c>
      <c r="N19" s="3"/>
      <c r="O19" s="3">
        <f t="shared" si="5"/>
        <v>5.8701106224780001E-3</v>
      </c>
      <c r="P19" s="3">
        <f t="shared" si="5"/>
        <v>3.21546757349988E-3</v>
      </c>
      <c r="Q19" s="3">
        <f t="shared" si="5"/>
        <v>1.05093570181476E-2</v>
      </c>
      <c r="R19" s="3"/>
      <c r="S19" s="3">
        <f t="shared" si="5"/>
        <v>2.5579253957420402E-3</v>
      </c>
      <c r="T19" s="3">
        <f t="shared" si="5"/>
        <v>9.985627408298399E-4</v>
      </c>
      <c r="U19" s="3">
        <f t="shared" si="5"/>
        <v>6.4147350677135999E-3</v>
      </c>
      <c r="V19" s="3"/>
      <c r="W19" s="3">
        <f t="shared" si="5"/>
        <v>4.0881128898477594E-3</v>
      </c>
      <c r="X19" s="3">
        <f t="shared" si="5"/>
        <v>1.8851701890187202E-3</v>
      </c>
      <c r="Y19" s="3">
        <f t="shared" si="5"/>
        <v>8.6671545959123991E-3</v>
      </c>
      <c r="Z19" s="3"/>
      <c r="AA19" s="3">
        <f t="shared" si="5"/>
        <v>1.9184444188247998E-3</v>
      </c>
      <c r="AB19" s="3">
        <f t="shared" si="5"/>
        <v>6.5428638832595995E-4</v>
      </c>
      <c r="AC19" s="3">
        <f t="shared" si="5"/>
        <v>5.5069189151855996E-3</v>
      </c>
      <c r="AD19" s="3"/>
      <c r="AE19" s="3">
        <f t="shared" si="5"/>
        <v>5.82036411047928E-3</v>
      </c>
      <c r="AF19" s="3">
        <f t="shared" si="5"/>
        <v>3.0881605176955201E-3</v>
      </c>
      <c r="AG19" s="3">
        <f t="shared" si="5"/>
        <v>1.0736820435141599E-2</v>
      </c>
      <c r="AH19" s="3"/>
      <c r="AI19" s="3">
        <f t="shared" si="5"/>
        <v>5.6295327029628004E-3</v>
      </c>
      <c r="AJ19" s="3">
        <f t="shared" si="5"/>
        <v>2.6020869405371998E-3</v>
      </c>
      <c r="AK19" s="3">
        <f t="shared" si="5"/>
        <v>1.1807526790364399E-2</v>
      </c>
      <c r="AL19" s="3"/>
      <c r="AM19" s="3">
        <f t="shared" si="5"/>
        <v>2.60152639485468E-3</v>
      </c>
      <c r="AN19" s="3">
        <f t="shared" si="5"/>
        <v>8.8814886296543995E-4</v>
      </c>
      <c r="AO19" s="3">
        <f t="shared" si="5"/>
        <v>7.4047821386424009E-3</v>
      </c>
    </row>
    <row r="20" spans="1:41" x14ac:dyDescent="0.35">
      <c r="A20" s="1">
        <v>6</v>
      </c>
      <c r="B20" s="2">
        <v>0.11446716</v>
      </c>
      <c r="C20" s="3">
        <f t="shared" si="0"/>
        <v>4.1125921498823999E-3</v>
      </c>
      <c r="D20" s="3">
        <f t="shared" si="0"/>
        <v>1.89652922317416E-3</v>
      </c>
      <c r="E20" s="3">
        <f t="shared" si="0"/>
        <v>8.7175613544900003E-3</v>
      </c>
      <c r="F20" s="3"/>
      <c r="G20" s="3">
        <f t="shared" ref="G20:AO20" si="6">G8*$B20</f>
        <v>7.2447569344952396E-3</v>
      </c>
      <c r="H20" s="3">
        <f t="shared" si="6"/>
        <v>3.9764103406960804E-3</v>
      </c>
      <c r="I20" s="3">
        <f t="shared" si="6"/>
        <v>1.28861668644468E-2</v>
      </c>
      <c r="J20" s="3"/>
      <c r="K20" s="3">
        <f t="shared" si="6"/>
        <v>3.4271605064591999E-3</v>
      </c>
      <c r="L20" s="3">
        <f t="shared" si="6"/>
        <v>1.47147980601924E-3</v>
      </c>
      <c r="M20" s="3">
        <f t="shared" si="6"/>
        <v>7.8025715450447996E-3</v>
      </c>
      <c r="N20" s="3"/>
      <c r="O20" s="3">
        <f t="shared" si="6"/>
        <v>7.2447570489623993E-3</v>
      </c>
      <c r="P20" s="3">
        <f t="shared" si="6"/>
        <v>3.9764103406960804E-3</v>
      </c>
      <c r="Q20" s="3">
        <f t="shared" si="6"/>
        <v>1.28861668644468E-2</v>
      </c>
      <c r="R20" s="3"/>
      <c r="S20" s="3">
        <f t="shared" si="6"/>
        <v>3.4271605064591999E-3</v>
      </c>
      <c r="T20" s="3">
        <f t="shared" si="6"/>
        <v>1.47147980601924E-3</v>
      </c>
      <c r="U20" s="3">
        <f t="shared" si="6"/>
        <v>7.8025715450447996E-3</v>
      </c>
      <c r="V20" s="3"/>
      <c r="W20" s="3">
        <f t="shared" si="6"/>
        <v>6.6842137702527596E-3</v>
      </c>
      <c r="X20" s="3">
        <f t="shared" si="6"/>
        <v>3.42063725194512E-3</v>
      </c>
      <c r="Y20" s="3">
        <f t="shared" si="6"/>
        <v>1.27052641094544E-2</v>
      </c>
      <c r="Z20" s="3"/>
      <c r="AA20" s="3">
        <f t="shared" si="6"/>
        <v>4.8269278958771996E-3</v>
      </c>
      <c r="AB20" s="3">
        <f t="shared" si="6"/>
        <v>2.3550752798270399E-3</v>
      </c>
      <c r="AC20" s="3">
        <f t="shared" si="6"/>
        <v>9.669439350916801E-3</v>
      </c>
      <c r="AD20" s="3"/>
      <c r="AE20" s="3">
        <f t="shared" si="6"/>
        <v>6.1874140478666399E-3</v>
      </c>
      <c r="AF20" s="3">
        <f t="shared" si="6"/>
        <v>3.1640399967894002E-3</v>
      </c>
      <c r="AG20" s="3">
        <f t="shared" si="6"/>
        <v>1.1793636200498399E-2</v>
      </c>
      <c r="AH20" s="3"/>
      <c r="AI20" s="3">
        <f t="shared" si="6"/>
        <v>7.7793221201771998E-3</v>
      </c>
      <c r="AJ20" s="3">
        <f t="shared" si="6"/>
        <v>3.8126422893512402E-3</v>
      </c>
      <c r="AK20" s="3">
        <f t="shared" si="6"/>
        <v>1.5302232078596401E-2</v>
      </c>
      <c r="AL20" s="3"/>
      <c r="AM20" s="3">
        <f t="shared" si="6"/>
        <v>1.11133166604408E-3</v>
      </c>
      <c r="AN20" s="3">
        <f t="shared" si="6"/>
        <v>1.9641316963955999E-4</v>
      </c>
      <c r="AO20" s="3">
        <f t="shared" si="6"/>
        <v>6.0619736080404002E-3</v>
      </c>
    </row>
    <row r="21" spans="1:41" x14ac:dyDescent="0.35">
      <c r="A21" s="1">
        <v>7</v>
      </c>
      <c r="B21" s="2">
        <v>0.11446716</v>
      </c>
      <c r="C21" s="3">
        <f t="shared" si="0"/>
        <v>3.6223785244811997E-3</v>
      </c>
      <c r="D21" s="3">
        <f t="shared" si="0"/>
        <v>1.55576163252576E-3</v>
      </c>
      <c r="E21" s="3">
        <f t="shared" si="0"/>
        <v>8.2340200198452E-3</v>
      </c>
      <c r="F21" s="3"/>
      <c r="G21" s="3">
        <f t="shared" ref="G21:AO21" si="7">G9*$B21</f>
        <v>5.9549389152063594E-3</v>
      </c>
      <c r="H21" s="3">
        <f t="shared" si="7"/>
        <v>3.1601898938628001E-3</v>
      </c>
      <c r="I21" s="3">
        <f t="shared" si="7"/>
        <v>1.0977500230429199E-2</v>
      </c>
      <c r="J21" s="3"/>
      <c r="K21" s="3">
        <f t="shared" si="7"/>
        <v>5.0713301632079998E-3</v>
      </c>
      <c r="L21" s="3">
        <f t="shared" si="7"/>
        <v>2.4752328312849601E-3</v>
      </c>
      <c r="M21" s="3">
        <f t="shared" si="7"/>
        <v>1.01436664927524E-2</v>
      </c>
      <c r="N21" s="3"/>
      <c r="O21" s="3">
        <f t="shared" si="7"/>
        <v>6.6165990490452001E-3</v>
      </c>
      <c r="P21" s="3">
        <f t="shared" si="7"/>
        <v>3.6283067786975999E-3</v>
      </c>
      <c r="Q21" s="3">
        <f t="shared" si="7"/>
        <v>1.1803957704315599E-2</v>
      </c>
      <c r="R21" s="3"/>
      <c r="S21" s="3">
        <f t="shared" si="7"/>
        <v>2.9163607636021197E-3</v>
      </c>
      <c r="T21" s="3">
        <f t="shared" si="7"/>
        <v>1.1391074658195601E-3</v>
      </c>
      <c r="U21" s="3">
        <f t="shared" si="7"/>
        <v>7.2881858894663998E-3</v>
      </c>
      <c r="V21" s="3"/>
      <c r="W21" s="3">
        <f t="shared" si="7"/>
        <v>6.2721732024303596E-3</v>
      </c>
      <c r="X21" s="3">
        <f t="shared" si="7"/>
        <v>3.2077907189473199E-3</v>
      </c>
      <c r="Y21" s="3">
        <f t="shared" si="7"/>
        <v>1.1949532459717201E-2</v>
      </c>
      <c r="Z21" s="3"/>
      <c r="AA21" s="3">
        <f t="shared" si="7"/>
        <v>6.6038748795395992E-3</v>
      </c>
      <c r="AB21" s="3">
        <f t="shared" si="7"/>
        <v>3.5079310528327201E-3</v>
      </c>
      <c r="AC21" s="3">
        <f t="shared" si="7"/>
        <v>1.2133378165393201E-2</v>
      </c>
      <c r="AD21" s="3"/>
      <c r="AE21" s="3">
        <f t="shared" si="7"/>
        <v>4.8857934341773202E-3</v>
      </c>
      <c r="AF21" s="3">
        <f t="shared" si="7"/>
        <v>2.3840075413199997E-3</v>
      </c>
      <c r="AG21" s="3">
        <f t="shared" si="7"/>
        <v>9.7837908990851992E-3</v>
      </c>
      <c r="AH21" s="3"/>
      <c r="AI21" s="3">
        <f t="shared" si="7"/>
        <v>1.4459009744456401E-2</v>
      </c>
      <c r="AJ21" s="3">
        <f t="shared" si="7"/>
        <v>8.4427018941607198E-3</v>
      </c>
      <c r="AK21" s="3">
        <f t="shared" si="7"/>
        <v>2.3800172161224001E-2</v>
      </c>
      <c r="AL21" s="3"/>
      <c r="AM21" s="3">
        <f t="shared" si="7"/>
        <v>4.0881128898477594E-3</v>
      </c>
      <c r="AN21" s="3">
        <f t="shared" si="7"/>
        <v>1.59963414774192E-3</v>
      </c>
      <c r="AO21" s="3">
        <f t="shared" si="7"/>
        <v>1.01013422603424E-2</v>
      </c>
    </row>
    <row r="22" spans="1:41" x14ac:dyDescent="0.35">
      <c r="A22" s="1">
        <v>8</v>
      </c>
      <c r="B22" s="2">
        <v>0.11446716</v>
      </c>
      <c r="C22" s="3">
        <f t="shared" si="0"/>
        <v>6.8135214830796001E-3</v>
      </c>
      <c r="D22" s="3">
        <f t="shared" si="0"/>
        <v>3.7373647930518E-3</v>
      </c>
      <c r="E22" s="3">
        <f t="shared" si="0"/>
        <v>1.2143925169515599E-2</v>
      </c>
      <c r="F22" s="3"/>
      <c r="G22" s="3">
        <f t="shared" ref="G22:AO22" si="8">G10*$B22</f>
        <v>1.2264338555076118E-2</v>
      </c>
      <c r="H22" s="3">
        <f t="shared" si="8"/>
        <v>7.5562195585777191E-3</v>
      </c>
      <c r="I22" s="3">
        <f t="shared" si="8"/>
        <v>1.9374372678806401E-2</v>
      </c>
      <c r="J22" s="3"/>
      <c r="K22" s="3">
        <f t="shared" si="8"/>
        <v>5.450817415398E-3</v>
      </c>
      <c r="L22" s="3">
        <f t="shared" si="8"/>
        <v>2.7842985130370401E-3</v>
      </c>
      <c r="M22" s="3">
        <f t="shared" si="8"/>
        <v>1.0432508345610001E-2</v>
      </c>
      <c r="N22" s="3"/>
      <c r="O22" s="3">
        <f t="shared" si="8"/>
        <v>8.1762255507611993E-3</v>
      </c>
      <c r="P22" s="3">
        <f t="shared" si="8"/>
        <v>4.49379572266944E-3</v>
      </c>
      <c r="Q22" s="3">
        <f t="shared" si="8"/>
        <v>1.4478927030296398E-2</v>
      </c>
      <c r="R22" s="3"/>
      <c r="S22" s="3">
        <f t="shared" si="8"/>
        <v>4.7694650381557195E-3</v>
      </c>
      <c r="T22" s="3">
        <f t="shared" si="8"/>
        <v>2.3268370327251598E-3</v>
      </c>
      <c r="U22" s="3">
        <f t="shared" si="8"/>
        <v>9.5577285601296004E-3</v>
      </c>
      <c r="V22" s="3"/>
      <c r="W22" s="3">
        <f t="shared" si="8"/>
        <v>1.3627042851692039E-2</v>
      </c>
      <c r="X22" s="3">
        <f t="shared" si="8"/>
        <v>8.4118088102169593E-3</v>
      </c>
      <c r="Y22" s="3">
        <f t="shared" si="8"/>
        <v>2.14225427300592E-2</v>
      </c>
      <c r="Z22" s="3"/>
      <c r="AA22" s="3">
        <f t="shared" si="8"/>
        <v>8.1762255507611993E-3</v>
      </c>
      <c r="AB22" s="3">
        <f t="shared" si="8"/>
        <v>4.7308403843569196E-3</v>
      </c>
      <c r="AC22" s="3">
        <f t="shared" si="8"/>
        <v>1.3814932796598001E-2</v>
      </c>
      <c r="AD22" s="3"/>
      <c r="AE22" s="3">
        <f t="shared" si="8"/>
        <v>7.1541974999999999E-3</v>
      </c>
      <c r="AF22" s="3">
        <f t="shared" si="8"/>
        <v>3.6637419195501598E-3</v>
      </c>
      <c r="AG22" s="3">
        <f t="shared" si="8"/>
        <v>1.35629745520356E-2</v>
      </c>
      <c r="AH22" s="3"/>
      <c r="AI22" s="3">
        <f t="shared" si="8"/>
        <v>1.16803228694712E-2</v>
      </c>
      <c r="AJ22" s="3">
        <f t="shared" si="8"/>
        <v>6.4532009555614799E-3</v>
      </c>
      <c r="AK22" s="3">
        <f t="shared" si="8"/>
        <v>2.0343980493645601E-2</v>
      </c>
      <c r="AL22" s="3"/>
      <c r="AM22" s="3">
        <f t="shared" si="8"/>
        <v>3.8155719618442798E-3</v>
      </c>
      <c r="AN22" s="3">
        <f t="shared" si="8"/>
        <v>1.3049702661924001E-3</v>
      </c>
      <c r="AO22" s="3">
        <f t="shared" si="8"/>
        <v>1.0699572821277601E-2</v>
      </c>
    </row>
    <row r="23" spans="1:41" x14ac:dyDescent="0.35">
      <c r="A23" s="1">
        <v>9</v>
      </c>
      <c r="B23" s="2">
        <v>0.11446716</v>
      </c>
      <c r="C23" s="3">
        <f t="shared" si="0"/>
        <v>5.3489324856252005E-3</v>
      </c>
      <c r="D23" s="3">
        <f t="shared" si="0"/>
        <v>2.9277706211766003E-3</v>
      </c>
      <c r="E23" s="3">
        <f t="shared" si="0"/>
        <v>9.5999829675719999E-3</v>
      </c>
      <c r="F23" s="3"/>
      <c r="G23" s="3">
        <f t="shared" ref="G23:AO23" si="9">G11*$B23</f>
        <v>8.8734232735607991E-3</v>
      </c>
      <c r="H23" s="3">
        <f t="shared" si="9"/>
        <v>4.8819986188890002E-3</v>
      </c>
      <c r="I23" s="3">
        <f t="shared" si="9"/>
        <v>1.5661768849470001E-2</v>
      </c>
      <c r="J23" s="3"/>
      <c r="K23" s="3">
        <f t="shared" si="9"/>
        <v>6.4187196695532E-3</v>
      </c>
      <c r="L23" s="3">
        <f t="shared" si="9"/>
        <v>3.7046949498505195E-3</v>
      </c>
      <c r="M23" s="3">
        <f t="shared" si="9"/>
        <v>1.09249014257376E-2</v>
      </c>
      <c r="N23" s="3"/>
      <c r="O23" s="3">
        <f t="shared" si="9"/>
        <v>9.7607658298511993E-3</v>
      </c>
      <c r="P23" s="3">
        <f t="shared" si="9"/>
        <v>5.5265341221903599E-3</v>
      </c>
      <c r="Q23" s="3">
        <f t="shared" si="9"/>
        <v>1.6740598939037999E-2</v>
      </c>
      <c r="R23" s="3"/>
      <c r="S23" s="3">
        <f t="shared" si="9"/>
        <v>4.8140394659969997E-3</v>
      </c>
      <c r="T23" s="3">
        <f t="shared" si="9"/>
        <v>2.55045206379996E-3</v>
      </c>
      <c r="U23" s="3">
        <f t="shared" si="9"/>
        <v>8.9263792157915998E-3</v>
      </c>
      <c r="V23" s="3"/>
      <c r="W23" s="3">
        <f t="shared" si="9"/>
        <v>8.8906532138854789E-3</v>
      </c>
      <c r="X23" s="3">
        <f t="shared" si="9"/>
        <v>4.5649912055761195E-3</v>
      </c>
      <c r="Y23" s="3">
        <f t="shared" si="9"/>
        <v>1.6692631475639999E-2</v>
      </c>
      <c r="Z23" s="3"/>
      <c r="AA23" s="3">
        <f t="shared" si="9"/>
        <v>5.9114492926403998E-3</v>
      </c>
      <c r="AB23" s="3">
        <f t="shared" si="9"/>
        <v>3.3285033216640799E-3</v>
      </c>
      <c r="AC23" s="3">
        <f t="shared" si="9"/>
        <v>1.0312791721652399E-2</v>
      </c>
      <c r="AD23" s="3"/>
      <c r="AE23" s="3">
        <f t="shared" si="9"/>
        <v>7.3849780608236408E-3</v>
      </c>
      <c r="AF23" s="3">
        <f t="shared" si="9"/>
        <v>3.7832438031156004E-3</v>
      </c>
      <c r="AG23" s="3">
        <f t="shared" si="9"/>
        <v>1.3982474944675201E-2</v>
      </c>
      <c r="AH23" s="3"/>
      <c r="AI23" s="3">
        <f t="shared" si="9"/>
        <v>1.3237698946821599E-2</v>
      </c>
      <c r="AJ23" s="3">
        <f t="shared" si="9"/>
        <v>8.4098483311676412E-3</v>
      </c>
      <c r="AK23" s="3">
        <f t="shared" si="9"/>
        <v>2.03064238184496E-2</v>
      </c>
      <c r="AL23" s="3"/>
      <c r="AM23" s="3">
        <f t="shared" si="9"/>
        <v>3.8155719618442798E-3</v>
      </c>
      <c r="AN23" s="3">
        <f t="shared" si="9"/>
        <v>1.3049702661924001E-3</v>
      </c>
      <c r="AO23" s="3">
        <f t="shared" si="9"/>
        <v>1.0699572821277601E-2</v>
      </c>
    </row>
    <row r="25" spans="1:41" s="7" customFormat="1" x14ac:dyDescent="0.35">
      <c r="A25" s="10"/>
      <c r="B25" s="10"/>
      <c r="C25" s="10">
        <f>SUM(C15:C23)</f>
        <v>2.7847577581581701E-2</v>
      </c>
      <c r="D25" s="10">
        <f>SUM(D15:D23)</f>
        <v>1.3074692073209881E-2</v>
      </c>
      <c r="E25" s="10">
        <f>SUM(E15:E23)</f>
        <v>6.4374811266926402E-2</v>
      </c>
      <c r="F25" s="10"/>
      <c r="G25" s="10">
        <f>SUM(G15:G23)</f>
        <v>4.4235502901561224E-2</v>
      </c>
      <c r="H25" s="10">
        <f>SUM(H15:H23)</f>
        <v>2.3270858483912072E-2</v>
      </c>
      <c r="I25" s="10">
        <f>SUM(I15:I23)</f>
        <v>8.7461199545006099E-2</v>
      </c>
      <c r="J25" s="10"/>
      <c r="K25" s="10">
        <f>SUM(K15:K23)</f>
        <v>2.8252345155950102E-2</v>
      </c>
      <c r="L25" s="10">
        <f>SUM(L15:L23)</f>
        <v>1.3168220616911648E-2</v>
      </c>
      <c r="M25" s="10">
        <f>SUM(M15:M23)</f>
        <v>6.5051392085268403E-2</v>
      </c>
      <c r="N25" s="10"/>
      <c r="O25" s="10">
        <f>SUM(O15:O23)</f>
        <v>4.7550705395116501E-2</v>
      </c>
      <c r="P25" s="10">
        <f>SUM(P15:P23)</f>
        <v>2.4553912522412562E-2</v>
      </c>
      <c r="Q25" s="10">
        <f>SUM(Q15:Q23)</f>
        <v>9.2682734236570391E-2</v>
      </c>
      <c r="R25" s="10"/>
      <c r="S25" s="10">
        <f>SUM(S15:S23)</f>
        <v>2.364187438611743E-2</v>
      </c>
      <c r="T25" s="10">
        <f>SUM(T15:T23)</f>
        <v>9.9617354071978598E-3</v>
      </c>
      <c r="U25" s="10">
        <f>SUM(U15:U23)</f>
        <v>5.9314915807597991E-2</v>
      </c>
      <c r="V25" s="10"/>
      <c r="W25" s="10">
        <f>SUM(W15:W23)</f>
        <v>4.5317920337275094E-2</v>
      </c>
      <c r="X25" s="10">
        <f>SUM(X15:X23)</f>
        <v>2.3371279974803091E-2</v>
      </c>
      <c r="Y25" s="10">
        <f>SUM(Y15:Y23)</f>
        <v>9.3404960885467195E-2</v>
      </c>
      <c r="Z25" s="10"/>
      <c r="AA25" s="10">
        <f>SUM(AA15:AA23)</f>
        <v>4.4125061246042194E-2</v>
      </c>
      <c r="AB25" s="10">
        <f>SUM(AB15:AB23)</f>
        <v>2.2618729773601021E-2</v>
      </c>
      <c r="AC25" s="10">
        <f>SUM(AC15:AC23)</f>
        <v>8.6670795244648491E-2</v>
      </c>
      <c r="AD25" s="10"/>
      <c r="AE25" s="10">
        <f>SUM(AE15:AE23)</f>
        <v>3.7397153409469031E-2</v>
      </c>
      <c r="AF25" s="10">
        <f>SUM(AF15:AF23)</f>
        <v>1.7908110371197029E-2</v>
      </c>
      <c r="AG25" s="10">
        <f>SUM(AG15:AG23)</f>
        <v>8.1043905256731497E-2</v>
      </c>
      <c r="AH25" s="10"/>
      <c r="AI25" s="10">
        <f>SUM(AI15:AI23)</f>
        <v>7.6766618611157703E-2</v>
      </c>
      <c r="AJ25" s="10">
        <f>SUM(AJ15:AJ23)</f>
        <v>4.1376702755591972E-2</v>
      </c>
      <c r="AK25" s="10">
        <f>SUM(AK15:AK23)</f>
        <v>0.142471215888611</v>
      </c>
      <c r="AL25" s="10"/>
      <c r="AM25" s="10">
        <f>SUM(AM15:AM23)</f>
        <v>2.4459158111819729E-2</v>
      </c>
      <c r="AN25" s="10">
        <f>SUM(AN15:AN23)</f>
        <v>8.4710906868073199E-3</v>
      </c>
      <c r="AO25" s="10">
        <f>SUM(AO15:AO23)</f>
        <v>7.4510348596889417E-2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SRC lambda</vt:lpstr>
      <vt:lpstr>proportion seropositiv ages 1-9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Nishanth Parameswaran</dc:creator>
  <cp:lastModifiedBy>Gwyn, Sarah Elizabeth (CDC/DDPHSIS/CGH/DPDM)</cp:lastModifiedBy>
  <dcterms:created xsi:type="dcterms:W3CDTF">2020-03-17T19:32:35Z</dcterms:created>
  <dcterms:modified xsi:type="dcterms:W3CDTF">2020-04-30T16:52:18Z</dcterms:modified>
</cp:coreProperties>
</file>