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ldo/project/jestfs/"/>
    </mc:Choice>
  </mc:AlternateContent>
  <xr:revisionPtr revIDLastSave="0" documentId="13_ncr:1_{F0A9D4A3-8B70-F84F-961B-CA3E8DFB8CA5}" xr6:coauthVersionLast="47" xr6:coauthVersionMax="47" xr10:uidLastSave="{00000000-0000-0000-0000-000000000000}"/>
  <bookViews>
    <workbookView xWindow="0" yWindow="500" windowWidth="19200" windowHeight="21100" firstSheet="8" activeTab="12" xr2:uid="{00000000-000D-0000-FFFF-FFFF00000000}"/>
  </bookViews>
  <sheets>
    <sheet name="Table 1" sheetId="1" r:id="rId1"/>
    <sheet name="Table 2" sheetId="2" r:id="rId2"/>
    <sheet name="Figure 9 (a)" sheetId="3" r:id="rId3"/>
    <sheet name="Figure 9 (b)" sheetId="4" r:id="rId4"/>
    <sheet name="Figure 9 (c)" sheetId="5" r:id="rId5"/>
    <sheet name="Figure 9 (d)" sheetId="6" r:id="rId6"/>
    <sheet name="Figure 10 (a)" sheetId="7" r:id="rId7"/>
    <sheet name="Figure 10 (b)" sheetId="8" r:id="rId8"/>
    <sheet name="bugs" sheetId="9" r:id="rId9"/>
    <sheet name="0-bug" sheetId="10" r:id="rId10"/>
    <sheet name="1-bug" sheetId="11" r:id="rId11"/>
    <sheet name="2-bug" sheetId="13" r:id="rId12"/>
    <sheet name="1-cp-bug" sheetId="12" r:id="rId13"/>
    <sheet name="2-cp-bug" sheetId="14" r:id="rId14"/>
    <sheet name="0-summary" sheetId="15" r:id="rId15"/>
    <sheet name="1-summary" sheetId="16" r:id="rId16"/>
    <sheet name="1-cp-summary" sheetId="17" r:id="rId17"/>
    <sheet name="2-summary" sheetId="18" r:id="rId18"/>
    <sheet name="2-cp-summary" sheetId="19" r:id="rId19"/>
  </sheets>
  <definedNames>
    <definedName name="_xlnm._FilterDatabase" localSheetId="8" hidden="1">bugs!$A$1:$D$181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8" l="1"/>
  <c r="J52" i="8"/>
  <c r="I52" i="8"/>
  <c r="H52" i="8"/>
  <c r="G52" i="8"/>
  <c r="F52" i="8"/>
  <c r="E52" i="8"/>
  <c r="D52" i="8"/>
  <c r="C52" i="8"/>
  <c r="B52" i="8"/>
  <c r="A52" i="8"/>
  <c r="K51" i="8"/>
  <c r="J51" i="8"/>
  <c r="I51" i="8"/>
  <c r="H51" i="8"/>
  <c r="G51" i="8"/>
  <c r="F51" i="8"/>
  <c r="E51" i="8"/>
  <c r="D51" i="8"/>
  <c r="C51" i="8"/>
  <c r="B51" i="8"/>
  <c r="A51" i="8"/>
  <c r="K50" i="8"/>
  <c r="J50" i="8"/>
  <c r="I50" i="8"/>
  <c r="H50" i="8"/>
  <c r="G50" i="8"/>
  <c r="F50" i="8"/>
  <c r="E50" i="8"/>
  <c r="D50" i="8"/>
  <c r="C50" i="8"/>
  <c r="B50" i="8"/>
  <c r="A50" i="8"/>
  <c r="K49" i="8"/>
  <c r="J49" i="8"/>
  <c r="I49" i="8"/>
  <c r="H49" i="8"/>
  <c r="G49" i="8"/>
  <c r="F49" i="8"/>
  <c r="E49" i="8"/>
  <c r="D49" i="8"/>
  <c r="C49" i="8"/>
  <c r="B49" i="8"/>
  <c r="A49" i="8"/>
  <c r="K48" i="8"/>
  <c r="J48" i="8"/>
  <c r="I48" i="8"/>
  <c r="H48" i="8"/>
  <c r="G48" i="8"/>
  <c r="F48" i="8"/>
  <c r="E48" i="8"/>
  <c r="D48" i="8"/>
  <c r="C48" i="8"/>
  <c r="B48" i="8"/>
  <c r="A48" i="8"/>
  <c r="K47" i="8"/>
  <c r="J47" i="8"/>
  <c r="I47" i="8"/>
  <c r="H47" i="8"/>
  <c r="G47" i="8"/>
  <c r="F47" i="8"/>
  <c r="E47" i="8"/>
  <c r="D47" i="8"/>
  <c r="C47" i="8"/>
  <c r="B47" i="8"/>
  <c r="A47" i="8"/>
  <c r="K46" i="8"/>
  <c r="J46" i="8"/>
  <c r="I46" i="8"/>
  <c r="H46" i="8"/>
  <c r="G46" i="8"/>
  <c r="F46" i="8"/>
  <c r="E46" i="8"/>
  <c r="D46" i="8"/>
  <c r="C46" i="8"/>
  <c r="B46" i="8"/>
  <c r="A46" i="8"/>
  <c r="K45" i="8"/>
  <c r="J45" i="8"/>
  <c r="I45" i="8"/>
  <c r="H45" i="8"/>
  <c r="G45" i="8"/>
  <c r="F45" i="8"/>
  <c r="E45" i="8"/>
  <c r="D45" i="8"/>
  <c r="C45" i="8"/>
  <c r="B45" i="8"/>
  <c r="A45" i="8"/>
  <c r="K44" i="8"/>
  <c r="J44" i="8"/>
  <c r="I44" i="8"/>
  <c r="H44" i="8"/>
  <c r="G44" i="8"/>
  <c r="F44" i="8"/>
  <c r="E44" i="8"/>
  <c r="D44" i="8"/>
  <c r="C44" i="8"/>
  <c r="B44" i="8"/>
  <c r="A44" i="8"/>
  <c r="K43" i="8"/>
  <c r="J43" i="8"/>
  <c r="I43" i="8"/>
  <c r="H43" i="8"/>
  <c r="G43" i="8"/>
  <c r="F43" i="8"/>
  <c r="E43" i="8"/>
  <c r="D43" i="8"/>
  <c r="C43" i="8"/>
  <c r="B43" i="8"/>
  <c r="A43" i="8"/>
  <c r="K42" i="8"/>
  <c r="J42" i="8"/>
  <c r="I42" i="8"/>
  <c r="H42" i="8"/>
  <c r="G42" i="8"/>
  <c r="F42" i="8"/>
  <c r="E42" i="8"/>
  <c r="D42" i="8"/>
  <c r="C42" i="8"/>
  <c r="B42" i="8"/>
  <c r="A42" i="8"/>
  <c r="K41" i="8"/>
  <c r="J41" i="8"/>
  <c r="I41" i="8"/>
  <c r="H41" i="8"/>
  <c r="G41" i="8"/>
  <c r="F41" i="8"/>
  <c r="E41" i="8"/>
  <c r="D41" i="8"/>
  <c r="C41" i="8"/>
  <c r="B41" i="8"/>
  <c r="A41" i="8"/>
  <c r="K40" i="8"/>
  <c r="J40" i="8"/>
  <c r="I40" i="8"/>
  <c r="H40" i="8"/>
  <c r="G40" i="8"/>
  <c r="F40" i="8"/>
  <c r="E40" i="8"/>
  <c r="D40" i="8"/>
  <c r="C40" i="8"/>
  <c r="B40" i="8"/>
  <c r="A40" i="8"/>
  <c r="K39" i="8"/>
  <c r="J39" i="8"/>
  <c r="I39" i="8"/>
  <c r="H39" i="8"/>
  <c r="G39" i="8"/>
  <c r="F39" i="8"/>
  <c r="E39" i="8"/>
  <c r="D39" i="8"/>
  <c r="C39" i="8"/>
  <c r="B39" i="8"/>
  <c r="A39" i="8"/>
  <c r="K38" i="8"/>
  <c r="J38" i="8"/>
  <c r="I38" i="8"/>
  <c r="H38" i="8"/>
  <c r="G38" i="8"/>
  <c r="F38" i="8"/>
  <c r="E38" i="8"/>
  <c r="D38" i="8"/>
  <c r="C38" i="8"/>
  <c r="B38" i="8"/>
  <c r="A38" i="8"/>
  <c r="K37" i="8"/>
  <c r="J37" i="8"/>
  <c r="I37" i="8"/>
  <c r="H37" i="8"/>
  <c r="G37" i="8"/>
  <c r="F37" i="8"/>
  <c r="E37" i="8"/>
  <c r="D37" i="8"/>
  <c r="C37" i="8"/>
  <c r="B37" i="8"/>
  <c r="A37" i="8"/>
  <c r="K36" i="8"/>
  <c r="J36" i="8"/>
  <c r="I36" i="8"/>
  <c r="H36" i="8"/>
  <c r="G36" i="8"/>
  <c r="F36" i="8"/>
  <c r="E36" i="8"/>
  <c r="D36" i="8"/>
  <c r="C36" i="8"/>
  <c r="B36" i="8"/>
  <c r="A36" i="8"/>
  <c r="K35" i="8"/>
  <c r="J35" i="8"/>
  <c r="I35" i="8"/>
  <c r="H35" i="8"/>
  <c r="G35" i="8"/>
  <c r="F35" i="8"/>
  <c r="E35" i="8"/>
  <c r="D35" i="8"/>
  <c r="C35" i="8"/>
  <c r="B35" i="8"/>
  <c r="A35" i="8"/>
  <c r="K34" i="8"/>
  <c r="J34" i="8"/>
  <c r="I34" i="8"/>
  <c r="H34" i="8"/>
  <c r="G34" i="8"/>
  <c r="F34" i="8"/>
  <c r="E34" i="8"/>
  <c r="D34" i="8"/>
  <c r="C34" i="8"/>
  <c r="B34" i="8"/>
  <c r="A34" i="8"/>
  <c r="K33" i="8"/>
  <c r="J33" i="8"/>
  <c r="I33" i="8"/>
  <c r="H33" i="8"/>
  <c r="G33" i="8"/>
  <c r="F33" i="8"/>
  <c r="E33" i="8"/>
  <c r="D33" i="8"/>
  <c r="C33" i="8"/>
  <c r="B33" i="8"/>
  <c r="A33" i="8"/>
  <c r="K32" i="8"/>
  <c r="J32" i="8"/>
  <c r="I32" i="8"/>
  <c r="H32" i="8"/>
  <c r="G32" i="8"/>
  <c r="F32" i="8"/>
  <c r="E32" i="8"/>
  <c r="D32" i="8"/>
  <c r="C32" i="8"/>
  <c r="B32" i="8"/>
  <c r="A32" i="8"/>
  <c r="K31" i="8"/>
  <c r="J31" i="8"/>
  <c r="I31" i="8"/>
  <c r="H31" i="8"/>
  <c r="G31" i="8"/>
  <c r="F31" i="8"/>
  <c r="E31" i="8"/>
  <c r="D31" i="8"/>
  <c r="C31" i="8"/>
  <c r="B31" i="8"/>
  <c r="A31" i="8"/>
  <c r="K30" i="8"/>
  <c r="J30" i="8"/>
  <c r="I30" i="8"/>
  <c r="H30" i="8"/>
  <c r="G30" i="8"/>
  <c r="F30" i="8"/>
  <c r="E30" i="8"/>
  <c r="D30" i="8"/>
  <c r="C30" i="8"/>
  <c r="B30" i="8"/>
  <c r="A30" i="8"/>
  <c r="K29" i="8"/>
  <c r="J29" i="8"/>
  <c r="I29" i="8"/>
  <c r="H29" i="8"/>
  <c r="G29" i="8"/>
  <c r="F29" i="8"/>
  <c r="E29" i="8"/>
  <c r="D29" i="8"/>
  <c r="C29" i="8"/>
  <c r="B29" i="8"/>
  <c r="A29" i="8"/>
  <c r="K28" i="8"/>
  <c r="J28" i="8"/>
  <c r="I28" i="8"/>
  <c r="H28" i="8"/>
  <c r="G28" i="8"/>
  <c r="F28" i="8"/>
  <c r="E28" i="8"/>
  <c r="D28" i="8"/>
  <c r="C28" i="8"/>
  <c r="B28" i="8"/>
  <c r="A28" i="8"/>
  <c r="K27" i="8"/>
  <c r="J27" i="8"/>
  <c r="I27" i="8"/>
  <c r="H27" i="8"/>
  <c r="G27" i="8"/>
  <c r="F27" i="8"/>
  <c r="E27" i="8"/>
  <c r="D27" i="8"/>
  <c r="C27" i="8"/>
  <c r="B27" i="8"/>
  <c r="A27" i="8"/>
  <c r="K26" i="8"/>
  <c r="J26" i="8"/>
  <c r="I26" i="8"/>
  <c r="H26" i="8"/>
  <c r="G26" i="8"/>
  <c r="F26" i="8"/>
  <c r="E26" i="8"/>
  <c r="D26" i="8"/>
  <c r="C26" i="8"/>
  <c r="B26" i="8"/>
  <c r="A26" i="8"/>
  <c r="K25" i="8"/>
  <c r="J25" i="8"/>
  <c r="I25" i="8"/>
  <c r="H25" i="8"/>
  <c r="G25" i="8"/>
  <c r="F25" i="8"/>
  <c r="E25" i="8"/>
  <c r="D25" i="8"/>
  <c r="C25" i="8"/>
  <c r="B25" i="8"/>
  <c r="A25" i="8"/>
  <c r="K24" i="8"/>
  <c r="J24" i="8"/>
  <c r="I24" i="8"/>
  <c r="H24" i="8"/>
  <c r="G24" i="8"/>
  <c r="F24" i="8"/>
  <c r="E24" i="8"/>
  <c r="D24" i="8"/>
  <c r="C24" i="8"/>
  <c r="B24" i="8"/>
  <c r="A24" i="8"/>
  <c r="K23" i="8"/>
  <c r="J23" i="8"/>
  <c r="I23" i="8"/>
  <c r="H23" i="8"/>
  <c r="G23" i="8"/>
  <c r="F23" i="8"/>
  <c r="E23" i="8"/>
  <c r="D23" i="8"/>
  <c r="C23" i="8"/>
  <c r="B23" i="8"/>
  <c r="A23" i="8"/>
  <c r="K22" i="8"/>
  <c r="J22" i="8"/>
  <c r="I22" i="8"/>
  <c r="H22" i="8"/>
  <c r="G22" i="8"/>
  <c r="F22" i="8"/>
  <c r="E22" i="8"/>
  <c r="D22" i="8"/>
  <c r="C22" i="8"/>
  <c r="B22" i="8"/>
  <c r="A22" i="8"/>
  <c r="K21" i="8"/>
  <c r="J21" i="8"/>
  <c r="I21" i="8"/>
  <c r="H21" i="8"/>
  <c r="G21" i="8"/>
  <c r="F21" i="8"/>
  <c r="E21" i="8"/>
  <c r="D21" i="8"/>
  <c r="C21" i="8"/>
  <c r="B21" i="8"/>
  <c r="A21" i="8"/>
  <c r="K20" i="8"/>
  <c r="J20" i="8"/>
  <c r="I20" i="8"/>
  <c r="H20" i="8"/>
  <c r="G20" i="8"/>
  <c r="F20" i="8"/>
  <c r="E20" i="8"/>
  <c r="D20" i="8"/>
  <c r="C20" i="8"/>
  <c r="B20" i="8"/>
  <c r="A20" i="8"/>
  <c r="K19" i="8"/>
  <c r="J19" i="8"/>
  <c r="I19" i="8"/>
  <c r="H19" i="8"/>
  <c r="G19" i="8"/>
  <c r="F19" i="8"/>
  <c r="E19" i="8"/>
  <c r="D19" i="8"/>
  <c r="C19" i="8"/>
  <c r="B19" i="8"/>
  <c r="A19" i="8"/>
  <c r="K18" i="8"/>
  <c r="J18" i="8"/>
  <c r="I18" i="8"/>
  <c r="H18" i="8"/>
  <c r="G18" i="8"/>
  <c r="F18" i="8"/>
  <c r="E18" i="8"/>
  <c r="D18" i="8"/>
  <c r="C18" i="8"/>
  <c r="B18" i="8"/>
  <c r="A18" i="8"/>
  <c r="K17" i="8"/>
  <c r="J17" i="8"/>
  <c r="I17" i="8"/>
  <c r="H17" i="8"/>
  <c r="G17" i="8"/>
  <c r="F17" i="8"/>
  <c r="E17" i="8"/>
  <c r="D17" i="8"/>
  <c r="C17" i="8"/>
  <c r="B17" i="8"/>
  <c r="A17" i="8"/>
  <c r="K16" i="8"/>
  <c r="J16" i="8"/>
  <c r="I16" i="8"/>
  <c r="H16" i="8"/>
  <c r="G16" i="8"/>
  <c r="F16" i="8"/>
  <c r="E16" i="8"/>
  <c r="D16" i="8"/>
  <c r="C16" i="8"/>
  <c r="B16" i="8"/>
  <c r="A16" i="8"/>
  <c r="K15" i="8"/>
  <c r="J15" i="8"/>
  <c r="I15" i="8"/>
  <c r="H15" i="8"/>
  <c r="G15" i="8"/>
  <c r="F15" i="8"/>
  <c r="E15" i="8"/>
  <c r="D15" i="8"/>
  <c r="C15" i="8"/>
  <c r="B15" i="8"/>
  <c r="A15" i="8"/>
  <c r="K14" i="8"/>
  <c r="J14" i="8"/>
  <c r="I14" i="8"/>
  <c r="H14" i="8"/>
  <c r="G14" i="8"/>
  <c r="F14" i="8"/>
  <c r="E14" i="8"/>
  <c r="D14" i="8"/>
  <c r="C14" i="8"/>
  <c r="B14" i="8"/>
  <c r="A14" i="8"/>
  <c r="K13" i="8"/>
  <c r="J13" i="8"/>
  <c r="I13" i="8"/>
  <c r="H13" i="8"/>
  <c r="G13" i="8"/>
  <c r="F13" i="8"/>
  <c r="E13" i="8"/>
  <c r="D13" i="8"/>
  <c r="C13" i="8"/>
  <c r="B13" i="8"/>
  <c r="A13" i="8"/>
  <c r="K12" i="8"/>
  <c r="J12" i="8"/>
  <c r="I12" i="8"/>
  <c r="H12" i="8"/>
  <c r="G12" i="8"/>
  <c r="F12" i="8"/>
  <c r="E12" i="8"/>
  <c r="D12" i="8"/>
  <c r="C12" i="8"/>
  <c r="B12" i="8"/>
  <c r="A12" i="8"/>
  <c r="K11" i="8"/>
  <c r="J11" i="8"/>
  <c r="I11" i="8"/>
  <c r="H11" i="8"/>
  <c r="G11" i="8"/>
  <c r="F11" i="8"/>
  <c r="E11" i="8"/>
  <c r="D11" i="8"/>
  <c r="C11" i="8"/>
  <c r="B11" i="8"/>
  <c r="A11" i="8"/>
  <c r="K10" i="8"/>
  <c r="J10" i="8"/>
  <c r="I10" i="8"/>
  <c r="H10" i="8"/>
  <c r="G10" i="8"/>
  <c r="F10" i="8"/>
  <c r="E10" i="8"/>
  <c r="D10" i="8"/>
  <c r="C10" i="8"/>
  <c r="B10" i="8"/>
  <c r="A10" i="8"/>
  <c r="K9" i="8"/>
  <c r="J9" i="8"/>
  <c r="I9" i="8"/>
  <c r="H9" i="8"/>
  <c r="G9" i="8"/>
  <c r="F9" i="8"/>
  <c r="E9" i="8"/>
  <c r="D9" i="8"/>
  <c r="C9" i="8"/>
  <c r="B9" i="8"/>
  <c r="A9" i="8"/>
  <c r="K8" i="8"/>
  <c r="J8" i="8"/>
  <c r="I8" i="8"/>
  <c r="H8" i="8"/>
  <c r="G8" i="8"/>
  <c r="F8" i="8"/>
  <c r="E8" i="8"/>
  <c r="D8" i="8"/>
  <c r="C8" i="8"/>
  <c r="B8" i="8"/>
  <c r="A8" i="8"/>
  <c r="K7" i="8"/>
  <c r="J7" i="8"/>
  <c r="I7" i="8"/>
  <c r="H7" i="8"/>
  <c r="G7" i="8"/>
  <c r="F7" i="8"/>
  <c r="E7" i="8"/>
  <c r="D7" i="8"/>
  <c r="C7" i="8"/>
  <c r="B7" i="8"/>
  <c r="A7" i="8"/>
  <c r="K6" i="8"/>
  <c r="J6" i="8"/>
  <c r="I6" i="8"/>
  <c r="H6" i="8"/>
  <c r="G6" i="8"/>
  <c r="F6" i="8"/>
  <c r="E6" i="8"/>
  <c r="D6" i="8"/>
  <c r="C6" i="8"/>
  <c r="B6" i="8"/>
  <c r="A6" i="8"/>
  <c r="K5" i="8"/>
  <c r="J5" i="8"/>
  <c r="I5" i="8"/>
  <c r="H5" i="8"/>
  <c r="G5" i="8"/>
  <c r="F5" i="8"/>
  <c r="E5" i="8"/>
  <c r="D5" i="8"/>
  <c r="C5" i="8"/>
  <c r="B5" i="8"/>
  <c r="A5" i="8"/>
  <c r="K4" i="8"/>
  <c r="J4" i="8"/>
  <c r="I4" i="8"/>
  <c r="H4" i="8"/>
  <c r="G4" i="8"/>
  <c r="F4" i="8"/>
  <c r="E4" i="8"/>
  <c r="D4" i="8"/>
  <c r="C4" i="8"/>
  <c r="B4" i="8"/>
  <c r="A4" i="8"/>
  <c r="K3" i="8"/>
  <c r="J3" i="8"/>
  <c r="I3" i="8"/>
  <c r="H3" i="8"/>
  <c r="G3" i="8"/>
  <c r="F3" i="8"/>
  <c r="E3" i="8"/>
  <c r="D3" i="8"/>
  <c r="C3" i="8"/>
  <c r="B3" i="8"/>
  <c r="A3" i="8"/>
  <c r="K2" i="8"/>
  <c r="J2" i="8"/>
  <c r="I2" i="8"/>
  <c r="H2" i="8"/>
  <c r="G2" i="8"/>
  <c r="F2" i="8"/>
  <c r="E2" i="8"/>
  <c r="D2" i="8"/>
  <c r="C2" i="8"/>
  <c r="B2" i="8"/>
  <c r="A2" i="8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E6" i="7"/>
  <c r="G6" i="7" s="1"/>
  <c r="E5" i="7"/>
  <c r="I5" i="7" s="1"/>
  <c r="E4" i="7"/>
  <c r="I4" i="7" s="1"/>
  <c r="G3" i="7"/>
  <c r="E3" i="7"/>
  <c r="E10" i="7" s="1"/>
  <c r="H2" i="7"/>
  <c r="E2" i="7"/>
  <c r="I2" i="7" s="1"/>
  <c r="E7" i="2"/>
  <c r="J11" i="1"/>
  <c r="M6" i="1"/>
  <c r="C7" i="2"/>
  <c r="K5" i="1"/>
  <c r="B7" i="2"/>
  <c r="C3" i="2"/>
  <c r="N4" i="1"/>
  <c r="J4" i="1"/>
  <c r="M9" i="1"/>
  <c r="K10" i="1"/>
  <c r="K8" i="1"/>
  <c r="L5" i="1"/>
  <c r="E6" i="2"/>
  <c r="B4" i="2"/>
  <c r="M11" i="1"/>
  <c r="N11" i="1"/>
  <c r="M3" i="1"/>
  <c r="K3" i="1"/>
  <c r="E3" i="2"/>
  <c r="J10" i="1"/>
  <c r="M4" i="1"/>
  <c r="C5" i="2"/>
  <c r="N6" i="1"/>
  <c r="M8" i="1"/>
  <c r="L3" i="1"/>
  <c r="E4" i="2"/>
  <c r="J8" i="1"/>
  <c r="J9" i="1"/>
  <c r="L6" i="1"/>
  <c r="N3" i="1"/>
  <c r="F6" i="2" a="1"/>
  <c r="J3" i="1"/>
  <c r="F5" i="2" a="1"/>
  <c r="L11" i="1"/>
  <c r="K4" i="1"/>
  <c r="L4" i="1"/>
  <c r="K11" i="1"/>
  <c r="F4" i="2" a="1"/>
  <c r="B6" i="2"/>
  <c r="N8" i="1"/>
  <c r="C4" i="2"/>
  <c r="N5" i="1"/>
  <c r="B5" i="2"/>
  <c r="F7" i="2" a="1"/>
  <c r="K9" i="1"/>
  <c r="L10" i="1"/>
  <c r="J6" i="1"/>
  <c r="L9" i="1"/>
  <c r="J5" i="1"/>
  <c r="E5" i="2"/>
  <c r="B3" i="2"/>
  <c r="F3" i="2" a="1"/>
  <c r="L8" i="1"/>
  <c r="M10" i="1"/>
  <c r="M5" i="1"/>
  <c r="N9" i="1"/>
  <c r="K6" i="1"/>
  <c r="C6" i="2"/>
  <c r="N10" i="1"/>
  <c r="E12" i="7" l="1"/>
  <c r="H6" i="7"/>
  <c r="K2" i="7"/>
  <c r="I6" i="7"/>
  <c r="E13" i="7"/>
  <c r="I9" i="1"/>
  <c r="I5" i="1"/>
  <c r="D4" i="2"/>
  <c r="I3" i="1"/>
  <c r="I11" i="1"/>
  <c r="F3" i="2"/>
  <c r="F6" i="2"/>
  <c r="D7" i="2"/>
  <c r="F4" i="2"/>
  <c r="I10" i="1"/>
  <c r="D5" i="2"/>
  <c r="I8" i="1"/>
  <c r="F7" i="2"/>
  <c r="I6" i="1"/>
  <c r="I4" i="1"/>
  <c r="D3" i="2"/>
  <c r="F5" i="2"/>
  <c r="D6" i="2"/>
  <c r="H3" i="7"/>
  <c r="J3" i="7" s="1"/>
  <c r="I3" i="7"/>
  <c r="K3" i="7" s="1"/>
  <c r="E11" i="7"/>
  <c r="G4" i="7"/>
  <c r="H4" i="7"/>
  <c r="K4" i="7" s="1"/>
  <c r="G2" i="7"/>
  <c r="J2" i="7" s="1"/>
  <c r="E9" i="7"/>
  <c r="G5" i="7"/>
  <c r="H5" i="7"/>
  <c r="K5" i="7" s="1"/>
  <c r="K6" i="7" l="1"/>
  <c r="J6" i="7"/>
  <c r="G4" i="1"/>
  <c r="E4" i="1"/>
  <c r="F4" i="1"/>
  <c r="F3" i="1"/>
  <c r="E3" i="1"/>
  <c r="G3" i="1"/>
  <c r="J5" i="7"/>
  <c r="G8" i="1"/>
  <c r="F8" i="1"/>
  <c r="E8" i="1"/>
  <c r="F9" i="1"/>
  <c r="E9" i="1"/>
  <c r="G9" i="1"/>
  <c r="J4" i="7"/>
  <c r="G10" i="1"/>
  <c r="F10" i="1"/>
  <c r="E10" i="1"/>
  <c r="G5" i="1"/>
  <c r="F5" i="1"/>
  <c r="E5" i="1"/>
  <c r="E6" i="1"/>
  <c r="G6" i="1"/>
  <c r="F6" i="1"/>
  <c r="G11" i="1"/>
  <c r="F11" i="1"/>
  <c r="E11" i="1"/>
  <c r="E12" i="1" l="1"/>
  <c r="F12" i="1"/>
  <c r="G12" i="1"/>
  <c r="G7" i="1"/>
  <c r="E7" i="1"/>
  <c r="F7" i="1"/>
  <c r="G13" i="1" l="1"/>
  <c r="F13" i="1"/>
  <c r="E13" i="1"/>
</calcChain>
</file>

<file path=xl/sharedStrings.xml><?xml version="1.0" encoding="utf-8"?>
<sst xmlns="http://schemas.openxmlformats.org/spreadsheetml/2006/main" count="1098" uniqueCount="513">
  <si>
    <t>Kind</t>
  </si>
  <si>
    <t>Name</t>
  </si>
  <si>
    <t>Version</t>
  </si>
  <si>
    <t>Release</t>
  </si>
  <si>
    <t># Detected Unique Bugs</t>
  </si>
  <si>
    <t># New</t>
  </si>
  <si>
    <t># Confimred</t>
  </si>
  <si>
    <t># Reported</t>
  </si>
  <si>
    <t>command</t>
  </si>
  <si>
    <t>All Bugs</t>
  </si>
  <si>
    <t>1-cp</t>
  </si>
  <si>
    <t>2-cp</t>
  </si>
  <si>
    <t>Engine</t>
  </si>
  <si>
    <t>V8</t>
  </si>
  <si>
    <t>10.8.121</t>
  </si>
  <si>
    <t>js</t>
  </si>
  <si>
    <t>JSC</t>
  </si>
  <si>
    <t>615.1.10</t>
  </si>
  <si>
    <t>jsc</t>
  </si>
  <si>
    <t>GraalJS</t>
  </si>
  <si>
    <t>22.2.0</t>
  </si>
  <si>
    <t>sm</t>
  </si>
  <si>
    <t>Spider Monkey</t>
  </si>
  <si>
    <t>107.0b4</t>
  </si>
  <si>
    <t>d8</t>
  </si>
  <si>
    <t>Total</t>
  </si>
  <si>
    <t>Transpiler</t>
  </si>
  <si>
    <t>Babel</t>
  </si>
  <si>
    <t>7.19.1</t>
  </si>
  <si>
    <t>babel</t>
  </si>
  <si>
    <t>SWC</t>
  </si>
  <si>
    <t>1.3.10</t>
  </si>
  <si>
    <t>obfuscator</t>
  </si>
  <si>
    <t>Terser</t>
  </si>
  <si>
    <t>5.15.1</t>
  </si>
  <si>
    <t>swc</t>
  </si>
  <si>
    <t>Obfuscator</t>
  </si>
  <si>
    <t>4.0.0</t>
  </si>
  <si>
    <t>terser</t>
  </si>
  <si>
    <t>Coverage Criteria</t>
  </si>
  <si>
    <t># Covered 𝑘-F(CP)S-TR</t>
  </si>
  <si>
    <t># Syn. Test</t>
  </si>
  <si>
    <t># Bugs</t>
  </si>
  <si>
    <t># Node</t>
  </si>
  <si>
    <t># Branch</t>
  </si>
  <si>
    <t># Total</t>
  </si>
  <si>
    <t>0</t>
  </si>
  <si>
    <t>1</t>
  </si>
  <si>
    <t>2</t>
  </si>
  <si>
    <t>#enclosing</t>
  </si>
  <si>
    <t>#test requirement</t>
  </si>
  <si>
    <t>#call path</t>
  </si>
  <si>
    <t>sens</t>
  </si>
  <si>
    <t>left-only</t>
  </si>
  <si>
    <t>both</t>
  </si>
  <si>
    <t>right-only</t>
  </si>
  <si>
    <t>union</t>
  </si>
  <si>
    <t>left</t>
  </si>
  <si>
    <t>right</t>
  </si>
  <si>
    <t>time</t>
  </si>
  <si>
    <t>test-262</t>
  </si>
  <si>
    <t>INTERVAL</t>
  </si>
  <si>
    <t>Title</t>
  </si>
  <si>
    <t>Id</t>
  </si>
  <si>
    <t>Provenance</t>
  </si>
  <si>
    <t>Status</t>
  </si>
  <si>
    <t>[Babel] Destructuring sparse array with duplicated names</t>
  </si>
  <si>
    <t>-</t>
  </si>
  <si>
    <t>Bug Confirmed</t>
  </si>
  <si>
    <t>[Babel] [NOF] Modify length of arrow function</t>
  </si>
  <si>
    <t>[Babel] Destructuring null/undefined with rest</t>
  </si>
  <si>
    <t>BBL-01</t>
  </si>
  <si>
    <t>[Babel] [Crash] Duplicated name in class static block should be normal</t>
  </si>
  <si>
    <t>BBL-02</t>
  </si>
  <si>
    <t>[Babel] Re-assign to class during static field initialization</t>
  </si>
  <si>
    <t>BBL-03</t>
  </si>
  <si>
    <t>[Babel] Generator with array pattern parameter</t>
  </si>
  <si>
    <t>BBL-04</t>
  </si>
  <si>
    <t>[Babel] Name property - Unnamed to wrong name</t>
  </si>
  <si>
    <t>BBL-05</t>
  </si>
  <si>
    <t>[Babel] Name property - Named to Unnamed - Default Param</t>
  </si>
  <si>
    <t>BBL-06-?</t>
  </si>
  <si>
    <t>[Babel] Name property - Name to Unnamed - static fields</t>
  </si>
  <si>
    <t>[Babel] Name property - Named to Unnamed - Object binding</t>
  </si>
  <si>
    <t>[Babel] Name property - Named to different name - non-alphabet name</t>
  </si>
  <si>
    <t>BBL-07-1</t>
  </si>
  <si>
    <t>[Babel] Name property - Named to different name - arrow function</t>
  </si>
  <si>
    <t>BBL-07-2</t>
  </si>
  <si>
    <t>[Babel] Name property - Named to different name - shadow</t>
  </si>
  <si>
    <t>BBL-07-3</t>
  </si>
  <si>
    <t>[Babel] Name property - Unnamed to temporary named</t>
  </si>
  <si>
    <t>BBL-08</t>
  </si>
  <si>
    <t>[Babel] Wrong TDZ logic: for statement</t>
  </si>
  <si>
    <t>BBL-09-1</t>
  </si>
  <si>
    <t>[Babel] Wrong TDZ logic : switch case</t>
  </si>
  <si>
    <t>BBL-09-2</t>
  </si>
  <si>
    <t>In Progress</t>
  </si>
  <si>
    <t>[Babel] Wrong TDZ logic : class in func</t>
  </si>
  <si>
    <t>BBL-09-3</t>
  </si>
  <si>
    <t>[Babel] Private static field and `in` operator with non-object should throw TypeError</t>
  </si>
  <si>
    <t>BBL-10</t>
  </si>
  <si>
    <t>[Babel] Reassign to const is not prevented using tdz option</t>
  </si>
  <si>
    <t>BBL-11</t>
  </si>
  <si>
    <t>[Babel] Empty array destructuring with async generator function results in infinite loop</t>
  </si>
  <si>
    <t>BBL-12-1</t>
  </si>
  <si>
    <t>[Babel] Nested iterators and yield* results in infinite loop</t>
  </si>
  <si>
    <t>BBL-12-2</t>
  </si>
  <si>
    <t>[Babel] [Crash] Async arrow function with same param name under noNewArrow assunption</t>
  </si>
  <si>
    <t>BBL-13</t>
  </si>
  <si>
    <t>[Babel] Deleting super proeprty</t>
  </si>
  <si>
    <t>BBL-14</t>
  </si>
  <si>
    <t>[Babel] Rename: await to _await</t>
  </si>
  <si>
    <t>BBL-15-1</t>
  </si>
  <si>
    <t>Intended</t>
  </si>
  <si>
    <t>[Babel] Rename: logical assignment and class extension</t>
  </si>
  <si>
    <t>BBL-15-2</t>
  </si>
  <si>
    <t>[Babel] Rename: function body referencing itself</t>
  </si>
  <si>
    <t>BBL-15-3</t>
  </si>
  <si>
    <t>[Babel] [NOF] Non-ordinary functions become constructable</t>
  </si>
  <si>
    <t>BBL-16</t>
  </si>
  <si>
    <t>[Babel] Invalid yield* in Symbol.iterator</t>
  </si>
  <si>
    <t>BBL-17</t>
  </si>
  <si>
    <t>[Babel] Static should not be TDZ</t>
  </si>
  <si>
    <t>BBL-18</t>
  </si>
  <si>
    <t>[Babel] Order between TDZ and other errors</t>
  </si>
  <si>
    <t>BBL-19</t>
  </si>
  <si>
    <t>[Babel] Assigning new.target as default param with same name</t>
  </si>
  <si>
    <t>BBL-20</t>
  </si>
  <si>
    <t>[Babel] Destructuring sparse array with rest</t>
  </si>
  <si>
    <t>BBL-21</t>
  </si>
  <si>
    <t>[Babel] Symbol.toPrimitive returning non-primitive in class computed field</t>
  </si>
  <si>
    <t>BBL-22</t>
  </si>
  <si>
    <t>[Babel] Not supported BigInt exponentiate</t>
  </si>
  <si>
    <t>BBL-23</t>
  </si>
  <si>
    <t>Not Supported</t>
  </si>
  <si>
    <t>[Babel] [Crash] Yield / Await in sparse array</t>
  </si>
  <si>
    <t>BBL-24</t>
  </si>
  <si>
    <t>[Babel] Wrong Error Name</t>
  </si>
  <si>
    <t>BBL-25</t>
  </si>
  <si>
    <t>[Babel] Destructuring empty array with invalid Symbol.iterator</t>
  </si>
  <si>
    <t>BBL-26</t>
  </si>
  <si>
    <t>[Babel] Generator becomes enumarable</t>
  </si>
  <si>
    <t>BBL-27</t>
  </si>
  <si>
    <t>[Babel] Return of generator becomes enumerable</t>
  </si>
  <si>
    <t>BBL-28</t>
  </si>
  <si>
    <t>[Babel] Cannot delete identifier in strict mode</t>
  </si>
  <si>
    <t>BBL-29</t>
  </si>
  <si>
    <t>[Graal] Non-object argument to Object.setPrototypeOf</t>
  </si>
  <si>
    <t>GRL-01</t>
  </si>
  <si>
    <t>[Graal] Empty string to String.prototype.normalize</t>
  </si>
  <si>
    <t>GRL-02</t>
  </si>
  <si>
    <t>[Graal] Logical assignment to class in static field initialization</t>
  </si>
  <si>
    <t>GRL-03-1</t>
  </si>
  <si>
    <t>[Graal] Logical assignment to constant variable</t>
  </si>
  <si>
    <t>GRL-03-2</t>
  </si>
  <si>
    <t>[Graal] Order between delete super and type error</t>
  </si>
  <si>
    <t>GRL-04</t>
  </si>
  <si>
    <t>[Graal] Order of delete</t>
  </si>
  <si>
    <t>GRL-05</t>
  </si>
  <si>
    <t>[Graal] Symbol.toPrimitive in property access</t>
  </si>
  <si>
    <t>GRL-06</t>
  </si>
  <si>
    <t>[Graal] Order in Object.defineProperty</t>
  </si>
  <si>
    <t>GRL-07</t>
  </si>
  <si>
    <t>[Graal] Using class name in function call in extend</t>
  </si>
  <si>
    <t>GRL-08</t>
  </si>
  <si>
    <t>[Graal] Using async function to Symbol.iterator results in infinite loop</t>
  </si>
  <si>
    <t>GRL-INF</t>
  </si>
  <si>
    <t>[JSC] Getter / Setter name 0</t>
  </si>
  <si>
    <t>JSC-01</t>
  </si>
  <si>
    <t>[JSC] Duplicated name in class static block should be normal</t>
  </si>
  <si>
    <t>JSC-02</t>
  </si>
  <si>
    <t>[JSC] [LHS] Property access of sparse array</t>
  </si>
  <si>
    <t>JSC-03-1</t>
  </si>
  <si>
    <t>[JSC] [LHS] Property access of template literal</t>
  </si>
  <si>
    <t>JSC-03-2</t>
  </si>
  <si>
    <t>[JSC] [LHS] Property access of import</t>
  </si>
  <si>
    <t>JSC-03-3</t>
  </si>
  <si>
    <t>[JSC] Order of properties for class in static field</t>
  </si>
  <si>
    <t>JSC-04-1</t>
  </si>
  <si>
    <t>[JSC] Order of properties for computed generator</t>
  </si>
  <si>
    <t>JSC-04-2</t>
  </si>
  <si>
    <t>[JSC] Order of properties when destructuring exists</t>
  </si>
  <si>
    <t>JSC-04-3</t>
  </si>
  <si>
    <t>[JSC] Optional function call chain</t>
  </si>
  <si>
    <t>JSC-05-1</t>
  </si>
  <si>
    <t>[JSC] Invalid call chained with optional read</t>
  </si>
  <si>
    <t>JSC-05-2</t>
  </si>
  <si>
    <t>[JSC] Same param name and function name</t>
  </si>
  <si>
    <t>JSC-06</t>
  </si>
  <si>
    <t>[JSC] Computed Name in Async Method</t>
  </si>
  <si>
    <t>JSC-07-1</t>
  </si>
  <si>
    <t>[JSC] Name in number-named arrow function</t>
  </si>
  <si>
    <t>JSC-07-2</t>
  </si>
  <si>
    <t>[JSC] Symbol.toPrimitive in property access</t>
  </si>
  <si>
    <t>JSC-08</t>
  </si>
  <si>
    <t>[JSC] Ignoring errors during for-in destructuring</t>
  </si>
  <si>
    <t>JSC-09</t>
  </si>
  <si>
    <t>[JSC] async arrow function being `undefined`</t>
  </si>
  <si>
    <t>JSC-10</t>
  </si>
  <si>
    <t>[JSC] Order between initializing x and this.x in strict mode</t>
  </si>
  <si>
    <t>JSC-11</t>
  </si>
  <si>
    <t>[JSC] Type error in param destructuring should be rejected promise</t>
  </si>
  <si>
    <t>JSC-12</t>
  </si>
  <si>
    <t>[JSC] Reassign to const in for-in head</t>
  </si>
  <si>
    <t>JSC-13</t>
  </si>
  <si>
    <t>[JSC] Invalid postfix operator and nullish coaleascing inside a block</t>
  </si>
  <si>
    <t>JSC-14</t>
  </si>
  <si>
    <t>[JSC] Order between tdz error and others in for statement: for let</t>
  </si>
  <si>
    <t>JSC-15-1</t>
  </si>
  <si>
    <t>[JSC] Order between tdz error and others in for statement: class</t>
  </si>
  <si>
    <t>JSC-15-2</t>
  </si>
  <si>
    <t>[JSC] new-target Syntax Error</t>
  </si>
  <si>
    <t>JSC-16</t>
  </si>
  <si>
    <t>[JSC] Using async function to Symbol.iterator results in infinite loop</t>
  </si>
  <si>
    <t>JSC-INF</t>
  </si>
  <si>
    <t>[Obfuscator] [Crash] Dup names in static block of class with same name</t>
  </si>
  <si>
    <t>OBF-01</t>
  </si>
  <si>
    <t>[Obfuscator] [Crash] await as identifier</t>
  </si>
  <si>
    <t>OBF-02</t>
  </si>
  <si>
    <t>[Obfuscator] [Crash] Direct invocation of class</t>
  </si>
  <si>
    <t>OBF-03-1</t>
  </si>
  <si>
    <t>[Obfuscator] [Crash] Optional class call</t>
  </si>
  <si>
    <t>OBF-03-2</t>
  </si>
  <si>
    <t>[Obfuscator] Renaming constant variable in class static block</t>
  </si>
  <si>
    <t>OBF-04</t>
  </si>
  <si>
    <t>Todo</t>
  </si>
  <si>
    <t>[Obfuscator] Division of async function</t>
  </si>
  <si>
    <t>OBF-05</t>
  </si>
  <si>
    <t>[Obfuscator] extends boolean literal</t>
  </si>
  <si>
    <t>OBF-06</t>
  </si>
  <si>
    <t>[Obfuscator] [V8 bug] Static computed field and function name</t>
  </si>
  <si>
    <t>OBF-V8</t>
  </si>
  <si>
    <t>[Spider Monkey] Async type error should be rejected promsie</t>
  </si>
  <si>
    <t>SM-01</t>
  </si>
  <si>
    <t>[Spider Monkey] Order of function properties</t>
  </si>
  <si>
    <t>SM-02</t>
  </si>
  <si>
    <t>Duplicated</t>
  </si>
  <si>
    <t>[Spider Monkey] Symbol.toPrimitive in property access</t>
  </si>
  <si>
    <t>SM-03</t>
  </si>
  <si>
    <t>[Spider Monkey] Order between initializing x and this.x in strict mode</t>
  </si>
  <si>
    <t>SM-04</t>
  </si>
  <si>
    <t>[Spider Monkey] Set prototype of this</t>
  </si>
  <si>
    <t>SM-99</t>
  </si>
  <si>
    <t>[SWC] Object destructuring assignment expression in strict mode</t>
  </si>
  <si>
    <t>SWC-01</t>
  </si>
  <si>
    <t>[SWC] Object destructuring pattern and undefined should throw</t>
  </si>
  <si>
    <t>SWC-02</t>
  </si>
  <si>
    <t>[SWC] Destructuring null/undefined with rest</t>
  </si>
  <si>
    <t>SWC-03</t>
  </si>
  <si>
    <t>[SWC] Re-assign to class during static field initialization</t>
  </si>
  <si>
    <t>SWC-04</t>
  </si>
  <si>
    <t>[SWC] Unqualified variable in for statement in strict mode</t>
  </si>
  <si>
    <t>SWC-05-1</t>
  </si>
  <si>
    <t>[SWC] Unqualified variable when computed field uses private field in strict mode</t>
  </si>
  <si>
    <t>SWC-05-2</t>
  </si>
  <si>
    <t>[SWC] Generator function invalid parameter destructuring</t>
  </si>
  <si>
    <t>SWC-06</t>
  </si>
  <si>
    <t>[SWC] Empty array destructuring with async generator function results in infinite loop</t>
  </si>
  <si>
    <t>SWC-07</t>
  </si>
  <si>
    <t>[SWC] Deleting super property</t>
  </si>
  <si>
    <t>SWC-08</t>
  </si>
  <si>
    <t>[SWC] [crash] Using private field in itself</t>
  </si>
  <si>
    <t>SWC-09</t>
  </si>
  <si>
    <t>[SWC] await as identifier</t>
  </si>
  <si>
    <t>SWC-10</t>
  </si>
  <si>
    <t>[SWC] Chained assignment with object destructuring</t>
  </si>
  <si>
    <t>SWC-11</t>
  </si>
  <si>
    <t>[SWC] Crashes on assignment to const</t>
  </si>
  <si>
    <t>SWC-12</t>
  </si>
  <si>
    <t>[SWC] Class prototype should not be writable</t>
  </si>
  <si>
    <t>SWC-13</t>
  </si>
  <si>
    <t>[SWC] [NOF] Non constructable functions become constructable</t>
  </si>
  <si>
    <t>SWC-14</t>
  </si>
  <si>
    <t>[SWC] Array rest makes reference error in helper function</t>
  </si>
  <si>
    <t>SWC-15</t>
  </si>
  <si>
    <t>[SWC] [TDZ] let to var</t>
  </si>
  <si>
    <t>SWC-16</t>
  </si>
  <si>
    <t>[SWC] Empty object destructuring redeclare a variable</t>
  </si>
  <si>
    <t>SWC-17</t>
  </si>
  <si>
    <t>[SWC] [NOF] Function names - named to unnamed</t>
  </si>
  <si>
    <t>SWC-18-1</t>
  </si>
  <si>
    <t>[SWC] [NOF] Function names - named to different name</t>
  </si>
  <si>
    <t>SWC-18-2</t>
  </si>
  <si>
    <t>[SWC] [NOF] Function names - unnamed to temp</t>
  </si>
  <si>
    <t>SWC-18-3</t>
  </si>
  <si>
    <t>[SWC] [NOF] Function names - named to wrong name</t>
  </si>
  <si>
    <t>SWC-18-4</t>
  </si>
  <si>
    <t>[SWC] Destructuring sparse array with rest</t>
  </si>
  <si>
    <t>SWC-19</t>
  </si>
  <si>
    <t>[SWC] Variable renaming when destructuring object with setter</t>
  </si>
  <si>
    <t>SWC-20</t>
  </si>
  <si>
    <t>[SWC] Unnecessary renaming of function in switch statement</t>
  </si>
  <si>
    <t>SWC-21-1</t>
  </si>
  <si>
    <t>[SWC] Unnecessary renaming of function with for-await</t>
  </si>
  <si>
    <t>SWC-21-2</t>
  </si>
  <si>
    <t>[SWC] super keyword escapes out of class static block</t>
  </si>
  <si>
    <t>SWC-22</t>
  </si>
  <si>
    <t>[SWC] Not supported BigInt exponentiate</t>
  </si>
  <si>
    <t>SWC-23</t>
  </si>
  <si>
    <t>[SWC] Division of object after `&lt;`</t>
  </si>
  <si>
    <t>SWC-24-1</t>
  </si>
  <si>
    <t>[SWC] Division of object in for loop condition</t>
  </si>
  <si>
    <t>SWC-24-2</t>
  </si>
  <si>
    <t>[SWC] Postfix operator on property access of arrow function call</t>
  </si>
  <si>
    <t>SWC-25-1</t>
  </si>
  <si>
    <t>[SWC] Postfix operator on property access of async arrow function</t>
  </si>
  <si>
    <t>SWC-25-2</t>
  </si>
  <si>
    <t>[SWC] [TDZ] Class in computed field of itself: assign</t>
  </si>
  <si>
    <t>SWC-26-1</t>
  </si>
  <si>
    <t>[SWC] [TDZ] Class in computed field of itself: wrong error name</t>
  </si>
  <si>
    <t>SWC-26-2</t>
  </si>
  <si>
    <t>[SWC] yield* with invalid Symbol.iterator</t>
  </si>
  <si>
    <t>SWC-27</t>
  </si>
  <si>
    <t>[SWC] [crash] Nested rest pattern</t>
  </si>
  <si>
    <t>SWC-28</t>
  </si>
  <si>
    <t>[SWC] Empty array destructuring pattern</t>
  </si>
  <si>
    <t>SWC-29</t>
  </si>
  <si>
    <t>[SWC] Destructuring empty array with invalid Symbol.iterator</t>
  </si>
  <si>
    <t>SWC-30</t>
  </si>
  <si>
    <t>[SWC] Destructuring sparse array with generator that has side effect</t>
  </si>
  <si>
    <t>SWC-31</t>
  </si>
  <si>
    <t>[SWC] Missing private field check when using optional chain</t>
  </si>
  <si>
    <t>SWC-32</t>
  </si>
  <si>
    <t>[SWC] Nested array destructuring pattern with sparse array</t>
  </si>
  <si>
    <t>SWC-33</t>
  </si>
  <si>
    <t>[SWC] Nullish coalescing in case clause under strict mode</t>
  </si>
  <si>
    <t>SWC-34</t>
  </si>
  <si>
    <t>[SWC] super keyword escapes out of class</t>
  </si>
  <si>
    <t>SWC-35</t>
  </si>
  <si>
    <t>[SWC] Cannot delete identifier in strict mode</t>
  </si>
  <si>
    <t>SWC-36</t>
  </si>
  <si>
    <t>[Terser] Removes division by 0n</t>
  </si>
  <si>
    <t>TRS-01</t>
  </si>
  <si>
    <t>[Terser] await as identifier</t>
  </si>
  <si>
    <t>TRS-02</t>
  </si>
  <si>
    <t>[Terser] Instance of non-constructor get removed</t>
  </si>
  <si>
    <t>TRS-03</t>
  </si>
  <si>
    <t>[Terser] Removes TypeError by bigint : Mix with other types</t>
  </si>
  <si>
    <t>TRS-04-1</t>
  </si>
  <si>
    <t>[Terser] Removes TypeError by bigint : &gt;&gt;&gt;</t>
  </si>
  <si>
    <t>TRS-04-2</t>
  </si>
  <si>
    <t>[Terser] Removes TypeError by bigint : Conversion</t>
  </si>
  <si>
    <t>TRS-04-3</t>
  </si>
  <si>
    <t>[Terser] Symbols may have side effect</t>
  </si>
  <si>
    <t>TRS-05</t>
  </si>
  <si>
    <t>[Terser] extending non-constructor</t>
  </si>
  <si>
    <t>TRS-06</t>
  </si>
  <si>
    <t>[Terser] Reference error get removed</t>
  </si>
  <si>
    <t>TRS-07</t>
  </si>
  <si>
    <t>[Terser] Removed destructuring generator</t>
  </si>
  <si>
    <t>TRS-08</t>
  </si>
  <si>
    <t>[Terser] TypeError at `in` operator get removed</t>
  </si>
  <si>
    <t>TRS-09</t>
  </si>
  <si>
    <t>[Terser] [Crash] Using private field in itself</t>
  </si>
  <si>
    <t>TRS-10</t>
  </si>
  <si>
    <t>[Terser] Compress property read as value</t>
  </si>
  <si>
    <t>TRS-11</t>
  </si>
  <si>
    <t>[Terser] Reassign to const get removed</t>
  </si>
  <si>
    <t>TRS-12</t>
  </si>
  <si>
    <t>[Terser] TypeError at parameter destructuring gets removed</t>
  </si>
  <si>
    <t>TRS-13</t>
  </si>
  <si>
    <t>[Terser] Class expression in condition</t>
  </si>
  <si>
    <t>TRS-14</t>
  </si>
  <si>
    <t>[Terser] became await 0</t>
  </si>
  <si>
    <t>TRS-15</t>
  </si>
  <si>
    <t>[Terser] new.target as constructor</t>
  </si>
  <si>
    <t>TRS-16</t>
  </si>
  <si>
    <t>[V8] Order between delete super and type error</t>
  </si>
  <si>
    <t>V8-01</t>
  </si>
  <si>
    <t>[V8] Symbol.toPrimitive in property access</t>
  </si>
  <si>
    <t>V8-02</t>
  </si>
  <si>
    <t>[V8] Order between initializing x and this.x in strict mode</t>
  </si>
  <si>
    <t>V8-03</t>
  </si>
  <si>
    <t>[V8] Using async function to Symbol.iterator results in infinite loop</t>
  </si>
  <si>
    <t>V8-INF</t>
  </si>
  <si>
    <t>[Graal] Lexical declaration with array/object pattern in for statement</t>
  </si>
  <si>
    <t>undefined</t>
  </si>
  <si>
    <t>[Babel] Order of error when using spread in function argument</t>
  </si>
  <si>
    <t>[Babel] In operator in computed field</t>
  </si>
  <si>
    <t>[Babel] [Crash] Empty object destructuring in for-lexical decl</t>
  </si>
  <si>
    <t>[Babel] [Crash] await as identifier in ForInOfHead [Node REPL]</t>
  </si>
  <si>
    <t>[Graal] Rest and sparse array - Reflect</t>
  </si>
  <si>
    <t>[Babel] [Crash] For await shadowing</t>
  </si>
  <si>
    <t>[JSC] Set prototype of this</t>
  </si>
  <si>
    <t>[JSC] Reassign to class name during static field initialization</t>
  </si>
  <si>
    <t>[SWC] Chained compound assignment to super field during static field initialization is transpiled into early error</t>
  </si>
  <si>
    <t>[Babel] Prop after getter should be writable</t>
  </si>
  <si>
    <t>[SWC] Prop after getter should be writable</t>
  </si>
  <si>
    <t>[SWC] Object destructuring in switch case with function in scope</t>
  </si>
  <si>
    <t>[Terser] Object destructuring in switch case with function in scope</t>
  </si>
  <si>
    <t>[Terser] Empty destructuring at for head</t>
  </si>
  <si>
    <t>[Babel] Destructuring to a super field is not supported yet.</t>
  </si>
  <si>
    <t>[JSC] in operator inside for statement destructuring</t>
  </si>
  <si>
    <t>[SWC] Using assignment operator to property of this in arrow async function</t>
  </si>
  <si>
    <t>[SWC] ToString of generator</t>
  </si>
  <si>
    <t>[Graal] Returning `void await this` in async function with parameter</t>
  </si>
  <si>
    <t>[Terser] Function length when void as default parameter</t>
  </si>
  <si>
    <t>[Babel] Postfix expression to TDZ results in syntax error</t>
  </si>
  <si>
    <t>[SWC] Wrong `this` inside class computed function</t>
  </si>
  <si>
    <t>[SWC] Empty destructuring followed by rest pattern</t>
  </si>
  <si>
    <t>[Terser] IIFE with optional call results in syntax error</t>
  </si>
  <si>
    <t>[V8] Wrong hoisting and shadowing when rest pattern and variable declaration in switch statement is present</t>
  </si>
  <si>
    <t>target</t>
  </si>
  <si>
    <t>bug-list</t>
  </si>
  <si>
    <t>fail-num</t>
  </si>
  <si>
    <t>NOTE</t>
  </si>
  <si>
    <t>SWC-14|SWC-10|SWC-02|SWC-12|SWC-03|SWC-27|SWC-07|SWC-18-2|SWC-13|SWC-05|SWC-01|SWC-06|SWC-11|SWC-18-3|SWC-15|SWC-26-1|SWC-18-1|SWC-08|SWC-16|SWC-17|</t>
  </si>
  <si>
    <t>This is logged as result of running `categorize`</t>
  </si>
  <si>
    <t>JSC-01|JSC-02|</t>
  </si>
  <si>
    <t>SM-02|SM-01|</t>
  </si>
  <si>
    <t>GRL-01|</t>
  </si>
  <si>
    <t>OBF-02|OBF-01|OBF-03-1|</t>
  </si>
  <si>
    <t>TRS-04-2|TRS-08|TRS-07|TRS-01|TRS-04-1|TRS-06|TRS-13|TRS-02|TRS-09|TRS-03|TRS-04-3|TRS-05|</t>
  </si>
  <si>
    <t>BBL-12-2|BBL-08|BBL-16|BBL-15-1|BBL-07-1|BBL-19|BBL-01|BBL-14|BBL-07-2|BBL-09-1|BBL-02|BBL-04|BBL-17|BBL-12-1|BBL-13|</t>
  </si>
  <si>
    <t>SWC-22|SWC-26-2|SWC-21-2|SWC-10|SWC-15|SWC-12|SWC-18-1|SWC-03|SWC-04|SWC-27|SWC-07|SWC-18-2|SWC-05|SWC-01|SWC-09|SWC-19|SWC-14|SWC-06|SWC-11|SWC-18-3|SWC-18-4|SWC-21-1|SWC-02|SWC-23|SWC-32|SWC-16|SWC-20|SWC-17|SWC-13|SWC-28|</t>
  </si>
  <si>
    <t>JSC-03-1|JSC-06|JSC-02|JSC-05-1|JSC-01|</t>
  </si>
  <si>
    <t>GRL-08|GRL-01|GRL-03-1|GRL-07|GRL-03-2|</t>
  </si>
  <si>
    <t>OBF-03-1|OBF-02|OBF-01|OBF-03-2|</t>
  </si>
  <si>
    <t>TRS-10|TRS-04-2|TRS-08|TRS-07|TRS-01|TRS-04-1|TRS-06|TRS-02|TRS-09|TRS-12|TRS-11|TRS-03|TRS-04-3|TRS-05|</t>
  </si>
  <si>
    <t>BBL-16|BBL-21|BBL-07-1|BBL-09-2|BBL-18|BBL-23|BBL-20|BBL-07-3|BBL-01|BBL-10|BBL-15-2|BBL-25|BBL-07-2|BBL-09-1|BBL-08|BBL-09-3|BBL-02|BBL-04|BBL-15-1|BBL-11|BBL-17|BBL-12-1|BBL-13|</t>
  </si>
  <si>
    <t>SWC-30|SWC-22|SWC-10|SWC-21-1|SWC-15|SWC-12|SWC-18-1|SWC-03|SWC-04|SWC-27|SWC-07|SWC-05-2|SWC-24-1|SWC-13|SWC-05|SWC-01|SWC-29|SWC-09|SWC-31|SWC-26-2|SWC-19|SWC-14|SWC-06|SWC-11|SWC-18-3|SWC-02|SWC-23|SWC-32|SWC-16|SWC-20|SWC-17|SWC-18-2|SWC-25-1|</t>
  </si>
  <si>
    <t>JSC-02|JSC-05-1|JSC-01|JSC-04-1|</t>
  </si>
  <si>
    <t>SM-02|SM-01|SM-03|</t>
  </si>
  <si>
    <t>GRL-01|GRL-02|GRL-03-1|GRL-07|GRL-03-2|</t>
  </si>
  <si>
    <t>OBF-04|OBF-03-1|OBF-01|OBF-02|OBF-03-2|</t>
  </si>
  <si>
    <t>BBL-12-2|BBL-16|BBL-21|BBL-07-1|BBL-09-2|BBL-18|BBL-23|BBL-15-3|BBL-07-3|BBL-01|BBL-10|BBL-07-2|BBL-09-1|BBL-08|BBL-26|BBL-09-3|BBL-02|BBL-04|BBL-15-1|BBL-11|BBL-17|BBL-12-1|BBL-13|</t>
  </si>
  <si>
    <t>SWC-26-2|SWC-10|SWC-21-1|SWC-15|SWC-18-1|SWC-03|SWC-33|SWC-04|SWC-27|SWC-07|SWC-18-2|SWC-34|SWC-13|SWC-05|SWC-01|SWC-29|SWC-22|SWC-35|SWC-19|SWC-14|SWC-06|SWC-11|SWC-18-3|SWC-02|SWC-23|SWC-16|SWC-20|SWC-17|</t>
  </si>
  <si>
    <t>JSC-10|JSC-16|JSC-05-2|JSC-07-1|JSC-07-2|JSC-08|JSC-11|JSC-04-2|JSC-15-2|JSC-06|JSC-02|JSC-05-1|JSC-03-3|JSC-03-2|JSC-01|JSC-04-3|JSC-03-1|JSC-12|JSC-09|</t>
  </si>
  <si>
    <t>SM-02|SM-01|SM-03|SM-04|</t>
  </si>
  <si>
    <t>V8-02|V8-01|V8-03|</t>
  </si>
  <si>
    <t>GRL-05|GRL-01|GRL-02|GRL-03-1|GRL-04|GRL-06|</t>
  </si>
  <si>
    <t>OBF-03-1|OBF-01|OBF-06|OBF-02|OBF-05|</t>
  </si>
  <si>
    <t>TRS-04-2|TRS-08|TRS-07|TRS-01|TRS-06|TRS-02|TRS-09|TRS-15|TRS-14|TRS-04-1|TRS-03|TRS-04-3|TRS-05|</t>
  </si>
  <si>
    <t>BBL-16|BBL-21|BBL-24|BBL-07-1|BBL-09-2|BBL-18|BBL-23|BBL-01|BBL-10|BBL-25|BBL-09-1|BBL-08|BBL-09-3|BBL-02|BBL-04|BBL-15-1|BBL-11|BBL-28|BBL-07-3|BBL-27|BBL-12-1|BBL-13|BBL-07-2|BBL-22|</t>
  </si>
  <si>
    <t>SWC-22|SWC-26-2|SWC-10|SWC-21-1|SWC-15|SWC-12|SWC-03|SWC-33|SWC-04|SWC-27|SWC-07|SWC-18-2|SWC-34|SWC-13|SWC-05|SWC-01|SWC-29|SWC-09|SWC-19|SWC-14|SWC-11|SWC-18-3|SWC-21-2|SWC-36|SWC-02|SWC-23|SWC-32|SWC-18-1|SWC-08|SWC-16|SWC-17|</t>
  </si>
  <si>
    <t>JSC-INF|JSC-10|JSC-05-2|JSC-07-1|JSC-14|JSC-08|JSC-15-1|JSC-11|JSC-04-2|JSC-06|JSC-02|JSC-03-2|JSC-01|JSC-04-3|JSC-03-1|JSC-12|JSC-13|</t>
  </si>
  <si>
    <t>SM-04|SM-INF|SM-03|SM-02|SM-01|</t>
  </si>
  <si>
    <t>V8-02|V8-03|V8-01|V8-INF|</t>
  </si>
  <si>
    <t>GRL-INF|GRL-05|GRL-08|GRL-01|GRL-03-1|GRL-04|GRL-06|</t>
  </si>
  <si>
    <t>TRS-16|TRS-10|TRS-04-2|TRS-08|TRS-07|TRS-01|TRS-06|TRS-02|TRS-09|TRS-15|TRS-11|TRS-14|TRS-04-1|TRS-03|TRS-04-3|TRS-05|</t>
  </si>
  <si>
    <t>BBL-16|BBL-21|BBL-24|BBL-02|BBL-07-1|BBL-09-2|BBL-18|BBL-23|BBL-15-3|BBL-01|BBL-08|BBL-09-3|BBL-15-1|BBL-11|BBL-28|BBL-07-3|BBL-27|BBL-14|BBL-10|BBL-17|BBL-12-1|BBL-13|BBL-07-2|BBL-22|BBL-09-1|BBL-29|</t>
  </si>
  <si>
    <t>iter(#)</t>
  </si>
  <si>
    <t>time(ms)</t>
  </si>
  <si>
    <t>time(h:m:s)</t>
  </si>
  <si>
    <t>program(#)</t>
  </si>
  <si>
    <t>minimal(#)</t>
  </si>
  <si>
    <t>node(#)</t>
  </si>
  <si>
    <t>branch(#)</t>
  </si>
  <si>
    <t>target-conds(#)</t>
  </si>
  <si>
    <t>This is logged as result of running fuzzer</t>
  </si>
  <si>
    <t>1 days 00:00:00</t>
  </si>
  <si>
    <t>1 days 01:00:00</t>
  </si>
  <si>
    <t>1 days 02:00:00</t>
  </si>
  <si>
    <t>1 days 03:00:00</t>
  </si>
  <si>
    <t>1 days 04:00:01</t>
  </si>
  <si>
    <t>1 days 05:00:01</t>
  </si>
  <si>
    <t>1 days 06:00:01</t>
  </si>
  <si>
    <t>1 days 07:00:00</t>
  </si>
  <si>
    <t>1 days 08:00:00</t>
  </si>
  <si>
    <t>1 days 09:00:00</t>
  </si>
  <si>
    <t>1 days 10:00:00</t>
  </si>
  <si>
    <t>1 days 11:00:00</t>
  </si>
  <si>
    <t>1 days 12:00:00</t>
  </si>
  <si>
    <t>1 days 13:00:02</t>
  </si>
  <si>
    <t>1 days 14:00:00</t>
  </si>
  <si>
    <t>1 days 15:00:00</t>
  </si>
  <si>
    <t>1 days 16:00:00</t>
  </si>
  <si>
    <t>1 days 17:00:00</t>
  </si>
  <si>
    <t>1 days 18:00:00</t>
  </si>
  <si>
    <t>1 days 19:00:09</t>
  </si>
  <si>
    <t>1 days 20:00:00</t>
  </si>
  <si>
    <t>1 days 21:00:00</t>
  </si>
  <si>
    <t>1 days 22:00:00</t>
  </si>
  <si>
    <t>1 days 23:00:01</t>
  </si>
  <si>
    <t>2 days 00:00:00</t>
  </si>
  <si>
    <t>2 days 01:00:00</t>
  </si>
  <si>
    <t>2 days 02:00:00</t>
  </si>
  <si>
    <t>sens-node(#)</t>
  </si>
  <si>
    <t>sens-branch(#)</t>
  </si>
  <si>
    <t>sens-target-conds(#)</t>
  </si>
  <si>
    <t>1 days 04:00:00</t>
  </si>
  <si>
    <t>1 days 05:00:00</t>
  </si>
  <si>
    <t>1 days 06:00:00</t>
  </si>
  <si>
    <t>1 days 08:00:04</t>
  </si>
  <si>
    <t>1 days 09:00:04</t>
  </si>
  <si>
    <t>1 days 13:00:01</t>
  </si>
  <si>
    <t>1 days 14:00:01</t>
  </si>
  <si>
    <t>1 days 18:00:01</t>
  </si>
  <si>
    <t>1 days 19:00:00</t>
  </si>
  <si>
    <t>1 days 23:00:00</t>
  </si>
  <si>
    <t>2 days 01:00:01</t>
  </si>
  <si>
    <t>1 days 12:00:01</t>
  </si>
  <si>
    <t>1 days 13:00:00</t>
  </si>
  <si>
    <t>1 days 16:00:01</t>
  </si>
  <si>
    <t>1 days 19:00:01</t>
  </si>
  <si>
    <t>1 days 00:00:08</t>
  </si>
  <si>
    <t>1 days 02:00:01</t>
  </si>
  <si>
    <t>1 days 05:00:02</t>
  </si>
  <si>
    <t>1 days 06:00:07</t>
  </si>
  <si>
    <t>1 days 16:00:03</t>
  </si>
  <si>
    <t>1 days 20:00:02</t>
  </si>
  <si>
    <t>2 days 00:00:01</t>
  </si>
  <si>
    <t>1 days 03:00:01</t>
  </si>
  <si>
    <t>1 days 06:00:04</t>
  </si>
  <si>
    <t>1 days 07:00:01</t>
  </si>
  <si>
    <t>1 days 09:00:03</t>
  </si>
  <si>
    <t>1 days 11:00:05</t>
  </si>
  <si>
    <t>1 days 12:00:04</t>
  </si>
  <si>
    <t>1 days 13:00:10</t>
  </si>
  <si>
    <t>1 days 14:00:02</t>
  </si>
  <si>
    <t>1 days 23:00:02</t>
  </si>
  <si>
    <t>2 days 00:00:15</t>
  </si>
  <si>
    <t>2 days 02:00:01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</si>
</sst>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%"/>
    <numFmt numFmtId="166" formatCode="#,##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/>
    <xf numFmtId="164" fontId="3" fillId="0" borderId="6" xfId="0" applyNumberFormat="1" applyFont="1" applyBorder="1"/>
    <xf numFmtId="0" fontId="4" fillId="0" borderId="6" xfId="0" applyFont="1" applyBorder="1"/>
    <xf numFmtId="0" fontId="5" fillId="0" borderId="6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6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5" fontId="3" fillId="0" borderId="0" xfId="0" applyNumberFormat="1" applyFont="1"/>
    <xf numFmtId="49" fontId="3" fillId="0" borderId="0" xfId="0" applyNumberFormat="1" applyFont="1"/>
    <xf numFmtId="166" fontId="3" fillId="0" borderId="0" xfId="0" applyNumberFormat="1" applyFont="1"/>
    <xf numFmtId="0" fontId="6" fillId="0" borderId="0" xfId="0" applyFont="1"/>
    <xf numFmtId="21" fontId="3" fillId="0" borderId="0" xfId="0" applyNumberFormat="1" applyFont="1"/>
    <xf numFmtId="0" fontId="8" fillId="0" borderId="0" xfId="0" applyFont="1"/>
    <xf numFmtId="49" fontId="8" fillId="0" borderId="0" xfId="0" applyNumberFormat="1" applyFont="1"/>
    <xf numFmtId="20" fontId="8" fillId="0" borderId="0" xfId="0" applyNumberFormat="1" applyFont="1"/>
    <xf numFmtId="46" fontId="8" fillId="0" borderId="0" xfId="0" applyNumberFormat="1" applyFont="1"/>
    <xf numFmtId="21" fontId="8" fillId="0" borderId="0" xfId="0" applyNumberFormat="1" applyFo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2" fillId="0" borderId="7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16666666666666"/>
          <c:y val="6.6172506738544509E-2"/>
          <c:w val="0.85991666666666677"/>
          <c:h val="0.76611556166187056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'Figure 9 (a)'!$B$1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'Figure 9 (a)'!$A$2:$A$305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</c:numCache>
            </c:numRef>
          </c:cat>
          <c:val>
            <c:numRef>
              <c:f>'Figure 9 (a)'!$B$2:$B$305</c:f>
              <c:numCache>
                <c:formatCode>General</c:formatCode>
                <c:ptCount val="304"/>
                <c:pt idx="0">
                  <c:v>329</c:v>
                </c:pt>
                <c:pt idx="1">
                  <c:v>11115</c:v>
                </c:pt>
                <c:pt idx="2">
                  <c:v>1053</c:v>
                </c:pt>
                <c:pt idx="3">
                  <c:v>385</c:v>
                </c:pt>
                <c:pt idx="4">
                  <c:v>429</c:v>
                </c:pt>
                <c:pt idx="5">
                  <c:v>168</c:v>
                </c:pt>
                <c:pt idx="6">
                  <c:v>117</c:v>
                </c:pt>
                <c:pt idx="7">
                  <c:v>157</c:v>
                </c:pt>
                <c:pt idx="8">
                  <c:v>96</c:v>
                </c:pt>
                <c:pt idx="9">
                  <c:v>104</c:v>
                </c:pt>
                <c:pt idx="10">
                  <c:v>89</c:v>
                </c:pt>
                <c:pt idx="11">
                  <c:v>80</c:v>
                </c:pt>
                <c:pt idx="12">
                  <c:v>76</c:v>
                </c:pt>
                <c:pt idx="13">
                  <c:v>74</c:v>
                </c:pt>
                <c:pt idx="14">
                  <c:v>53</c:v>
                </c:pt>
                <c:pt idx="15">
                  <c:v>47</c:v>
                </c:pt>
                <c:pt idx="16">
                  <c:v>21</c:v>
                </c:pt>
                <c:pt idx="17">
                  <c:v>9</c:v>
                </c:pt>
                <c:pt idx="18">
                  <c:v>21</c:v>
                </c:pt>
                <c:pt idx="19">
                  <c:v>5</c:v>
                </c:pt>
                <c:pt idx="20">
                  <c:v>7</c:v>
                </c:pt>
                <c:pt idx="21">
                  <c:v>30</c:v>
                </c:pt>
                <c:pt idx="22">
                  <c:v>38</c:v>
                </c:pt>
                <c:pt idx="23">
                  <c:v>36</c:v>
                </c:pt>
                <c:pt idx="24">
                  <c:v>59</c:v>
                </c:pt>
                <c:pt idx="25">
                  <c:v>35</c:v>
                </c:pt>
                <c:pt idx="26">
                  <c:v>27</c:v>
                </c:pt>
                <c:pt idx="27">
                  <c:v>0</c:v>
                </c:pt>
                <c:pt idx="28">
                  <c:v>9</c:v>
                </c:pt>
                <c:pt idx="29">
                  <c:v>17</c:v>
                </c:pt>
                <c:pt idx="30">
                  <c:v>38</c:v>
                </c:pt>
                <c:pt idx="31">
                  <c:v>3</c:v>
                </c:pt>
                <c:pt idx="32">
                  <c:v>0</c:v>
                </c:pt>
                <c:pt idx="33">
                  <c:v>18</c:v>
                </c:pt>
                <c:pt idx="34">
                  <c:v>9</c:v>
                </c:pt>
                <c:pt idx="35">
                  <c:v>20</c:v>
                </c:pt>
                <c:pt idx="36">
                  <c:v>8</c:v>
                </c:pt>
                <c:pt idx="37">
                  <c:v>1</c:v>
                </c:pt>
                <c:pt idx="38">
                  <c:v>5</c:v>
                </c:pt>
                <c:pt idx="39">
                  <c:v>45</c:v>
                </c:pt>
                <c:pt idx="40">
                  <c:v>22</c:v>
                </c:pt>
                <c:pt idx="41">
                  <c:v>0</c:v>
                </c:pt>
                <c:pt idx="42">
                  <c:v>2</c:v>
                </c:pt>
                <c:pt idx="43">
                  <c:v>4</c:v>
                </c:pt>
                <c:pt idx="44">
                  <c:v>0</c:v>
                </c:pt>
                <c:pt idx="45">
                  <c:v>3</c:v>
                </c:pt>
                <c:pt idx="46">
                  <c:v>13</c:v>
                </c:pt>
                <c:pt idx="47">
                  <c:v>2</c:v>
                </c:pt>
                <c:pt idx="48">
                  <c:v>32</c:v>
                </c:pt>
                <c:pt idx="49">
                  <c:v>3</c:v>
                </c:pt>
                <c:pt idx="50">
                  <c:v>21</c:v>
                </c:pt>
                <c:pt idx="51">
                  <c:v>20</c:v>
                </c:pt>
                <c:pt idx="52">
                  <c:v>17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0</c:v>
                </c:pt>
                <c:pt idx="57">
                  <c:v>1</c:v>
                </c:pt>
                <c:pt idx="58">
                  <c:v>7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5</c:v>
                </c:pt>
                <c:pt idx="67">
                  <c:v>8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32</c:v>
                </c:pt>
                <c:pt idx="73">
                  <c:v>5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</c:v>
                </c:pt>
                <c:pt idx="97">
                  <c:v>5</c:v>
                </c:pt>
                <c:pt idx="98">
                  <c:v>0</c:v>
                </c:pt>
                <c:pt idx="99">
                  <c:v>0</c:v>
                </c:pt>
                <c:pt idx="100">
                  <c:v>10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31</c:v>
                </c:pt>
                <c:pt idx="106">
                  <c:v>0</c:v>
                </c:pt>
                <c:pt idx="107">
                  <c:v>14</c:v>
                </c:pt>
                <c:pt idx="108">
                  <c:v>0</c:v>
                </c:pt>
                <c:pt idx="109">
                  <c:v>4</c:v>
                </c:pt>
                <c:pt idx="110">
                  <c:v>12</c:v>
                </c:pt>
                <c:pt idx="111">
                  <c:v>5</c:v>
                </c:pt>
                <c:pt idx="112">
                  <c:v>6</c:v>
                </c:pt>
                <c:pt idx="113">
                  <c:v>1</c:v>
                </c:pt>
                <c:pt idx="114">
                  <c:v>0</c:v>
                </c:pt>
                <c:pt idx="115">
                  <c:v>4</c:v>
                </c:pt>
                <c:pt idx="116">
                  <c:v>0</c:v>
                </c:pt>
                <c:pt idx="117">
                  <c:v>7</c:v>
                </c:pt>
                <c:pt idx="118">
                  <c:v>17</c:v>
                </c:pt>
                <c:pt idx="119">
                  <c:v>7</c:v>
                </c:pt>
                <c:pt idx="120">
                  <c:v>2</c:v>
                </c:pt>
                <c:pt idx="121">
                  <c:v>2</c:v>
                </c:pt>
                <c:pt idx="122">
                  <c:v>6</c:v>
                </c:pt>
                <c:pt idx="123">
                  <c:v>2</c:v>
                </c:pt>
                <c:pt idx="124">
                  <c:v>21</c:v>
                </c:pt>
                <c:pt idx="125">
                  <c:v>3</c:v>
                </c:pt>
                <c:pt idx="126">
                  <c:v>8</c:v>
                </c:pt>
                <c:pt idx="127">
                  <c:v>0</c:v>
                </c:pt>
                <c:pt idx="128">
                  <c:v>10</c:v>
                </c:pt>
                <c:pt idx="129">
                  <c:v>13</c:v>
                </c:pt>
                <c:pt idx="130">
                  <c:v>1</c:v>
                </c:pt>
                <c:pt idx="131">
                  <c:v>11</c:v>
                </c:pt>
                <c:pt idx="132">
                  <c:v>0</c:v>
                </c:pt>
                <c:pt idx="133">
                  <c:v>4</c:v>
                </c:pt>
                <c:pt idx="134">
                  <c:v>1</c:v>
                </c:pt>
                <c:pt idx="135">
                  <c:v>0</c:v>
                </c:pt>
                <c:pt idx="136">
                  <c:v>14</c:v>
                </c:pt>
                <c:pt idx="137">
                  <c:v>0</c:v>
                </c:pt>
                <c:pt idx="138">
                  <c:v>0</c:v>
                </c:pt>
                <c:pt idx="139">
                  <c:v>2</c:v>
                </c:pt>
                <c:pt idx="140">
                  <c:v>14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14</c:v>
                </c:pt>
                <c:pt idx="156">
                  <c:v>12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16</c:v>
                </c:pt>
                <c:pt idx="161">
                  <c:v>1</c:v>
                </c:pt>
                <c:pt idx="162">
                  <c:v>10</c:v>
                </c:pt>
                <c:pt idx="163">
                  <c:v>0</c:v>
                </c:pt>
                <c:pt idx="164">
                  <c:v>3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4</c:v>
                </c:pt>
                <c:pt idx="170">
                  <c:v>0</c:v>
                </c:pt>
                <c:pt idx="171">
                  <c:v>0</c:v>
                </c:pt>
                <c:pt idx="172">
                  <c:v>3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4</c:v>
                </c:pt>
                <c:pt idx="193">
                  <c:v>0</c:v>
                </c:pt>
                <c:pt idx="194">
                  <c:v>7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5</c:v>
                </c:pt>
                <c:pt idx="199">
                  <c:v>13</c:v>
                </c:pt>
                <c:pt idx="200">
                  <c:v>4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7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5</c:v>
                </c:pt>
                <c:pt idx="209">
                  <c:v>7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2</c:v>
                </c:pt>
                <c:pt idx="224">
                  <c:v>0</c:v>
                </c:pt>
                <c:pt idx="225">
                  <c:v>9</c:v>
                </c:pt>
                <c:pt idx="226">
                  <c:v>0</c:v>
                </c:pt>
                <c:pt idx="227">
                  <c:v>3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12</c:v>
                </c:pt>
                <c:pt idx="235">
                  <c:v>3</c:v>
                </c:pt>
                <c:pt idx="236">
                  <c:v>0</c:v>
                </c:pt>
                <c:pt idx="237">
                  <c:v>3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5</c:v>
                </c:pt>
                <c:pt idx="247">
                  <c:v>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12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C81-C243-A157-D590B3A1A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10582995"/>
        <c:axId val="1294933754"/>
      </c:barChart>
      <c:catAx>
        <c:axId val="2110582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 1-FS-TR / TR</a:t>
                </a:r>
              </a:p>
            </c:rich>
          </c:tx>
          <c:layout>
            <c:manualLayout>
              <c:xMode val="edge"/>
              <c:yMode val="edge"/>
              <c:x val="0.14319856770833334"/>
              <c:y val="0.9203504043126684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294933754"/>
        <c:crosses val="autoZero"/>
        <c:auto val="1"/>
        <c:lblAlgn val="ctr"/>
        <c:lblOffset val="100"/>
        <c:noMultiLvlLbl val="1"/>
      </c:catAx>
      <c:valAx>
        <c:axId val="1294933754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layout>
            <c:manualLayout>
              <c:xMode val="edge"/>
              <c:yMode val="edge"/>
              <c:x val="3.0916666666666669E-2"/>
              <c:y val="0.0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2110582995"/>
        <c:crosses val="autoZero"/>
        <c:crossBetween val="between"/>
      </c:valAx>
    </c:plotArea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'Figure 9 (b)'!$B$1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noFill/>
            </a:ln>
          </c:spPr>
          <c:invertIfNegative val="1"/>
          <c:cat>
            <c:numRef>
              <c:f>'Figure 9 (b)'!$A$2:$A$118</c:f>
              <c:numCache>
                <c:formatCode>General</c:formatCode>
                <c:ptCount val="1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</c:numCache>
            </c:numRef>
          </c:cat>
          <c:val>
            <c:numRef>
              <c:f>'Figure 9 (b)'!$B$2:$B$118</c:f>
              <c:numCache>
                <c:formatCode>General</c:formatCode>
                <c:ptCount val="117"/>
                <c:pt idx="0">
                  <c:v>25911</c:v>
                </c:pt>
                <c:pt idx="1">
                  <c:v>37137</c:v>
                </c:pt>
                <c:pt idx="2">
                  <c:v>12461</c:v>
                </c:pt>
                <c:pt idx="3">
                  <c:v>5385</c:v>
                </c:pt>
                <c:pt idx="4">
                  <c:v>4580</c:v>
                </c:pt>
                <c:pt idx="5">
                  <c:v>1427</c:v>
                </c:pt>
                <c:pt idx="6">
                  <c:v>2546</c:v>
                </c:pt>
                <c:pt idx="7">
                  <c:v>2899</c:v>
                </c:pt>
                <c:pt idx="8">
                  <c:v>877</c:v>
                </c:pt>
                <c:pt idx="9">
                  <c:v>605</c:v>
                </c:pt>
                <c:pt idx="10">
                  <c:v>1589</c:v>
                </c:pt>
                <c:pt idx="11">
                  <c:v>292</c:v>
                </c:pt>
                <c:pt idx="12">
                  <c:v>974</c:v>
                </c:pt>
                <c:pt idx="13">
                  <c:v>289</c:v>
                </c:pt>
                <c:pt idx="14">
                  <c:v>289</c:v>
                </c:pt>
                <c:pt idx="15">
                  <c:v>279</c:v>
                </c:pt>
                <c:pt idx="16">
                  <c:v>479</c:v>
                </c:pt>
                <c:pt idx="17">
                  <c:v>272</c:v>
                </c:pt>
                <c:pt idx="18">
                  <c:v>540</c:v>
                </c:pt>
                <c:pt idx="19">
                  <c:v>188</c:v>
                </c:pt>
                <c:pt idx="20">
                  <c:v>557</c:v>
                </c:pt>
                <c:pt idx="21">
                  <c:v>364</c:v>
                </c:pt>
                <c:pt idx="22">
                  <c:v>252</c:v>
                </c:pt>
                <c:pt idx="23">
                  <c:v>318</c:v>
                </c:pt>
                <c:pt idx="24">
                  <c:v>257</c:v>
                </c:pt>
                <c:pt idx="25">
                  <c:v>315</c:v>
                </c:pt>
                <c:pt idx="26">
                  <c:v>289</c:v>
                </c:pt>
                <c:pt idx="27">
                  <c:v>291</c:v>
                </c:pt>
                <c:pt idx="28">
                  <c:v>316</c:v>
                </c:pt>
                <c:pt idx="29">
                  <c:v>307</c:v>
                </c:pt>
                <c:pt idx="30">
                  <c:v>187</c:v>
                </c:pt>
                <c:pt idx="31">
                  <c:v>435</c:v>
                </c:pt>
                <c:pt idx="32">
                  <c:v>386</c:v>
                </c:pt>
                <c:pt idx="33">
                  <c:v>402</c:v>
                </c:pt>
                <c:pt idx="34">
                  <c:v>208</c:v>
                </c:pt>
                <c:pt idx="35">
                  <c:v>273</c:v>
                </c:pt>
                <c:pt idx="36">
                  <c:v>625</c:v>
                </c:pt>
                <c:pt idx="37">
                  <c:v>965</c:v>
                </c:pt>
                <c:pt idx="38">
                  <c:v>409</c:v>
                </c:pt>
                <c:pt idx="39">
                  <c:v>547</c:v>
                </c:pt>
                <c:pt idx="40">
                  <c:v>415</c:v>
                </c:pt>
                <c:pt idx="41">
                  <c:v>473</c:v>
                </c:pt>
                <c:pt idx="42">
                  <c:v>264</c:v>
                </c:pt>
                <c:pt idx="43">
                  <c:v>88</c:v>
                </c:pt>
                <c:pt idx="44">
                  <c:v>280</c:v>
                </c:pt>
                <c:pt idx="45">
                  <c:v>275</c:v>
                </c:pt>
                <c:pt idx="46">
                  <c:v>152</c:v>
                </c:pt>
                <c:pt idx="47">
                  <c:v>155</c:v>
                </c:pt>
                <c:pt idx="48">
                  <c:v>98</c:v>
                </c:pt>
                <c:pt idx="49">
                  <c:v>200</c:v>
                </c:pt>
                <c:pt idx="50">
                  <c:v>120</c:v>
                </c:pt>
                <c:pt idx="51">
                  <c:v>70</c:v>
                </c:pt>
                <c:pt idx="52">
                  <c:v>195</c:v>
                </c:pt>
                <c:pt idx="53">
                  <c:v>24</c:v>
                </c:pt>
                <c:pt idx="54">
                  <c:v>186</c:v>
                </c:pt>
                <c:pt idx="55">
                  <c:v>70</c:v>
                </c:pt>
                <c:pt idx="56">
                  <c:v>128</c:v>
                </c:pt>
                <c:pt idx="57">
                  <c:v>247</c:v>
                </c:pt>
                <c:pt idx="58">
                  <c:v>36</c:v>
                </c:pt>
                <c:pt idx="59">
                  <c:v>133</c:v>
                </c:pt>
                <c:pt idx="60">
                  <c:v>70</c:v>
                </c:pt>
                <c:pt idx="61">
                  <c:v>310</c:v>
                </c:pt>
                <c:pt idx="62">
                  <c:v>40</c:v>
                </c:pt>
                <c:pt idx="63">
                  <c:v>258</c:v>
                </c:pt>
                <c:pt idx="64">
                  <c:v>70</c:v>
                </c:pt>
                <c:pt idx="65">
                  <c:v>248</c:v>
                </c:pt>
                <c:pt idx="66">
                  <c:v>94</c:v>
                </c:pt>
                <c:pt idx="67">
                  <c:v>186</c:v>
                </c:pt>
                <c:pt idx="68">
                  <c:v>215</c:v>
                </c:pt>
                <c:pt idx="69">
                  <c:v>267</c:v>
                </c:pt>
                <c:pt idx="70">
                  <c:v>79</c:v>
                </c:pt>
                <c:pt idx="71">
                  <c:v>130</c:v>
                </c:pt>
                <c:pt idx="72">
                  <c:v>405</c:v>
                </c:pt>
                <c:pt idx="73">
                  <c:v>123</c:v>
                </c:pt>
                <c:pt idx="74">
                  <c:v>264</c:v>
                </c:pt>
                <c:pt idx="75">
                  <c:v>220</c:v>
                </c:pt>
                <c:pt idx="76">
                  <c:v>1491</c:v>
                </c:pt>
                <c:pt idx="77">
                  <c:v>327</c:v>
                </c:pt>
                <c:pt idx="78">
                  <c:v>292</c:v>
                </c:pt>
                <c:pt idx="79">
                  <c:v>226</c:v>
                </c:pt>
                <c:pt idx="80">
                  <c:v>205</c:v>
                </c:pt>
                <c:pt idx="81">
                  <c:v>335</c:v>
                </c:pt>
                <c:pt idx="82">
                  <c:v>411</c:v>
                </c:pt>
                <c:pt idx="83">
                  <c:v>132</c:v>
                </c:pt>
                <c:pt idx="84">
                  <c:v>294</c:v>
                </c:pt>
                <c:pt idx="85">
                  <c:v>175</c:v>
                </c:pt>
                <c:pt idx="86">
                  <c:v>245</c:v>
                </c:pt>
                <c:pt idx="87">
                  <c:v>811</c:v>
                </c:pt>
                <c:pt idx="88">
                  <c:v>337</c:v>
                </c:pt>
                <c:pt idx="89">
                  <c:v>231</c:v>
                </c:pt>
                <c:pt idx="90">
                  <c:v>794</c:v>
                </c:pt>
                <c:pt idx="91">
                  <c:v>198</c:v>
                </c:pt>
                <c:pt idx="92">
                  <c:v>482</c:v>
                </c:pt>
                <c:pt idx="93">
                  <c:v>522</c:v>
                </c:pt>
                <c:pt idx="94">
                  <c:v>415</c:v>
                </c:pt>
                <c:pt idx="95">
                  <c:v>311</c:v>
                </c:pt>
                <c:pt idx="96">
                  <c:v>306</c:v>
                </c:pt>
                <c:pt idx="97">
                  <c:v>327</c:v>
                </c:pt>
                <c:pt idx="98">
                  <c:v>286</c:v>
                </c:pt>
                <c:pt idx="99">
                  <c:v>128</c:v>
                </c:pt>
                <c:pt idx="100">
                  <c:v>96</c:v>
                </c:pt>
                <c:pt idx="101">
                  <c:v>249</c:v>
                </c:pt>
                <c:pt idx="102">
                  <c:v>110</c:v>
                </c:pt>
                <c:pt idx="103">
                  <c:v>76</c:v>
                </c:pt>
                <c:pt idx="104">
                  <c:v>164</c:v>
                </c:pt>
                <c:pt idx="105">
                  <c:v>197</c:v>
                </c:pt>
                <c:pt idx="106">
                  <c:v>129</c:v>
                </c:pt>
                <c:pt idx="107">
                  <c:v>87</c:v>
                </c:pt>
                <c:pt idx="108">
                  <c:v>144</c:v>
                </c:pt>
                <c:pt idx="109">
                  <c:v>263</c:v>
                </c:pt>
                <c:pt idx="110">
                  <c:v>27</c:v>
                </c:pt>
                <c:pt idx="111">
                  <c:v>209</c:v>
                </c:pt>
                <c:pt idx="112">
                  <c:v>81</c:v>
                </c:pt>
                <c:pt idx="113">
                  <c:v>227</c:v>
                </c:pt>
                <c:pt idx="114">
                  <c:v>128</c:v>
                </c:pt>
                <c:pt idx="115">
                  <c:v>60</c:v>
                </c:pt>
                <c:pt idx="116">
                  <c:v>156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CA9-6C46-984A-ED3EB3457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3780644"/>
        <c:axId val="1893719996"/>
      </c:barChart>
      <c:catAx>
        <c:axId val="19137806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#enclosing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893719996"/>
        <c:crosses val="autoZero"/>
        <c:auto val="1"/>
        <c:lblAlgn val="ctr"/>
        <c:lblOffset val="100"/>
        <c:noMultiLvlLbl val="1"/>
      </c:catAx>
      <c:valAx>
        <c:axId val="189371999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#test requirement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91378064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'Figure 9 (c)'!$B$1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rgbClr val="000000"/>
            </a:solidFill>
            <a:ln cmpd="sng">
              <a:noFill/>
            </a:ln>
          </c:spPr>
          <c:invertIfNegative val="1"/>
          <c:cat>
            <c:numRef>
              <c:f>'Figure 9 (c)'!$A$2:$A$72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cat>
          <c:val>
            <c:numRef>
              <c:f>'Figure 9 (c)'!$B$2:$B$72</c:f>
              <c:numCache>
                <c:formatCode>General</c:formatCode>
                <c:ptCount val="71"/>
                <c:pt idx="0">
                  <c:v>4043</c:v>
                </c:pt>
                <c:pt idx="1">
                  <c:v>70702</c:v>
                </c:pt>
                <c:pt idx="2">
                  <c:v>25363</c:v>
                </c:pt>
                <c:pt idx="3">
                  <c:v>8509</c:v>
                </c:pt>
                <c:pt idx="4">
                  <c:v>6356</c:v>
                </c:pt>
                <c:pt idx="5">
                  <c:v>1999</c:v>
                </c:pt>
                <c:pt idx="6">
                  <c:v>2009</c:v>
                </c:pt>
                <c:pt idx="7">
                  <c:v>1463</c:v>
                </c:pt>
                <c:pt idx="8">
                  <c:v>1129</c:v>
                </c:pt>
                <c:pt idx="9">
                  <c:v>534</c:v>
                </c:pt>
                <c:pt idx="10">
                  <c:v>555</c:v>
                </c:pt>
                <c:pt idx="11">
                  <c:v>198</c:v>
                </c:pt>
                <c:pt idx="12">
                  <c:v>227</c:v>
                </c:pt>
                <c:pt idx="13">
                  <c:v>164</c:v>
                </c:pt>
                <c:pt idx="14">
                  <c:v>311</c:v>
                </c:pt>
                <c:pt idx="15">
                  <c:v>154</c:v>
                </c:pt>
                <c:pt idx="16">
                  <c:v>185</c:v>
                </c:pt>
                <c:pt idx="17">
                  <c:v>108</c:v>
                </c:pt>
                <c:pt idx="18">
                  <c:v>183</c:v>
                </c:pt>
                <c:pt idx="19">
                  <c:v>45</c:v>
                </c:pt>
                <c:pt idx="20">
                  <c:v>39</c:v>
                </c:pt>
                <c:pt idx="21">
                  <c:v>66</c:v>
                </c:pt>
                <c:pt idx="22">
                  <c:v>126</c:v>
                </c:pt>
                <c:pt idx="23">
                  <c:v>56</c:v>
                </c:pt>
                <c:pt idx="24">
                  <c:v>37</c:v>
                </c:pt>
                <c:pt idx="25">
                  <c:v>90</c:v>
                </c:pt>
                <c:pt idx="26">
                  <c:v>32</c:v>
                </c:pt>
                <c:pt idx="27">
                  <c:v>33</c:v>
                </c:pt>
                <c:pt idx="28">
                  <c:v>19</c:v>
                </c:pt>
                <c:pt idx="29">
                  <c:v>22</c:v>
                </c:pt>
                <c:pt idx="30">
                  <c:v>31</c:v>
                </c:pt>
                <c:pt idx="31">
                  <c:v>25</c:v>
                </c:pt>
                <c:pt idx="32">
                  <c:v>24</c:v>
                </c:pt>
                <c:pt idx="33">
                  <c:v>10</c:v>
                </c:pt>
                <c:pt idx="34">
                  <c:v>55</c:v>
                </c:pt>
                <c:pt idx="35">
                  <c:v>22</c:v>
                </c:pt>
                <c:pt idx="36">
                  <c:v>0</c:v>
                </c:pt>
                <c:pt idx="37">
                  <c:v>7</c:v>
                </c:pt>
                <c:pt idx="38">
                  <c:v>5</c:v>
                </c:pt>
                <c:pt idx="39">
                  <c:v>9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12</c:v>
                </c:pt>
                <c:pt idx="49">
                  <c:v>3</c:v>
                </c:pt>
                <c:pt idx="50">
                  <c:v>0</c:v>
                </c:pt>
                <c:pt idx="51">
                  <c:v>6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noFill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4B6-2F4E-9ED9-13E82CC8C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20860499"/>
        <c:axId val="1413957126"/>
      </c:barChart>
      <c:catAx>
        <c:axId val="17208604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#call path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413957126"/>
        <c:crosses val="autoZero"/>
        <c:auto val="1"/>
        <c:lblAlgn val="ctr"/>
        <c:lblOffset val="100"/>
        <c:noMultiLvlLbl val="1"/>
      </c:catAx>
      <c:valAx>
        <c:axId val="141395712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" b="0">
                    <a:solidFill>
                      <a:srgbClr val="000000"/>
                    </a:solidFill>
                    <a:latin typeface="+mn-lt"/>
                  </a:rPr>
                  <a:t>#test requirement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72086049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9 (d)'!$B$1</c:f>
              <c:strCache>
                <c:ptCount val="1"/>
                <c:pt idx="0">
                  <c:v>#test requirement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'Figure 9 (d)'!$A$2:$A$55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cat>
          <c:val>
            <c:numRef>
              <c:f>'Figure 9 (d)'!$B$2:$B$55</c:f>
              <c:numCache>
                <c:formatCode>General</c:formatCode>
                <c:ptCount val="54"/>
                <c:pt idx="0">
                  <c:v>289344</c:v>
                </c:pt>
                <c:pt idx="1">
                  <c:v>919245</c:v>
                </c:pt>
                <c:pt idx="2">
                  <c:v>405335</c:v>
                </c:pt>
                <c:pt idx="3">
                  <c:v>88603</c:v>
                </c:pt>
                <c:pt idx="4">
                  <c:v>80295</c:v>
                </c:pt>
                <c:pt idx="5">
                  <c:v>16982</c:v>
                </c:pt>
                <c:pt idx="6">
                  <c:v>44424</c:v>
                </c:pt>
                <c:pt idx="7">
                  <c:v>8367</c:v>
                </c:pt>
                <c:pt idx="8">
                  <c:v>9984</c:v>
                </c:pt>
                <c:pt idx="9">
                  <c:v>4578</c:v>
                </c:pt>
                <c:pt idx="10">
                  <c:v>6354</c:v>
                </c:pt>
                <c:pt idx="11">
                  <c:v>3357</c:v>
                </c:pt>
                <c:pt idx="12">
                  <c:v>5222</c:v>
                </c:pt>
                <c:pt idx="13">
                  <c:v>1200</c:v>
                </c:pt>
                <c:pt idx="14">
                  <c:v>3205</c:v>
                </c:pt>
                <c:pt idx="15">
                  <c:v>758</c:v>
                </c:pt>
                <c:pt idx="16">
                  <c:v>3331</c:v>
                </c:pt>
                <c:pt idx="17">
                  <c:v>645</c:v>
                </c:pt>
                <c:pt idx="18">
                  <c:v>855</c:v>
                </c:pt>
                <c:pt idx="19">
                  <c:v>436</c:v>
                </c:pt>
                <c:pt idx="20">
                  <c:v>608</c:v>
                </c:pt>
                <c:pt idx="21">
                  <c:v>209</c:v>
                </c:pt>
                <c:pt idx="22">
                  <c:v>1363</c:v>
                </c:pt>
                <c:pt idx="23">
                  <c:v>67</c:v>
                </c:pt>
                <c:pt idx="24">
                  <c:v>550</c:v>
                </c:pt>
                <c:pt idx="25">
                  <c:v>98</c:v>
                </c:pt>
                <c:pt idx="26">
                  <c:v>172</c:v>
                </c:pt>
                <c:pt idx="27">
                  <c:v>51</c:v>
                </c:pt>
                <c:pt idx="28">
                  <c:v>63</c:v>
                </c:pt>
                <c:pt idx="29">
                  <c:v>11</c:v>
                </c:pt>
                <c:pt idx="30">
                  <c:v>81</c:v>
                </c:pt>
                <c:pt idx="31">
                  <c:v>33</c:v>
                </c:pt>
                <c:pt idx="32">
                  <c:v>81</c:v>
                </c:pt>
                <c:pt idx="33">
                  <c:v>32</c:v>
                </c:pt>
                <c:pt idx="34">
                  <c:v>2</c:v>
                </c:pt>
                <c:pt idx="35">
                  <c:v>23</c:v>
                </c:pt>
                <c:pt idx="36">
                  <c:v>18</c:v>
                </c:pt>
                <c:pt idx="37">
                  <c:v>12</c:v>
                </c:pt>
                <c:pt idx="38">
                  <c:v>7</c:v>
                </c:pt>
                <c:pt idx="39">
                  <c:v>17</c:v>
                </c:pt>
                <c:pt idx="40">
                  <c:v>7</c:v>
                </c:pt>
                <c:pt idx="41">
                  <c:v>17</c:v>
                </c:pt>
                <c:pt idx="42">
                  <c:v>14</c:v>
                </c:pt>
                <c:pt idx="43">
                  <c:v>6</c:v>
                </c:pt>
                <c:pt idx="44">
                  <c:v>3</c:v>
                </c:pt>
                <c:pt idx="45">
                  <c:v>3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C8-B14C-B53E-1925514D3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7310224"/>
        <c:axId val="2147053807"/>
      </c:barChart>
      <c:catAx>
        <c:axId val="1373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147053807"/>
        <c:crosses val="autoZero"/>
        <c:auto val="1"/>
        <c:lblAlgn val="ctr"/>
        <c:lblOffset val="100"/>
        <c:noMultiLvlLbl val="0"/>
      </c:catAx>
      <c:valAx>
        <c:axId val="2147053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373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(b)'!$B$1</c:f>
              <c:strCache>
                <c:ptCount val="1"/>
                <c:pt idx="0">
                  <c:v>0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(b)'!$B$2:$B$52</c:f>
              <c:numCache>
                <c:formatCode>General</c:formatCode>
                <c:ptCount val="51"/>
                <c:pt idx="0">
                  <c:v>7592</c:v>
                </c:pt>
                <c:pt idx="1">
                  <c:v>12735</c:v>
                </c:pt>
                <c:pt idx="2">
                  <c:v>14188</c:v>
                </c:pt>
                <c:pt idx="3">
                  <c:v>14560</c:v>
                </c:pt>
                <c:pt idx="4">
                  <c:v>14803</c:v>
                </c:pt>
                <c:pt idx="5">
                  <c:v>14947</c:v>
                </c:pt>
                <c:pt idx="6">
                  <c:v>14990</c:v>
                </c:pt>
                <c:pt idx="7">
                  <c:v>15075</c:v>
                </c:pt>
                <c:pt idx="8">
                  <c:v>15126</c:v>
                </c:pt>
                <c:pt idx="9">
                  <c:v>15155</c:v>
                </c:pt>
                <c:pt idx="10">
                  <c:v>15181</c:v>
                </c:pt>
                <c:pt idx="11">
                  <c:v>15198</c:v>
                </c:pt>
                <c:pt idx="12">
                  <c:v>15207</c:v>
                </c:pt>
                <c:pt idx="13">
                  <c:v>15210</c:v>
                </c:pt>
                <c:pt idx="14">
                  <c:v>15218</c:v>
                </c:pt>
                <c:pt idx="15">
                  <c:v>15228</c:v>
                </c:pt>
                <c:pt idx="16">
                  <c:v>15230</c:v>
                </c:pt>
                <c:pt idx="17">
                  <c:v>15232</c:v>
                </c:pt>
                <c:pt idx="18">
                  <c:v>15241</c:v>
                </c:pt>
                <c:pt idx="19">
                  <c:v>15241</c:v>
                </c:pt>
                <c:pt idx="20">
                  <c:v>15245</c:v>
                </c:pt>
                <c:pt idx="21">
                  <c:v>15246</c:v>
                </c:pt>
                <c:pt idx="22">
                  <c:v>15258</c:v>
                </c:pt>
                <c:pt idx="23">
                  <c:v>15263</c:v>
                </c:pt>
                <c:pt idx="24">
                  <c:v>15265</c:v>
                </c:pt>
                <c:pt idx="25">
                  <c:v>15268</c:v>
                </c:pt>
                <c:pt idx="26">
                  <c:v>15269</c:v>
                </c:pt>
                <c:pt idx="27">
                  <c:v>15269</c:v>
                </c:pt>
                <c:pt idx="28">
                  <c:v>15277</c:v>
                </c:pt>
                <c:pt idx="29">
                  <c:v>15277</c:v>
                </c:pt>
                <c:pt idx="30">
                  <c:v>15277</c:v>
                </c:pt>
                <c:pt idx="31">
                  <c:v>15297</c:v>
                </c:pt>
                <c:pt idx="32">
                  <c:v>15297</c:v>
                </c:pt>
                <c:pt idx="33">
                  <c:v>15300</c:v>
                </c:pt>
                <c:pt idx="34">
                  <c:v>15301</c:v>
                </c:pt>
                <c:pt idx="35">
                  <c:v>15301</c:v>
                </c:pt>
                <c:pt idx="36">
                  <c:v>15306</c:v>
                </c:pt>
                <c:pt idx="37">
                  <c:v>15307</c:v>
                </c:pt>
                <c:pt idx="38">
                  <c:v>15308</c:v>
                </c:pt>
                <c:pt idx="39">
                  <c:v>15308</c:v>
                </c:pt>
                <c:pt idx="40">
                  <c:v>15308</c:v>
                </c:pt>
                <c:pt idx="41">
                  <c:v>15314</c:v>
                </c:pt>
                <c:pt idx="42">
                  <c:v>15315</c:v>
                </c:pt>
                <c:pt idx="43">
                  <c:v>15326</c:v>
                </c:pt>
                <c:pt idx="44">
                  <c:v>15331</c:v>
                </c:pt>
                <c:pt idx="45">
                  <c:v>15334</c:v>
                </c:pt>
                <c:pt idx="46">
                  <c:v>15340</c:v>
                </c:pt>
                <c:pt idx="47">
                  <c:v>15497</c:v>
                </c:pt>
                <c:pt idx="48">
                  <c:v>15559</c:v>
                </c:pt>
                <c:pt idx="49">
                  <c:v>15559</c:v>
                </c:pt>
                <c:pt idx="50">
                  <c:v>15562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C-C343-84A6-BBD0956EB983}"/>
            </c:ext>
          </c:extLst>
        </c:ser>
        <c:ser>
          <c:idx val="1"/>
          <c:order val="1"/>
          <c:tx>
            <c:strRef>
              <c:f>'Figure 10 (b)'!$C$1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(b)'!$C$2:$C$52</c:f>
              <c:numCache>
                <c:formatCode>General</c:formatCode>
                <c:ptCount val="51"/>
                <c:pt idx="0">
                  <c:v>17248</c:v>
                </c:pt>
                <c:pt idx="1">
                  <c:v>17248</c:v>
                </c:pt>
                <c:pt idx="2">
                  <c:v>17248</c:v>
                </c:pt>
                <c:pt idx="3">
                  <c:v>17248</c:v>
                </c:pt>
                <c:pt idx="4">
                  <c:v>17248</c:v>
                </c:pt>
                <c:pt idx="5">
                  <c:v>17248</c:v>
                </c:pt>
                <c:pt idx="6">
                  <c:v>17248</c:v>
                </c:pt>
                <c:pt idx="7">
                  <c:v>17248</c:v>
                </c:pt>
                <c:pt idx="8">
                  <c:v>17248</c:v>
                </c:pt>
                <c:pt idx="9">
                  <c:v>17248</c:v>
                </c:pt>
                <c:pt idx="10">
                  <c:v>17248</c:v>
                </c:pt>
                <c:pt idx="11">
                  <c:v>17248</c:v>
                </c:pt>
                <c:pt idx="12">
                  <c:v>17248</c:v>
                </c:pt>
                <c:pt idx="13">
                  <c:v>17248</c:v>
                </c:pt>
                <c:pt idx="14">
                  <c:v>17248</c:v>
                </c:pt>
                <c:pt idx="15">
                  <c:v>17248</c:v>
                </c:pt>
                <c:pt idx="16">
                  <c:v>17248</c:v>
                </c:pt>
                <c:pt idx="17">
                  <c:v>17248</c:v>
                </c:pt>
                <c:pt idx="18">
                  <c:v>17248</c:v>
                </c:pt>
                <c:pt idx="19">
                  <c:v>17248</c:v>
                </c:pt>
                <c:pt idx="20">
                  <c:v>17248</c:v>
                </c:pt>
                <c:pt idx="21">
                  <c:v>17248</c:v>
                </c:pt>
                <c:pt idx="22">
                  <c:v>17248</c:v>
                </c:pt>
                <c:pt idx="23">
                  <c:v>17248</c:v>
                </c:pt>
                <c:pt idx="24">
                  <c:v>17248</c:v>
                </c:pt>
                <c:pt idx="25">
                  <c:v>17248</c:v>
                </c:pt>
                <c:pt idx="26">
                  <c:v>17248</c:v>
                </c:pt>
                <c:pt idx="27">
                  <c:v>17248</c:v>
                </c:pt>
                <c:pt idx="28">
                  <c:v>17248</c:v>
                </c:pt>
                <c:pt idx="29">
                  <c:v>17248</c:v>
                </c:pt>
                <c:pt idx="30">
                  <c:v>17248</c:v>
                </c:pt>
                <c:pt idx="31">
                  <c:v>17248</c:v>
                </c:pt>
                <c:pt idx="32">
                  <c:v>17248</c:v>
                </c:pt>
                <c:pt idx="33">
                  <c:v>17248</c:v>
                </c:pt>
                <c:pt idx="34">
                  <c:v>17248</c:v>
                </c:pt>
                <c:pt idx="35">
                  <c:v>17248</c:v>
                </c:pt>
                <c:pt idx="36">
                  <c:v>17248</c:v>
                </c:pt>
                <c:pt idx="37">
                  <c:v>17248</c:v>
                </c:pt>
                <c:pt idx="38">
                  <c:v>17248</c:v>
                </c:pt>
                <c:pt idx="39">
                  <c:v>17248</c:v>
                </c:pt>
                <c:pt idx="40">
                  <c:v>17248</c:v>
                </c:pt>
                <c:pt idx="41">
                  <c:v>17248</c:v>
                </c:pt>
                <c:pt idx="42">
                  <c:v>17248</c:v>
                </c:pt>
                <c:pt idx="43">
                  <c:v>17248</c:v>
                </c:pt>
                <c:pt idx="44">
                  <c:v>17248</c:v>
                </c:pt>
                <c:pt idx="45">
                  <c:v>17248</c:v>
                </c:pt>
                <c:pt idx="46">
                  <c:v>17248</c:v>
                </c:pt>
                <c:pt idx="47">
                  <c:v>17248</c:v>
                </c:pt>
                <c:pt idx="48">
                  <c:v>17248</c:v>
                </c:pt>
                <c:pt idx="49">
                  <c:v>17248</c:v>
                </c:pt>
                <c:pt idx="50">
                  <c:v>17248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C-C343-84A6-BBD0956EB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410885"/>
        <c:axId val="1370441420"/>
      </c:lineChart>
      <c:catAx>
        <c:axId val="15704108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370441420"/>
        <c:crosses val="autoZero"/>
        <c:auto val="1"/>
        <c:lblAlgn val="ctr"/>
        <c:lblOffset val="100"/>
        <c:noMultiLvlLbl val="1"/>
      </c:catAx>
      <c:valAx>
        <c:axId val="1370441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5704108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(b)'!$D$1</c:f>
              <c:strCache>
                <c:ptCount val="1"/>
                <c:pt idx="0">
                  <c:v>1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(b)'!$D$2:$D$52</c:f>
              <c:numCache>
                <c:formatCode>General</c:formatCode>
                <c:ptCount val="51"/>
                <c:pt idx="0">
                  <c:v>25217</c:v>
                </c:pt>
                <c:pt idx="1">
                  <c:v>79298</c:v>
                </c:pt>
                <c:pt idx="2">
                  <c:v>90543</c:v>
                </c:pt>
                <c:pt idx="3">
                  <c:v>96161</c:v>
                </c:pt>
                <c:pt idx="4">
                  <c:v>101000</c:v>
                </c:pt>
                <c:pt idx="5">
                  <c:v>104558</c:v>
                </c:pt>
                <c:pt idx="6">
                  <c:v>107540</c:v>
                </c:pt>
                <c:pt idx="7">
                  <c:v>109622</c:v>
                </c:pt>
                <c:pt idx="8">
                  <c:v>111760</c:v>
                </c:pt>
                <c:pt idx="9">
                  <c:v>112617</c:v>
                </c:pt>
                <c:pt idx="10">
                  <c:v>113491</c:v>
                </c:pt>
                <c:pt idx="11">
                  <c:v>114055</c:v>
                </c:pt>
                <c:pt idx="12">
                  <c:v>114685</c:v>
                </c:pt>
                <c:pt idx="13">
                  <c:v>115585</c:v>
                </c:pt>
                <c:pt idx="14">
                  <c:v>116628</c:v>
                </c:pt>
                <c:pt idx="15">
                  <c:v>117196</c:v>
                </c:pt>
                <c:pt idx="16">
                  <c:v>117742</c:v>
                </c:pt>
                <c:pt idx="17">
                  <c:v>118606</c:v>
                </c:pt>
                <c:pt idx="18">
                  <c:v>118975</c:v>
                </c:pt>
                <c:pt idx="19">
                  <c:v>119415</c:v>
                </c:pt>
                <c:pt idx="20">
                  <c:v>119543</c:v>
                </c:pt>
                <c:pt idx="21">
                  <c:v>120053</c:v>
                </c:pt>
                <c:pt idx="22">
                  <c:v>120334</c:v>
                </c:pt>
                <c:pt idx="23">
                  <c:v>120686</c:v>
                </c:pt>
                <c:pt idx="24">
                  <c:v>121040</c:v>
                </c:pt>
                <c:pt idx="25">
                  <c:v>121320</c:v>
                </c:pt>
                <c:pt idx="26">
                  <c:v>121534</c:v>
                </c:pt>
                <c:pt idx="27">
                  <c:v>121739</c:v>
                </c:pt>
                <c:pt idx="28">
                  <c:v>121896</c:v>
                </c:pt>
                <c:pt idx="29">
                  <c:v>122011</c:v>
                </c:pt>
                <c:pt idx="30">
                  <c:v>122227</c:v>
                </c:pt>
                <c:pt idx="31">
                  <c:v>122336</c:v>
                </c:pt>
                <c:pt idx="32">
                  <c:v>122596</c:v>
                </c:pt>
                <c:pt idx="33">
                  <c:v>122725</c:v>
                </c:pt>
                <c:pt idx="34">
                  <c:v>122756</c:v>
                </c:pt>
                <c:pt idx="35">
                  <c:v>122981</c:v>
                </c:pt>
                <c:pt idx="36">
                  <c:v>123009</c:v>
                </c:pt>
                <c:pt idx="37">
                  <c:v>123375</c:v>
                </c:pt>
                <c:pt idx="38">
                  <c:v>123517</c:v>
                </c:pt>
                <c:pt idx="39">
                  <c:v>123617</c:v>
                </c:pt>
                <c:pt idx="40">
                  <c:v>123675</c:v>
                </c:pt>
                <c:pt idx="41">
                  <c:v>123875</c:v>
                </c:pt>
                <c:pt idx="42">
                  <c:v>124040</c:v>
                </c:pt>
                <c:pt idx="43">
                  <c:v>124186</c:v>
                </c:pt>
                <c:pt idx="44">
                  <c:v>124275</c:v>
                </c:pt>
                <c:pt idx="45">
                  <c:v>124315</c:v>
                </c:pt>
                <c:pt idx="46">
                  <c:v>124519</c:v>
                </c:pt>
                <c:pt idx="47">
                  <c:v>124621</c:v>
                </c:pt>
                <c:pt idx="48">
                  <c:v>124778</c:v>
                </c:pt>
                <c:pt idx="49">
                  <c:v>124923</c:v>
                </c:pt>
                <c:pt idx="50">
                  <c:v>124994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0-A44F-B67B-22455FE2FA19}"/>
            </c:ext>
          </c:extLst>
        </c:ser>
        <c:ser>
          <c:idx val="1"/>
          <c:order val="1"/>
          <c:tx>
            <c:strRef>
              <c:f>'Figure 10 (b)'!$E$1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(b)'!$E$2:$E$52</c:f>
              <c:numCache>
                <c:formatCode>General</c:formatCode>
                <c:ptCount val="51"/>
                <c:pt idx="0">
                  <c:v>122274</c:v>
                </c:pt>
                <c:pt idx="1">
                  <c:v>122274</c:v>
                </c:pt>
                <c:pt idx="2">
                  <c:v>122274</c:v>
                </c:pt>
                <c:pt idx="3">
                  <c:v>122274</c:v>
                </c:pt>
                <c:pt idx="4">
                  <c:v>122274</c:v>
                </c:pt>
                <c:pt idx="5">
                  <c:v>122274</c:v>
                </c:pt>
                <c:pt idx="6">
                  <c:v>122274</c:v>
                </c:pt>
                <c:pt idx="7">
                  <c:v>122274</c:v>
                </c:pt>
                <c:pt idx="8">
                  <c:v>122274</c:v>
                </c:pt>
                <c:pt idx="9">
                  <c:v>122274</c:v>
                </c:pt>
                <c:pt idx="10">
                  <c:v>122274</c:v>
                </c:pt>
                <c:pt idx="11">
                  <c:v>122274</c:v>
                </c:pt>
                <c:pt idx="12">
                  <c:v>122274</c:v>
                </c:pt>
                <c:pt idx="13">
                  <c:v>122274</c:v>
                </c:pt>
                <c:pt idx="14">
                  <c:v>122274</c:v>
                </c:pt>
                <c:pt idx="15">
                  <c:v>122274</c:v>
                </c:pt>
                <c:pt idx="16">
                  <c:v>122274</c:v>
                </c:pt>
                <c:pt idx="17">
                  <c:v>122274</c:v>
                </c:pt>
                <c:pt idx="18">
                  <c:v>122274</c:v>
                </c:pt>
                <c:pt idx="19">
                  <c:v>122274</c:v>
                </c:pt>
                <c:pt idx="20">
                  <c:v>122274</c:v>
                </c:pt>
                <c:pt idx="21">
                  <c:v>122274</c:v>
                </c:pt>
                <c:pt idx="22">
                  <c:v>122274</c:v>
                </c:pt>
                <c:pt idx="23">
                  <c:v>122274</c:v>
                </c:pt>
                <c:pt idx="24">
                  <c:v>122274</c:v>
                </c:pt>
                <c:pt idx="25">
                  <c:v>122274</c:v>
                </c:pt>
                <c:pt idx="26">
                  <c:v>122274</c:v>
                </c:pt>
                <c:pt idx="27">
                  <c:v>122274</c:v>
                </c:pt>
                <c:pt idx="28">
                  <c:v>122274</c:v>
                </c:pt>
                <c:pt idx="29">
                  <c:v>122274</c:v>
                </c:pt>
                <c:pt idx="30">
                  <c:v>122274</c:v>
                </c:pt>
                <c:pt idx="31">
                  <c:v>122274</c:v>
                </c:pt>
                <c:pt idx="32">
                  <c:v>122274</c:v>
                </c:pt>
                <c:pt idx="33">
                  <c:v>122274</c:v>
                </c:pt>
                <c:pt idx="34">
                  <c:v>122274</c:v>
                </c:pt>
                <c:pt idx="35">
                  <c:v>122274</c:v>
                </c:pt>
                <c:pt idx="36">
                  <c:v>122274</c:v>
                </c:pt>
                <c:pt idx="37">
                  <c:v>122274</c:v>
                </c:pt>
                <c:pt idx="38">
                  <c:v>122274</c:v>
                </c:pt>
                <c:pt idx="39">
                  <c:v>122274</c:v>
                </c:pt>
                <c:pt idx="40">
                  <c:v>122274</c:v>
                </c:pt>
                <c:pt idx="41">
                  <c:v>122274</c:v>
                </c:pt>
                <c:pt idx="42">
                  <c:v>122274</c:v>
                </c:pt>
                <c:pt idx="43">
                  <c:v>122274</c:v>
                </c:pt>
                <c:pt idx="44">
                  <c:v>122274</c:v>
                </c:pt>
                <c:pt idx="45">
                  <c:v>122274</c:v>
                </c:pt>
                <c:pt idx="46">
                  <c:v>122274</c:v>
                </c:pt>
                <c:pt idx="47">
                  <c:v>122274</c:v>
                </c:pt>
                <c:pt idx="48">
                  <c:v>122274</c:v>
                </c:pt>
                <c:pt idx="49">
                  <c:v>122274</c:v>
                </c:pt>
                <c:pt idx="50">
                  <c:v>122274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0-A44F-B67B-22455FE2F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07415"/>
        <c:axId val="147551901"/>
      </c:lineChart>
      <c:catAx>
        <c:axId val="135107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47551901"/>
        <c:crosses val="autoZero"/>
        <c:auto val="1"/>
        <c:lblAlgn val="ctr"/>
        <c:lblOffset val="100"/>
        <c:noMultiLvlLbl val="1"/>
      </c:catAx>
      <c:valAx>
        <c:axId val="1475519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351074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(b)'!$F$1</c:f>
              <c:strCache>
                <c:ptCount val="1"/>
                <c:pt idx="0">
                  <c:v>1-cp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(b)'!$F$2:$F$52</c:f>
              <c:numCache>
                <c:formatCode>General</c:formatCode>
                <c:ptCount val="51"/>
                <c:pt idx="0">
                  <c:v>33812</c:v>
                </c:pt>
                <c:pt idx="1">
                  <c:v>125348</c:v>
                </c:pt>
                <c:pt idx="2">
                  <c:v>154828</c:v>
                </c:pt>
                <c:pt idx="3">
                  <c:v>176273</c:v>
                </c:pt>
                <c:pt idx="4">
                  <c:v>190940</c:v>
                </c:pt>
                <c:pt idx="5">
                  <c:v>199740</c:v>
                </c:pt>
                <c:pt idx="6">
                  <c:v>206510</c:v>
                </c:pt>
                <c:pt idx="7">
                  <c:v>212273</c:v>
                </c:pt>
                <c:pt idx="8">
                  <c:v>218578</c:v>
                </c:pt>
                <c:pt idx="9">
                  <c:v>223441</c:v>
                </c:pt>
                <c:pt idx="10">
                  <c:v>226551</c:v>
                </c:pt>
                <c:pt idx="11">
                  <c:v>230471</c:v>
                </c:pt>
                <c:pt idx="12">
                  <c:v>233895</c:v>
                </c:pt>
                <c:pt idx="13">
                  <c:v>237020</c:v>
                </c:pt>
                <c:pt idx="14">
                  <c:v>239531</c:v>
                </c:pt>
                <c:pt idx="15">
                  <c:v>241818</c:v>
                </c:pt>
                <c:pt idx="16">
                  <c:v>244847</c:v>
                </c:pt>
                <c:pt idx="17">
                  <c:v>247432</c:v>
                </c:pt>
                <c:pt idx="18">
                  <c:v>248614</c:v>
                </c:pt>
                <c:pt idx="19">
                  <c:v>249757</c:v>
                </c:pt>
                <c:pt idx="20">
                  <c:v>251684</c:v>
                </c:pt>
                <c:pt idx="21">
                  <c:v>252693</c:v>
                </c:pt>
                <c:pt idx="22">
                  <c:v>254448</c:v>
                </c:pt>
                <c:pt idx="23">
                  <c:v>255263</c:v>
                </c:pt>
                <c:pt idx="24">
                  <c:v>257113</c:v>
                </c:pt>
                <c:pt idx="25">
                  <c:v>259396</c:v>
                </c:pt>
                <c:pt idx="26">
                  <c:v>260316</c:v>
                </c:pt>
                <c:pt idx="27">
                  <c:v>261792</c:v>
                </c:pt>
                <c:pt idx="28">
                  <c:v>262572</c:v>
                </c:pt>
                <c:pt idx="29">
                  <c:v>263715</c:v>
                </c:pt>
                <c:pt idx="30">
                  <c:v>264588</c:v>
                </c:pt>
                <c:pt idx="31">
                  <c:v>266003</c:v>
                </c:pt>
                <c:pt idx="32">
                  <c:v>266653</c:v>
                </c:pt>
                <c:pt idx="33">
                  <c:v>267228</c:v>
                </c:pt>
                <c:pt idx="34">
                  <c:v>268320</c:v>
                </c:pt>
                <c:pt idx="35">
                  <c:v>268805</c:v>
                </c:pt>
                <c:pt idx="36">
                  <c:v>269773</c:v>
                </c:pt>
                <c:pt idx="37">
                  <c:v>270998</c:v>
                </c:pt>
                <c:pt idx="38">
                  <c:v>271756</c:v>
                </c:pt>
                <c:pt idx="39">
                  <c:v>272418</c:v>
                </c:pt>
                <c:pt idx="40">
                  <c:v>272652</c:v>
                </c:pt>
                <c:pt idx="41">
                  <c:v>273381</c:v>
                </c:pt>
                <c:pt idx="42">
                  <c:v>273733</c:v>
                </c:pt>
                <c:pt idx="43">
                  <c:v>274399</c:v>
                </c:pt>
                <c:pt idx="44">
                  <c:v>274637</c:v>
                </c:pt>
                <c:pt idx="45">
                  <c:v>274724</c:v>
                </c:pt>
                <c:pt idx="46">
                  <c:v>274842</c:v>
                </c:pt>
                <c:pt idx="47">
                  <c:v>275076</c:v>
                </c:pt>
                <c:pt idx="48">
                  <c:v>275994</c:v>
                </c:pt>
                <c:pt idx="49">
                  <c:v>276465</c:v>
                </c:pt>
                <c:pt idx="50">
                  <c:v>277325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04-5E48-8B63-F680BFE9EBD8}"/>
            </c:ext>
          </c:extLst>
        </c:ser>
        <c:ser>
          <c:idx val="1"/>
          <c:order val="1"/>
          <c:tx>
            <c:strRef>
              <c:f>'Figure 10 (b)'!$G$1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(b)'!$G$2:$G$52</c:f>
              <c:numCache>
                <c:formatCode>General</c:formatCode>
                <c:ptCount val="51"/>
                <c:pt idx="0">
                  <c:v>290903</c:v>
                </c:pt>
                <c:pt idx="1">
                  <c:v>290903</c:v>
                </c:pt>
                <c:pt idx="2">
                  <c:v>290903</c:v>
                </c:pt>
                <c:pt idx="3">
                  <c:v>290903</c:v>
                </c:pt>
                <c:pt idx="4">
                  <c:v>290903</c:v>
                </c:pt>
                <c:pt idx="5">
                  <c:v>290903</c:v>
                </c:pt>
                <c:pt idx="6">
                  <c:v>290903</c:v>
                </c:pt>
                <c:pt idx="7">
                  <c:v>290903</c:v>
                </c:pt>
                <c:pt idx="8">
                  <c:v>290903</c:v>
                </c:pt>
                <c:pt idx="9">
                  <c:v>290903</c:v>
                </c:pt>
                <c:pt idx="10">
                  <c:v>290903</c:v>
                </c:pt>
                <c:pt idx="11">
                  <c:v>290903</c:v>
                </c:pt>
                <c:pt idx="12">
                  <c:v>290903</c:v>
                </c:pt>
                <c:pt idx="13">
                  <c:v>290903</c:v>
                </c:pt>
                <c:pt idx="14">
                  <c:v>290903</c:v>
                </c:pt>
                <c:pt idx="15">
                  <c:v>290903</c:v>
                </c:pt>
                <c:pt idx="16">
                  <c:v>290903</c:v>
                </c:pt>
                <c:pt idx="17">
                  <c:v>290903</c:v>
                </c:pt>
                <c:pt idx="18">
                  <c:v>290903</c:v>
                </c:pt>
                <c:pt idx="19">
                  <c:v>290903</c:v>
                </c:pt>
                <c:pt idx="20">
                  <c:v>290903</c:v>
                </c:pt>
                <c:pt idx="21">
                  <c:v>290903</c:v>
                </c:pt>
                <c:pt idx="22">
                  <c:v>290903</c:v>
                </c:pt>
                <c:pt idx="23">
                  <c:v>290903</c:v>
                </c:pt>
                <c:pt idx="24">
                  <c:v>290903</c:v>
                </c:pt>
                <c:pt idx="25">
                  <c:v>290903</c:v>
                </c:pt>
                <c:pt idx="26">
                  <c:v>290903</c:v>
                </c:pt>
                <c:pt idx="27">
                  <c:v>290903</c:v>
                </c:pt>
                <c:pt idx="28">
                  <c:v>290903</c:v>
                </c:pt>
                <c:pt idx="29">
                  <c:v>290903</c:v>
                </c:pt>
                <c:pt idx="30">
                  <c:v>290903</c:v>
                </c:pt>
                <c:pt idx="31">
                  <c:v>290903</c:v>
                </c:pt>
                <c:pt idx="32">
                  <c:v>290903</c:v>
                </c:pt>
                <c:pt idx="33">
                  <c:v>290903</c:v>
                </c:pt>
                <c:pt idx="34">
                  <c:v>290903</c:v>
                </c:pt>
                <c:pt idx="35">
                  <c:v>290903</c:v>
                </c:pt>
                <c:pt idx="36">
                  <c:v>290903</c:v>
                </c:pt>
                <c:pt idx="37">
                  <c:v>290903</c:v>
                </c:pt>
                <c:pt idx="38">
                  <c:v>290903</c:v>
                </c:pt>
                <c:pt idx="39">
                  <c:v>290903</c:v>
                </c:pt>
                <c:pt idx="40">
                  <c:v>290903</c:v>
                </c:pt>
                <c:pt idx="41">
                  <c:v>290903</c:v>
                </c:pt>
                <c:pt idx="42">
                  <c:v>290903</c:v>
                </c:pt>
                <c:pt idx="43">
                  <c:v>290903</c:v>
                </c:pt>
                <c:pt idx="44">
                  <c:v>290903</c:v>
                </c:pt>
                <c:pt idx="45">
                  <c:v>290903</c:v>
                </c:pt>
                <c:pt idx="46">
                  <c:v>290903</c:v>
                </c:pt>
                <c:pt idx="47">
                  <c:v>290903</c:v>
                </c:pt>
                <c:pt idx="48">
                  <c:v>290903</c:v>
                </c:pt>
                <c:pt idx="49">
                  <c:v>290903</c:v>
                </c:pt>
                <c:pt idx="50">
                  <c:v>290903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4-5E48-8B63-F680BFE9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94489"/>
        <c:axId val="1307990150"/>
      </c:lineChart>
      <c:catAx>
        <c:axId val="582944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307990150"/>
        <c:crosses val="autoZero"/>
        <c:auto val="1"/>
        <c:lblAlgn val="ctr"/>
        <c:lblOffset val="100"/>
        <c:noMultiLvlLbl val="1"/>
      </c:catAx>
      <c:valAx>
        <c:axId val="1307990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5829448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(b)'!$H$1</c:f>
              <c:strCache>
                <c:ptCount val="1"/>
                <c:pt idx="0">
                  <c:v>2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(b)'!$H$2:$H$52</c:f>
              <c:numCache>
                <c:formatCode>General</c:formatCode>
                <c:ptCount val="51"/>
                <c:pt idx="0">
                  <c:v>35390</c:v>
                </c:pt>
                <c:pt idx="1">
                  <c:v>525735</c:v>
                </c:pt>
                <c:pt idx="2">
                  <c:v>697756</c:v>
                </c:pt>
                <c:pt idx="3">
                  <c:v>819832</c:v>
                </c:pt>
                <c:pt idx="4">
                  <c:v>916776</c:v>
                </c:pt>
                <c:pt idx="5">
                  <c:v>1005524</c:v>
                </c:pt>
                <c:pt idx="6">
                  <c:v>1081709</c:v>
                </c:pt>
                <c:pt idx="7">
                  <c:v>1142580</c:v>
                </c:pt>
                <c:pt idx="8">
                  <c:v>1197877</c:v>
                </c:pt>
                <c:pt idx="9">
                  <c:v>1247433</c:v>
                </c:pt>
                <c:pt idx="10">
                  <c:v>1293516</c:v>
                </c:pt>
                <c:pt idx="11">
                  <c:v>1334184</c:v>
                </c:pt>
                <c:pt idx="12">
                  <c:v>1366549</c:v>
                </c:pt>
                <c:pt idx="13">
                  <c:v>1394439</c:v>
                </c:pt>
                <c:pt idx="14">
                  <c:v>1417027</c:v>
                </c:pt>
                <c:pt idx="15">
                  <c:v>1444121</c:v>
                </c:pt>
                <c:pt idx="16">
                  <c:v>1467507</c:v>
                </c:pt>
                <c:pt idx="17">
                  <c:v>1491634</c:v>
                </c:pt>
                <c:pt idx="18">
                  <c:v>1517807</c:v>
                </c:pt>
                <c:pt idx="19">
                  <c:v>1537188</c:v>
                </c:pt>
                <c:pt idx="20">
                  <c:v>1557655</c:v>
                </c:pt>
                <c:pt idx="21">
                  <c:v>1578942</c:v>
                </c:pt>
                <c:pt idx="22">
                  <c:v>1595394</c:v>
                </c:pt>
                <c:pt idx="23">
                  <c:v>1612143</c:v>
                </c:pt>
                <c:pt idx="24">
                  <c:v>1629197</c:v>
                </c:pt>
                <c:pt idx="25">
                  <c:v>1643050</c:v>
                </c:pt>
                <c:pt idx="26">
                  <c:v>1657534</c:v>
                </c:pt>
                <c:pt idx="27">
                  <c:v>1670408</c:v>
                </c:pt>
                <c:pt idx="28">
                  <c:v>1682665</c:v>
                </c:pt>
                <c:pt idx="29">
                  <c:v>1695974</c:v>
                </c:pt>
                <c:pt idx="30">
                  <c:v>1706587</c:v>
                </c:pt>
                <c:pt idx="31">
                  <c:v>1716841</c:v>
                </c:pt>
                <c:pt idx="32">
                  <c:v>1727691</c:v>
                </c:pt>
                <c:pt idx="33">
                  <c:v>1739520</c:v>
                </c:pt>
                <c:pt idx="34">
                  <c:v>1750139</c:v>
                </c:pt>
                <c:pt idx="35">
                  <c:v>1761174</c:v>
                </c:pt>
                <c:pt idx="36">
                  <c:v>1771675</c:v>
                </c:pt>
                <c:pt idx="37">
                  <c:v>1780457</c:v>
                </c:pt>
                <c:pt idx="38">
                  <c:v>1790003</c:v>
                </c:pt>
                <c:pt idx="39">
                  <c:v>1799648</c:v>
                </c:pt>
                <c:pt idx="40">
                  <c:v>1809057</c:v>
                </c:pt>
                <c:pt idx="41">
                  <c:v>1818210</c:v>
                </c:pt>
                <c:pt idx="42">
                  <c:v>1827058</c:v>
                </c:pt>
                <c:pt idx="43">
                  <c:v>1835500</c:v>
                </c:pt>
                <c:pt idx="44">
                  <c:v>1846940</c:v>
                </c:pt>
                <c:pt idx="45">
                  <c:v>1856998</c:v>
                </c:pt>
                <c:pt idx="46">
                  <c:v>1865557</c:v>
                </c:pt>
                <c:pt idx="47">
                  <c:v>1873413</c:v>
                </c:pt>
                <c:pt idx="48">
                  <c:v>1880522</c:v>
                </c:pt>
                <c:pt idx="49">
                  <c:v>1888991</c:v>
                </c:pt>
                <c:pt idx="50">
                  <c:v>1896074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2-C74E-B3B2-F5E2E9F9A8D1}"/>
            </c:ext>
          </c:extLst>
        </c:ser>
        <c:ser>
          <c:idx val="1"/>
          <c:order val="1"/>
          <c:tx>
            <c:strRef>
              <c:f>'Figure 10 (b)'!$I$1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(b)'!$I$2:$I$52</c:f>
              <c:numCache>
                <c:formatCode>General</c:formatCode>
                <c:ptCount val="51"/>
                <c:pt idx="0">
                  <c:v>393475</c:v>
                </c:pt>
                <c:pt idx="1">
                  <c:v>393475</c:v>
                </c:pt>
                <c:pt idx="2">
                  <c:v>393475</c:v>
                </c:pt>
                <c:pt idx="3">
                  <c:v>393475</c:v>
                </c:pt>
                <c:pt idx="4">
                  <c:v>393475</c:v>
                </c:pt>
                <c:pt idx="5">
                  <c:v>393475</c:v>
                </c:pt>
                <c:pt idx="6">
                  <c:v>393475</c:v>
                </c:pt>
                <c:pt idx="7">
                  <c:v>393475</c:v>
                </c:pt>
                <c:pt idx="8">
                  <c:v>393475</c:v>
                </c:pt>
                <c:pt idx="9">
                  <c:v>393475</c:v>
                </c:pt>
                <c:pt idx="10">
                  <c:v>393475</c:v>
                </c:pt>
                <c:pt idx="11">
                  <c:v>393475</c:v>
                </c:pt>
                <c:pt idx="12">
                  <c:v>393475</c:v>
                </c:pt>
                <c:pt idx="13">
                  <c:v>393475</c:v>
                </c:pt>
                <c:pt idx="14">
                  <c:v>393475</c:v>
                </c:pt>
                <c:pt idx="15">
                  <c:v>393475</c:v>
                </c:pt>
                <c:pt idx="16">
                  <c:v>393475</c:v>
                </c:pt>
                <c:pt idx="17">
                  <c:v>393475</c:v>
                </c:pt>
                <c:pt idx="18">
                  <c:v>393475</c:v>
                </c:pt>
                <c:pt idx="19">
                  <c:v>393475</c:v>
                </c:pt>
                <c:pt idx="20">
                  <c:v>393475</c:v>
                </c:pt>
                <c:pt idx="21">
                  <c:v>393475</c:v>
                </c:pt>
                <c:pt idx="22">
                  <c:v>393475</c:v>
                </c:pt>
                <c:pt idx="23">
                  <c:v>393475</c:v>
                </c:pt>
                <c:pt idx="24">
                  <c:v>393475</c:v>
                </c:pt>
                <c:pt idx="25">
                  <c:v>393475</c:v>
                </c:pt>
                <c:pt idx="26">
                  <c:v>393475</c:v>
                </c:pt>
                <c:pt idx="27">
                  <c:v>393475</c:v>
                </c:pt>
                <c:pt idx="28">
                  <c:v>393475</c:v>
                </c:pt>
                <c:pt idx="29">
                  <c:v>393475</c:v>
                </c:pt>
                <c:pt idx="30">
                  <c:v>393475</c:v>
                </c:pt>
                <c:pt idx="31">
                  <c:v>393475</c:v>
                </c:pt>
                <c:pt idx="32">
                  <c:v>393475</c:v>
                </c:pt>
                <c:pt idx="33">
                  <c:v>393475</c:v>
                </c:pt>
                <c:pt idx="34">
                  <c:v>393475</c:v>
                </c:pt>
                <c:pt idx="35">
                  <c:v>393475</c:v>
                </c:pt>
                <c:pt idx="36">
                  <c:v>393475</c:v>
                </c:pt>
                <c:pt idx="37">
                  <c:v>393475</c:v>
                </c:pt>
                <c:pt idx="38">
                  <c:v>393475</c:v>
                </c:pt>
                <c:pt idx="39">
                  <c:v>393475</c:v>
                </c:pt>
                <c:pt idx="40">
                  <c:v>393475</c:v>
                </c:pt>
                <c:pt idx="41">
                  <c:v>393475</c:v>
                </c:pt>
                <c:pt idx="42">
                  <c:v>393475</c:v>
                </c:pt>
                <c:pt idx="43">
                  <c:v>393475</c:v>
                </c:pt>
                <c:pt idx="44">
                  <c:v>393475</c:v>
                </c:pt>
                <c:pt idx="45">
                  <c:v>393475</c:v>
                </c:pt>
                <c:pt idx="46">
                  <c:v>393475</c:v>
                </c:pt>
                <c:pt idx="47">
                  <c:v>393475</c:v>
                </c:pt>
                <c:pt idx="48">
                  <c:v>393475</c:v>
                </c:pt>
                <c:pt idx="49">
                  <c:v>393475</c:v>
                </c:pt>
                <c:pt idx="50">
                  <c:v>393475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32-C74E-B3B2-F5E2E9F9A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8794474"/>
        <c:axId val="935239326"/>
      </c:lineChart>
      <c:catAx>
        <c:axId val="838794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935239326"/>
        <c:crosses val="autoZero"/>
        <c:auto val="1"/>
        <c:lblAlgn val="ctr"/>
        <c:lblOffset val="100"/>
        <c:noMultiLvlLbl val="1"/>
      </c:catAx>
      <c:valAx>
        <c:axId val="935239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8387944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'Figure 10 (b)'!$J$1</c:f>
              <c:strCache>
                <c:ptCount val="1"/>
                <c:pt idx="0">
                  <c:v>2-cp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(b)'!$J$2:$J$52</c:f>
              <c:numCache>
                <c:formatCode>General</c:formatCode>
                <c:ptCount val="51"/>
                <c:pt idx="0">
                  <c:v>47470</c:v>
                </c:pt>
                <c:pt idx="1">
                  <c:v>736800</c:v>
                </c:pt>
                <c:pt idx="2">
                  <c:v>1010478</c:v>
                </c:pt>
                <c:pt idx="3">
                  <c:v>1255098</c:v>
                </c:pt>
                <c:pt idx="4">
                  <c:v>1461165</c:v>
                </c:pt>
                <c:pt idx="5">
                  <c:v>1641100</c:v>
                </c:pt>
                <c:pt idx="6">
                  <c:v>1795755</c:v>
                </c:pt>
                <c:pt idx="7">
                  <c:v>1914932</c:v>
                </c:pt>
                <c:pt idx="8">
                  <c:v>2029684</c:v>
                </c:pt>
                <c:pt idx="9">
                  <c:v>2125016</c:v>
                </c:pt>
                <c:pt idx="10">
                  <c:v>2208072</c:v>
                </c:pt>
                <c:pt idx="11">
                  <c:v>2282743</c:v>
                </c:pt>
                <c:pt idx="12">
                  <c:v>2356665</c:v>
                </c:pt>
                <c:pt idx="13">
                  <c:v>2415135</c:v>
                </c:pt>
                <c:pt idx="14">
                  <c:v>2469555</c:v>
                </c:pt>
                <c:pt idx="15">
                  <c:v>2539459</c:v>
                </c:pt>
                <c:pt idx="16">
                  <c:v>2610035</c:v>
                </c:pt>
                <c:pt idx="17">
                  <c:v>2662378</c:v>
                </c:pt>
                <c:pt idx="18">
                  <c:v>2709630</c:v>
                </c:pt>
                <c:pt idx="19">
                  <c:v>2751932</c:v>
                </c:pt>
                <c:pt idx="20">
                  <c:v>2805298</c:v>
                </c:pt>
                <c:pt idx="21">
                  <c:v>2847292</c:v>
                </c:pt>
                <c:pt idx="22">
                  <c:v>2890198</c:v>
                </c:pt>
                <c:pt idx="23">
                  <c:v>2923158</c:v>
                </c:pt>
                <c:pt idx="24">
                  <c:v>2955023</c:v>
                </c:pt>
                <c:pt idx="25">
                  <c:v>2990984</c:v>
                </c:pt>
                <c:pt idx="26">
                  <c:v>3025161</c:v>
                </c:pt>
                <c:pt idx="27">
                  <c:v>3061263</c:v>
                </c:pt>
                <c:pt idx="28">
                  <c:v>3092332</c:v>
                </c:pt>
                <c:pt idx="29">
                  <c:v>3125926</c:v>
                </c:pt>
                <c:pt idx="30">
                  <c:v>3157997</c:v>
                </c:pt>
                <c:pt idx="31">
                  <c:v>3180511</c:v>
                </c:pt>
                <c:pt idx="32">
                  <c:v>3206950</c:v>
                </c:pt>
                <c:pt idx="33">
                  <c:v>3236769</c:v>
                </c:pt>
                <c:pt idx="34">
                  <c:v>3264723</c:v>
                </c:pt>
                <c:pt idx="35">
                  <c:v>3290061</c:v>
                </c:pt>
                <c:pt idx="36">
                  <c:v>3318797</c:v>
                </c:pt>
                <c:pt idx="37">
                  <c:v>3347617</c:v>
                </c:pt>
                <c:pt idx="38">
                  <c:v>3375089</c:v>
                </c:pt>
                <c:pt idx="39">
                  <c:v>3394790</c:v>
                </c:pt>
                <c:pt idx="40">
                  <c:v>3419145</c:v>
                </c:pt>
                <c:pt idx="41">
                  <c:v>3442641</c:v>
                </c:pt>
                <c:pt idx="42">
                  <c:v>3464715</c:v>
                </c:pt>
                <c:pt idx="43">
                  <c:v>3485296</c:v>
                </c:pt>
                <c:pt idx="44">
                  <c:v>3503937</c:v>
                </c:pt>
                <c:pt idx="45">
                  <c:v>3526677</c:v>
                </c:pt>
                <c:pt idx="46">
                  <c:v>3548988</c:v>
                </c:pt>
                <c:pt idx="47">
                  <c:v>3565347</c:v>
                </c:pt>
                <c:pt idx="48">
                  <c:v>3584110</c:v>
                </c:pt>
                <c:pt idx="49">
                  <c:v>3600880</c:v>
                </c:pt>
                <c:pt idx="50">
                  <c:v>3620699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6-244F-B26D-2299B5DC6D95}"/>
            </c:ext>
          </c:extLst>
        </c:ser>
        <c:ser>
          <c:idx val="1"/>
          <c:order val="1"/>
          <c:tx>
            <c:strRef>
              <c:f>'Figure 10 (b)'!$K$1</c:f>
              <c:strCache>
                <c:ptCount val="1"/>
                <c:pt idx="0">
                  <c:v>test-262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'Figure 10 (b)'!$A$2:$A$52</c:f>
              <c:numCache>
                <c:formatCode>General</c:formatCode>
                <c:ptCount val="51"/>
                <c:pt idx="0">
                  <c:v>0</c:v>
                </c:pt>
                <c:pt idx="1">
                  <c:v>3600</c:v>
                </c:pt>
                <c:pt idx="2">
                  <c:v>7200</c:v>
                </c:pt>
                <c:pt idx="3">
                  <c:v>10800</c:v>
                </c:pt>
                <c:pt idx="4">
                  <c:v>14400</c:v>
                </c:pt>
                <c:pt idx="5">
                  <c:v>18000</c:v>
                </c:pt>
                <c:pt idx="6">
                  <c:v>21600</c:v>
                </c:pt>
                <c:pt idx="7">
                  <c:v>25200</c:v>
                </c:pt>
                <c:pt idx="8">
                  <c:v>28800</c:v>
                </c:pt>
                <c:pt idx="9">
                  <c:v>32400</c:v>
                </c:pt>
                <c:pt idx="10">
                  <c:v>36000</c:v>
                </c:pt>
                <c:pt idx="11">
                  <c:v>39600</c:v>
                </c:pt>
                <c:pt idx="12">
                  <c:v>43200</c:v>
                </c:pt>
                <c:pt idx="13">
                  <c:v>46800</c:v>
                </c:pt>
                <c:pt idx="14">
                  <c:v>50400</c:v>
                </c:pt>
                <c:pt idx="15">
                  <c:v>54000</c:v>
                </c:pt>
                <c:pt idx="16">
                  <c:v>57600</c:v>
                </c:pt>
                <c:pt idx="17">
                  <c:v>61200</c:v>
                </c:pt>
                <c:pt idx="18">
                  <c:v>64800</c:v>
                </c:pt>
                <c:pt idx="19">
                  <c:v>68400</c:v>
                </c:pt>
                <c:pt idx="20">
                  <c:v>72000</c:v>
                </c:pt>
                <c:pt idx="21">
                  <c:v>75600</c:v>
                </c:pt>
                <c:pt idx="22">
                  <c:v>79200</c:v>
                </c:pt>
                <c:pt idx="23">
                  <c:v>82800</c:v>
                </c:pt>
                <c:pt idx="24">
                  <c:v>86400</c:v>
                </c:pt>
                <c:pt idx="25">
                  <c:v>90000</c:v>
                </c:pt>
                <c:pt idx="26">
                  <c:v>93600</c:v>
                </c:pt>
                <c:pt idx="27">
                  <c:v>97200</c:v>
                </c:pt>
                <c:pt idx="28">
                  <c:v>100800</c:v>
                </c:pt>
                <c:pt idx="29">
                  <c:v>104400</c:v>
                </c:pt>
                <c:pt idx="30">
                  <c:v>108000</c:v>
                </c:pt>
                <c:pt idx="31">
                  <c:v>111600</c:v>
                </c:pt>
                <c:pt idx="32">
                  <c:v>115200</c:v>
                </c:pt>
                <c:pt idx="33">
                  <c:v>118800</c:v>
                </c:pt>
                <c:pt idx="34">
                  <c:v>122400</c:v>
                </c:pt>
                <c:pt idx="35">
                  <c:v>126000</c:v>
                </c:pt>
                <c:pt idx="36">
                  <c:v>129600</c:v>
                </c:pt>
                <c:pt idx="37">
                  <c:v>133200</c:v>
                </c:pt>
                <c:pt idx="38">
                  <c:v>136800</c:v>
                </c:pt>
                <c:pt idx="39">
                  <c:v>140400</c:v>
                </c:pt>
                <c:pt idx="40">
                  <c:v>144000</c:v>
                </c:pt>
                <c:pt idx="41">
                  <c:v>147600</c:v>
                </c:pt>
                <c:pt idx="42">
                  <c:v>151200</c:v>
                </c:pt>
                <c:pt idx="43">
                  <c:v>154800</c:v>
                </c:pt>
                <c:pt idx="44">
                  <c:v>158400</c:v>
                </c:pt>
                <c:pt idx="45">
                  <c:v>162000</c:v>
                </c:pt>
                <c:pt idx="46">
                  <c:v>165600</c:v>
                </c:pt>
                <c:pt idx="47">
                  <c:v>169200</c:v>
                </c:pt>
                <c:pt idx="48">
                  <c:v>172800</c:v>
                </c:pt>
                <c:pt idx="49">
                  <c:v>176400</c:v>
                </c:pt>
                <c:pt idx="50">
                  <c:v>180000</c:v>
                </c:pt>
              </c:numCache>
            </c:numRef>
          </c:cat>
          <c:val>
            <c:numRef>
              <c:f>'Figure 10 (b)'!$K$2:$K$52</c:f>
              <c:numCache>
                <c:formatCode>General</c:formatCode>
                <c:ptCount val="51"/>
                <c:pt idx="0">
                  <c:v>717912</c:v>
                </c:pt>
                <c:pt idx="1">
                  <c:v>717912</c:v>
                </c:pt>
                <c:pt idx="2">
                  <c:v>717912</c:v>
                </c:pt>
                <c:pt idx="3">
                  <c:v>717912</c:v>
                </c:pt>
                <c:pt idx="4">
                  <c:v>717912</c:v>
                </c:pt>
                <c:pt idx="5">
                  <c:v>717912</c:v>
                </c:pt>
                <c:pt idx="6">
                  <c:v>717912</c:v>
                </c:pt>
                <c:pt idx="7">
                  <c:v>717912</c:v>
                </c:pt>
                <c:pt idx="8">
                  <c:v>717912</c:v>
                </c:pt>
                <c:pt idx="9">
                  <c:v>717912</c:v>
                </c:pt>
                <c:pt idx="10">
                  <c:v>717912</c:v>
                </c:pt>
                <c:pt idx="11">
                  <c:v>717912</c:v>
                </c:pt>
                <c:pt idx="12">
                  <c:v>717912</c:v>
                </c:pt>
                <c:pt idx="13">
                  <c:v>717912</c:v>
                </c:pt>
                <c:pt idx="14">
                  <c:v>717912</c:v>
                </c:pt>
                <c:pt idx="15">
                  <c:v>717912</c:v>
                </c:pt>
                <c:pt idx="16">
                  <c:v>717912</c:v>
                </c:pt>
                <c:pt idx="17">
                  <c:v>717912</c:v>
                </c:pt>
                <c:pt idx="18">
                  <c:v>717912</c:v>
                </c:pt>
                <c:pt idx="19">
                  <c:v>717912</c:v>
                </c:pt>
                <c:pt idx="20">
                  <c:v>717912</c:v>
                </c:pt>
                <c:pt idx="21">
                  <c:v>717912</c:v>
                </c:pt>
                <c:pt idx="22">
                  <c:v>717912</c:v>
                </c:pt>
                <c:pt idx="23">
                  <c:v>717912</c:v>
                </c:pt>
                <c:pt idx="24">
                  <c:v>717912</c:v>
                </c:pt>
                <c:pt idx="25">
                  <c:v>717912</c:v>
                </c:pt>
                <c:pt idx="26">
                  <c:v>717912</c:v>
                </c:pt>
                <c:pt idx="27">
                  <c:v>717912</c:v>
                </c:pt>
                <c:pt idx="28">
                  <c:v>717912</c:v>
                </c:pt>
                <c:pt idx="29">
                  <c:v>717912</c:v>
                </c:pt>
                <c:pt idx="30">
                  <c:v>717912</c:v>
                </c:pt>
                <c:pt idx="31">
                  <c:v>717912</c:v>
                </c:pt>
                <c:pt idx="32">
                  <c:v>717912</c:v>
                </c:pt>
                <c:pt idx="33">
                  <c:v>717912</c:v>
                </c:pt>
                <c:pt idx="34">
                  <c:v>717912</c:v>
                </c:pt>
                <c:pt idx="35">
                  <c:v>717912</c:v>
                </c:pt>
                <c:pt idx="36">
                  <c:v>717912</c:v>
                </c:pt>
                <c:pt idx="37">
                  <c:v>717912</c:v>
                </c:pt>
                <c:pt idx="38">
                  <c:v>717912</c:v>
                </c:pt>
                <c:pt idx="39">
                  <c:v>717912</c:v>
                </c:pt>
                <c:pt idx="40">
                  <c:v>717912</c:v>
                </c:pt>
                <c:pt idx="41">
                  <c:v>717912</c:v>
                </c:pt>
                <c:pt idx="42">
                  <c:v>717912</c:v>
                </c:pt>
                <c:pt idx="43">
                  <c:v>717912</c:v>
                </c:pt>
                <c:pt idx="44">
                  <c:v>717912</c:v>
                </c:pt>
                <c:pt idx="45">
                  <c:v>717912</c:v>
                </c:pt>
                <c:pt idx="46">
                  <c:v>717912</c:v>
                </c:pt>
                <c:pt idx="47">
                  <c:v>717912</c:v>
                </c:pt>
                <c:pt idx="48">
                  <c:v>717912</c:v>
                </c:pt>
                <c:pt idx="49">
                  <c:v>717912</c:v>
                </c:pt>
                <c:pt idx="50">
                  <c:v>717912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6-244F-B26D-2299B5DC6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196611"/>
        <c:axId val="636176271"/>
      </c:lineChart>
      <c:catAx>
        <c:axId val="11031966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636176271"/>
        <c:crosses val="autoZero"/>
        <c:auto val="1"/>
        <c:lblAlgn val="ctr"/>
        <c:lblOffset val="100"/>
        <c:noMultiLvlLbl val="1"/>
      </c:catAx>
      <c:valAx>
        <c:axId val="636176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ore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KR"/>
          </a:p>
        </c:txPr>
        <c:crossAx val="110319661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KR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190500</xdr:rowOff>
    </xdr:from>
    <xdr:ext cx="9753600" cy="5905500"/>
    <xdr:graphicFrame macro="">
      <xdr:nvGraphicFramePr>
        <xdr:cNvPr id="2" name="Chart 1" title="차트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180975</xdr:rowOff>
    </xdr:from>
    <xdr:ext cx="7991475" cy="4943475"/>
    <xdr:graphicFrame macro="">
      <xdr:nvGraphicFramePr>
        <xdr:cNvPr id="2" name="Chart 2" title="차트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7</xdr:row>
      <xdr:rowOff>95250</xdr:rowOff>
    </xdr:from>
    <xdr:ext cx="5715000" cy="3533775"/>
    <xdr:graphicFrame macro="">
      <xdr:nvGraphicFramePr>
        <xdr:cNvPr id="3" name="Chart 3" title="차트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639696</xdr:colOff>
      <xdr:row>7</xdr:row>
      <xdr:rowOff>77002</xdr:rowOff>
    </xdr:from>
    <xdr:to>
      <xdr:col>10</xdr:col>
      <xdr:colOff>774700</xdr:colOff>
      <xdr:row>28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EA46339-391A-A487-1852-388E96FDF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4</xdr:row>
      <xdr:rowOff>9525</xdr:rowOff>
    </xdr:from>
    <xdr:ext cx="5715000" cy="3533775"/>
    <xdr:graphicFrame macro="">
      <xdr:nvGraphicFramePr>
        <xdr:cNvPr id="5" name="Chart 5" title="차트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95250</xdr:colOff>
      <xdr:row>23</xdr:row>
      <xdr:rowOff>57150</xdr:rowOff>
    </xdr:from>
    <xdr:ext cx="5715000" cy="3533775"/>
    <xdr:graphicFrame macro="">
      <xdr:nvGraphicFramePr>
        <xdr:cNvPr id="6" name="Chart 6" title="차트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95250</xdr:colOff>
      <xdr:row>43</xdr:row>
      <xdr:rowOff>9525</xdr:rowOff>
    </xdr:from>
    <xdr:ext cx="5715000" cy="3533775"/>
    <xdr:graphicFrame macro="">
      <xdr:nvGraphicFramePr>
        <xdr:cNvPr id="7" name="Chart 7" title="차트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104775</xdr:colOff>
      <xdr:row>62</xdr:row>
      <xdr:rowOff>161925</xdr:rowOff>
    </xdr:from>
    <xdr:ext cx="5715000" cy="3533775"/>
    <xdr:graphicFrame macro="">
      <xdr:nvGraphicFramePr>
        <xdr:cNvPr id="8" name="Chart 8" title="차트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12</xdr:col>
      <xdr:colOff>104775</xdr:colOff>
      <xdr:row>82</xdr:row>
      <xdr:rowOff>114300</xdr:rowOff>
    </xdr:from>
    <xdr:ext cx="5715000" cy="3533775"/>
    <xdr:graphicFrame macro="">
      <xdr:nvGraphicFramePr>
        <xdr:cNvPr id="9" name="Chart 9" title="차트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84"/>
  <sheetViews>
    <sheetView workbookViewId="0">
      <selection activeCell="V24" sqref="V24"/>
    </sheetView>
  </sheetViews>
  <sheetFormatPr baseColWidth="10" defaultColWidth="12.6640625" defaultRowHeight="15.75" customHeight="1" x14ac:dyDescent="0.15"/>
  <cols>
    <col min="1" max="1" width="8.33203125" customWidth="1"/>
    <col min="2" max="2" width="12.1640625" customWidth="1"/>
    <col min="8" max="14" width="12.6640625" hidden="1"/>
  </cols>
  <sheetData>
    <row r="1" spans="1:14" ht="15.75" customHeight="1" x14ac:dyDescent="0.15">
      <c r="A1" s="27" t="s">
        <v>0</v>
      </c>
      <c r="B1" s="27" t="s">
        <v>1</v>
      </c>
      <c r="C1" s="27" t="s">
        <v>2</v>
      </c>
      <c r="D1" s="27" t="s">
        <v>3</v>
      </c>
      <c r="E1" s="29" t="s">
        <v>4</v>
      </c>
      <c r="F1" s="25"/>
      <c r="G1" s="26"/>
      <c r="H1" s="1"/>
      <c r="I1" s="2"/>
    </row>
    <row r="2" spans="1:14" ht="15.75" customHeight="1" x14ac:dyDescent="0.15">
      <c r="A2" s="28"/>
      <c r="B2" s="28"/>
      <c r="C2" s="28"/>
      <c r="D2" s="28"/>
      <c r="E2" s="3" t="s">
        <v>5</v>
      </c>
      <c r="F2" s="3" t="s">
        <v>6</v>
      </c>
      <c r="G2" s="3" t="s">
        <v>7</v>
      </c>
      <c r="H2" s="1" t="s">
        <v>8</v>
      </c>
      <c r="I2" s="2" t="s">
        <v>9</v>
      </c>
      <c r="J2" s="2">
        <v>0</v>
      </c>
      <c r="K2" s="2">
        <v>1</v>
      </c>
      <c r="L2" s="2" t="s">
        <v>10</v>
      </c>
      <c r="M2" s="2">
        <v>2</v>
      </c>
      <c r="N2" s="2" t="s">
        <v>11</v>
      </c>
    </row>
    <row r="3" spans="1:14" ht="15.75" customHeight="1" x14ac:dyDescent="0.15">
      <c r="A3" s="31" t="s">
        <v>12</v>
      </c>
      <c r="B3" s="4" t="s">
        <v>13</v>
      </c>
      <c r="C3" s="5" t="s">
        <v>14</v>
      </c>
      <c r="D3" s="6">
        <v>44840</v>
      </c>
      <c r="E3" s="7">
        <f ca="1">SUMPRODUCT((bugs!$C$2:$C984=$B3)*(ISNUMBER(FIND(bugs!$B$2:$B984, $I6)))*((bugs!$D$2:$D984="Todo")+(bugs!$D$2:$D984="In Progress")+(bugs!$D$2:$D984="Duplicated")=0))</f>
        <v>0</v>
      </c>
      <c r="F3" s="7">
        <f ca="1">SUMPRODUCT((bugs!$C$2:$C984=$B3)*(ISNUMBER(FIND(bugs!$B$2:$B984, $I6)))*((bugs!$D$2:$D984="Todo")+(bugs!$D$2:$D984="In Progress")=0))</f>
        <v>0</v>
      </c>
      <c r="G3" s="7">
        <f ca="1">SUMPRODUCT((bugs!$C$2:$C984=$B3)*(ISNUMBER(FIND(bugs!$B$2:$B984, $I6))))</f>
        <v>4</v>
      </c>
      <c r="H3" s="2" t="s">
        <v>15</v>
      </c>
      <c r="I3" s="2" t="str">
        <f ca="1">J3&amp;K3&amp;L3&amp;M3&amp;N3</f>
        <v>GRL-01|GRL-08|GRL-01|GRL-03-1|GRL-07|GRL-03-2|GRL-01|GRL-02|GRL-03-1|GRL-07|GRL-03-2|GRL-05|GRL-01|GRL-02|GRL-03-1|GRL-04|GRL-06|GRL-INF|GRL-05|GRL-08|GRL-01|GRL-03-1|GRL-04|GRL-06|</v>
      </c>
      <c r="J3" s="2" t="str">
        <f t="shared" ref="J3:N6" ca="1" si="0">VLOOKUP($H3,INDIRECT("'"&amp;J$2&amp;"-bug'!$A$2:$B$9"),2,FALSE)</f>
        <v>GRL-01|</v>
      </c>
      <c r="K3" s="2" t="str">
        <f t="shared" ca="1" si="0"/>
        <v>GRL-08|GRL-01|GRL-03-1|GRL-07|GRL-03-2|</v>
      </c>
      <c r="L3" s="2" t="str">
        <f t="shared" ca="1" si="0"/>
        <v>GRL-01|GRL-02|GRL-03-1|GRL-07|GRL-03-2|</v>
      </c>
      <c r="M3" s="2" t="str">
        <f t="shared" ca="1" si="0"/>
        <v>GRL-05|GRL-01|GRL-02|GRL-03-1|GRL-04|GRL-06|</v>
      </c>
      <c r="N3" s="2" t="str">
        <f t="shared" ca="1" si="0"/>
        <v>GRL-INF|GRL-05|GRL-08|GRL-01|GRL-03-1|GRL-04|GRL-06|</v>
      </c>
    </row>
    <row r="4" spans="1:14" ht="15.75" customHeight="1" x14ac:dyDescent="0.15">
      <c r="A4" s="32"/>
      <c r="B4" s="4" t="s">
        <v>16</v>
      </c>
      <c r="C4" s="5" t="s">
        <v>17</v>
      </c>
      <c r="D4" s="6">
        <v>44860</v>
      </c>
      <c r="E4" s="7">
        <f ca="1">SUMPRODUCT((bugs!$C$2:$C984=$B4)*(ISNUMBER(FIND(bugs!$B$2:$B984, $I4)))*((bugs!$D$2:$D984="Todo")+(bugs!$D$2:$D984="In Progress")+(bugs!$D$2:$D984="Duplicated")=0))</f>
        <v>15</v>
      </c>
      <c r="F4" s="7">
        <f ca="1">SUMPRODUCT((bugs!$C$2:$C984=$B4)*(ISNUMBER(FIND(bugs!$B$2:$B984, $I4)))*((bugs!$D$2:$D984="Todo")+(bugs!$D$2:$D984="In Progress")=0))</f>
        <v>15</v>
      </c>
      <c r="G4" s="7">
        <f ca="1">SUMPRODUCT((bugs!$C$2:$C984=$B4)*(ISNUMBER(FIND(bugs!$B$2:$B984, $I4))))</f>
        <v>24</v>
      </c>
      <c r="H4" s="2" t="s">
        <v>18</v>
      </c>
      <c r="I4" s="2" t="str">
        <f ca="1">J4&amp;K4&amp;L4&amp;M4&amp;N4</f>
        <v>JSC-01|JSC-02|JSC-03-1|JSC-06|JSC-02|JSC-05-1|JSC-01|JSC-02|JSC-05-1|JSC-01|JSC-04-1|JSC-10|JSC-16|JSC-05-2|JSC-07-1|JSC-07-2|JSC-08|JSC-11|JSC-04-2|JSC-15-2|JSC-06|JSC-02|JSC-05-1|JSC-03-3|JSC-03-2|JSC-01|JSC-04-3|JSC-03-1|JSC-12|JSC-09|JSC-INF|JSC-10|JSC-05-2|JSC-07-1|JSC-14|JSC-08|JSC-15-1|JSC-11|JSC-04-2|JSC-06|JSC-02|JSC-03-2|JSC-01|JSC-04-3|JSC-03-1|JSC-12|JSC-13|</v>
      </c>
      <c r="J4" s="2" t="str">
        <f t="shared" ca="1" si="0"/>
        <v>JSC-01|JSC-02|</v>
      </c>
      <c r="K4" s="2" t="str">
        <f t="shared" ca="1" si="0"/>
        <v>JSC-03-1|JSC-06|JSC-02|JSC-05-1|JSC-01|</v>
      </c>
      <c r="L4" s="2" t="str">
        <f t="shared" ca="1" si="0"/>
        <v>JSC-02|JSC-05-1|JSC-01|JSC-04-1|</v>
      </c>
      <c r="M4" s="2" t="str">
        <f t="shared" ca="1" si="0"/>
        <v>JSC-10|JSC-16|JSC-05-2|JSC-07-1|JSC-07-2|JSC-08|JSC-11|JSC-04-2|JSC-15-2|JSC-06|JSC-02|JSC-05-1|JSC-03-3|JSC-03-2|JSC-01|JSC-04-3|JSC-03-1|JSC-12|JSC-09|</v>
      </c>
      <c r="N4" s="2" t="str">
        <f t="shared" ca="1" si="0"/>
        <v>JSC-INF|JSC-10|JSC-05-2|JSC-07-1|JSC-14|JSC-08|JSC-15-1|JSC-11|JSC-04-2|JSC-06|JSC-02|JSC-03-2|JSC-01|JSC-04-3|JSC-03-1|JSC-12|JSC-13|</v>
      </c>
    </row>
    <row r="5" spans="1:14" ht="15.75" customHeight="1" x14ac:dyDescent="0.15">
      <c r="A5" s="32"/>
      <c r="B5" s="4" t="s">
        <v>19</v>
      </c>
      <c r="C5" s="5" t="s">
        <v>20</v>
      </c>
      <c r="D5" s="6">
        <v>44768</v>
      </c>
      <c r="E5" s="7">
        <f ca="1">SUMPRODUCT((bugs!$C$2:$C984=$B5)*(ISNUMBER(FIND(bugs!$B$2:$B984, $I3)))*((bugs!$D$2:$D984="Todo")+(bugs!$D$2:$D984="In Progress")+(bugs!$D$2:$D984="Duplicated")=0))</f>
        <v>9</v>
      </c>
      <c r="F5" s="7">
        <f ca="1">SUMPRODUCT((bugs!$C$2:$C984=$B5)*(ISNUMBER(FIND(bugs!$B$2:$B984, $I3)))*((bugs!$D$2:$D984="Todo")+(bugs!$D$2:$D984="In Progress")=0))</f>
        <v>9</v>
      </c>
      <c r="G5" s="7">
        <f ca="1">SUMPRODUCT((bugs!$C$2:$C984=$B5)*(ISNUMBER(FIND(bugs!$B$2:$B984, $I3))))</f>
        <v>10</v>
      </c>
      <c r="H5" s="2" t="s">
        <v>21</v>
      </c>
      <c r="I5" s="2" t="str">
        <f ca="1">J5&amp;K5&amp;L5&amp;M5&amp;N5</f>
        <v>SM-02|SM-01|SM-02|SM-01|SM-02|SM-01|SM-03|SM-02|SM-01|SM-03|SM-04|SM-04|SM-INF|SM-03|SM-02|SM-01|</v>
      </c>
      <c r="J5" s="2" t="str">
        <f t="shared" ca="1" si="0"/>
        <v>SM-02|SM-01|</v>
      </c>
      <c r="K5" s="2" t="str">
        <f t="shared" ca="1" si="0"/>
        <v>SM-02|SM-01|</v>
      </c>
      <c r="L5" s="2" t="str">
        <f t="shared" ca="1" si="0"/>
        <v>SM-02|SM-01|SM-03|</v>
      </c>
      <c r="M5" s="2" t="str">
        <f t="shared" ca="1" si="0"/>
        <v>SM-02|SM-01|SM-03|SM-04|</v>
      </c>
      <c r="N5" s="2" t="str">
        <f t="shared" ca="1" si="0"/>
        <v>SM-04|SM-INF|SM-03|SM-02|SM-01|</v>
      </c>
    </row>
    <row r="6" spans="1:14" ht="15.75" customHeight="1" x14ac:dyDescent="0.15">
      <c r="A6" s="32"/>
      <c r="B6" s="4" t="s">
        <v>22</v>
      </c>
      <c r="C6" s="5" t="s">
        <v>23</v>
      </c>
      <c r="D6" s="6">
        <v>44858</v>
      </c>
      <c r="E6" s="7">
        <f ca="1">SUMPRODUCT((bugs!$C$2:$C984=$B6)*(ISNUMBER(FIND(bugs!$B$2:$B984, $I5)))*((bugs!$D$2:$D984="Todo")+(bugs!$D$2:$D984="In Progress")+(bugs!$D$2:$D984="Duplicated")=0))</f>
        <v>1</v>
      </c>
      <c r="F6" s="7">
        <f ca="1">SUMPRODUCT((bugs!$C$2:$C984=$B6)*(ISNUMBER(FIND(bugs!$B$2:$B984, $I5)))*((bugs!$D$2:$D984="Todo")+(bugs!$D$2:$D984="In Progress")=0))</f>
        <v>3</v>
      </c>
      <c r="G6" s="7">
        <f ca="1">SUMPRODUCT((bugs!$C$2:$C984=$B6)*(ISNUMBER(FIND(bugs!$B$2:$B984, $I5))))</f>
        <v>4</v>
      </c>
      <c r="H6" s="2" t="s">
        <v>24</v>
      </c>
      <c r="I6" s="2" t="str">
        <f ca="1">J6&amp;K6&amp;L6&amp;M6&amp;N6</f>
        <v>000V8-02|V8-01|V8-03|V8-02|V8-03|V8-01|V8-INF|</v>
      </c>
      <c r="J6" s="2">
        <f t="shared" ca="1" si="0"/>
        <v>0</v>
      </c>
      <c r="K6" s="2">
        <f t="shared" ca="1" si="0"/>
        <v>0</v>
      </c>
      <c r="L6" s="2">
        <f t="shared" ca="1" si="0"/>
        <v>0</v>
      </c>
      <c r="M6" s="2" t="str">
        <f t="shared" ca="1" si="0"/>
        <v>V8-02|V8-01|V8-03|</v>
      </c>
      <c r="N6" s="2" t="str">
        <f t="shared" ca="1" si="0"/>
        <v>V8-02|V8-03|V8-01|V8-INF|</v>
      </c>
    </row>
    <row r="7" spans="1:14" ht="15.75" customHeight="1" x14ac:dyDescent="0.15">
      <c r="A7" s="28"/>
      <c r="B7" s="30" t="s">
        <v>25</v>
      </c>
      <c r="C7" s="25"/>
      <c r="D7" s="26"/>
      <c r="E7" s="8">
        <f ca="1">SUM(E3:E6)</f>
        <v>25</v>
      </c>
      <c r="F7" s="8">
        <f ca="1">SUM(F3:F6)</f>
        <v>27</v>
      </c>
      <c r="G7" s="8">
        <f ca="1">SUM(G3:G6)</f>
        <v>42</v>
      </c>
      <c r="H7" s="2"/>
    </row>
    <row r="8" spans="1:14" ht="15.75" customHeight="1" x14ac:dyDescent="0.15">
      <c r="A8" s="31" t="s">
        <v>26</v>
      </c>
      <c r="B8" s="4" t="s">
        <v>27</v>
      </c>
      <c r="C8" s="5" t="s">
        <v>28</v>
      </c>
      <c r="D8" s="6">
        <v>44819</v>
      </c>
      <c r="E8" s="7">
        <f ca="1">SUMPRODUCT((bugs!$C$2:$C984=$B8)*(ISNUMBER(FIND(bugs!$B$2:$B984, $I8)))*((bugs!$D$2:$D984="Todo")+(bugs!$D$2:$D984="In Progress")+(bugs!$D$2:$D984="Duplicated")=0))</f>
        <v>30</v>
      </c>
      <c r="F8" s="7">
        <f ca="1">SUMPRODUCT((bugs!$C$2:$C984=$B8)*(ISNUMBER(FIND(bugs!$B$2:$B984, $I8)))*((bugs!$D$2:$D984="Todo")+(bugs!$D$2:$D984="In Progress")=0))</f>
        <v>30</v>
      </c>
      <c r="G8" s="7">
        <f ca="1">SUMPRODUCT((bugs!$C$2:$C984=$B8)*(ISNUMBER(FIND(bugs!$B$2:$B984, $I8))))</f>
        <v>35</v>
      </c>
      <c r="H8" s="2" t="s">
        <v>29</v>
      </c>
      <c r="I8" s="2" t="str">
        <f ca="1">J8&amp;K8&amp;L8&amp;M8&amp;N8</f>
        <v>BBL-12-2|BBL-08|BBL-16|BBL-15-1|BBL-07-1|BBL-19|BBL-01|BBL-14|BBL-07-2|BBL-09-1|BBL-02|BBL-04|BBL-17|BBL-12-1|BBL-13|BBL-16|BBL-21|BBL-07-1|BBL-09-2|BBL-18|BBL-23|BBL-20|BBL-07-3|BBL-01|BBL-10|BBL-15-2|BBL-25|BBL-07-2|BBL-09-1|BBL-08|BBL-09-3|BBL-02|BBL-04|BBL-15-1|BBL-11|BBL-17|BBL-12-1|BBL-13|BBL-12-2|BBL-16|BBL-21|BBL-07-1|BBL-09-2|BBL-18|BBL-23|BBL-15-3|BBL-07-3|BBL-01|BBL-10|BBL-07-2|BBL-09-1|BBL-08|BBL-26|BBL-09-3|BBL-02|BBL-04|BBL-15-1|BBL-11|BBL-17|BBL-12-1|BBL-13|BBL-16|BBL-21|BBL-24|BBL-07-1|BBL-09-2|BBL-18|BBL-23|BBL-01|BBL-10|BBL-25|BBL-09-1|BBL-08|BBL-09-3|BBL-02|BBL-04|BBL-15-1|BBL-11|BBL-28|BBL-07-3|BBL-27|BBL-12-1|BBL-13|BBL-07-2|BBL-22|BBL-16|BBL-21|BBL-24|BBL-02|BBL-07-1|BBL-09-2|BBL-18|BBL-23|BBL-15-3|BBL-01|BBL-08|BBL-09-3|BBL-15-1|BBL-11|BBL-28|BBL-07-3|BBL-27|BBL-14|BBL-10|BBL-17|BBL-12-1|BBL-13|BBL-07-2|BBL-22|BBL-09-1|BBL-29|</v>
      </c>
      <c r="J8" s="2" t="str">
        <f t="shared" ref="J8:N11" ca="1" si="1">VLOOKUP($H8,INDIRECT("'"&amp;J$2&amp;"-bug'!$A$2:$B$9"),2,FALSE)</f>
        <v>BBL-12-2|BBL-08|BBL-16|BBL-15-1|BBL-07-1|BBL-19|BBL-01|BBL-14|BBL-07-2|BBL-09-1|BBL-02|BBL-04|BBL-17|BBL-12-1|BBL-13|</v>
      </c>
      <c r="K8" s="2" t="str">
        <f t="shared" ca="1" si="1"/>
        <v>BBL-16|BBL-21|BBL-07-1|BBL-09-2|BBL-18|BBL-23|BBL-20|BBL-07-3|BBL-01|BBL-10|BBL-15-2|BBL-25|BBL-07-2|BBL-09-1|BBL-08|BBL-09-3|BBL-02|BBL-04|BBL-15-1|BBL-11|BBL-17|BBL-12-1|BBL-13|</v>
      </c>
      <c r="L8" s="2" t="str">
        <f t="shared" ca="1" si="1"/>
        <v>BBL-12-2|BBL-16|BBL-21|BBL-07-1|BBL-09-2|BBL-18|BBL-23|BBL-15-3|BBL-07-3|BBL-01|BBL-10|BBL-07-2|BBL-09-1|BBL-08|BBL-26|BBL-09-3|BBL-02|BBL-04|BBL-15-1|BBL-11|BBL-17|BBL-12-1|BBL-13|</v>
      </c>
      <c r="M8" s="2" t="str">
        <f t="shared" ca="1" si="1"/>
        <v>BBL-16|BBL-21|BBL-24|BBL-07-1|BBL-09-2|BBL-18|BBL-23|BBL-01|BBL-10|BBL-25|BBL-09-1|BBL-08|BBL-09-3|BBL-02|BBL-04|BBL-15-1|BBL-11|BBL-28|BBL-07-3|BBL-27|BBL-12-1|BBL-13|BBL-07-2|BBL-22|</v>
      </c>
      <c r="N8" s="2" t="str">
        <f t="shared" ca="1" si="1"/>
        <v>BBL-16|BBL-21|BBL-24|BBL-02|BBL-07-1|BBL-09-2|BBL-18|BBL-23|BBL-15-3|BBL-01|BBL-08|BBL-09-3|BBL-15-1|BBL-11|BBL-28|BBL-07-3|BBL-27|BBL-14|BBL-10|BBL-17|BBL-12-1|BBL-13|BBL-07-2|BBL-22|BBL-09-1|BBL-29|</v>
      </c>
    </row>
    <row r="9" spans="1:14" ht="15.75" customHeight="1" x14ac:dyDescent="0.15">
      <c r="A9" s="32"/>
      <c r="B9" s="4" t="s">
        <v>30</v>
      </c>
      <c r="C9" s="5" t="s">
        <v>31</v>
      </c>
      <c r="D9" s="6">
        <v>44855</v>
      </c>
      <c r="E9" s="7">
        <f ca="1">SUMPRODUCT((bugs!$C$2:$C984=$B9)*(ISNUMBER(FIND(bugs!$B$2:$B984, $I10)))*((bugs!$D$2:$D984="Todo")+(bugs!$D$2:$D984="In Progress")+(bugs!$D$2:$D984="Duplicated")=0))</f>
        <v>27</v>
      </c>
      <c r="F9" s="7">
        <f ca="1">SUMPRODUCT((bugs!$C$2:$C984=$B9)*(ISNUMBER(FIND(bugs!$B$2:$B984, $I10)))*((bugs!$D$2:$D984="Todo")+(bugs!$D$2:$D984="In Progress")=0))</f>
        <v>27</v>
      </c>
      <c r="G9" s="7">
        <f ca="1">SUMPRODUCT((bugs!$C$2:$C984=$B9)*(ISNUMBER(FIND(bugs!$B$2:$B984, $I10))))</f>
        <v>41</v>
      </c>
      <c r="H9" s="2" t="s">
        <v>32</v>
      </c>
      <c r="I9" s="2" t="str">
        <f ca="1">J9&amp;K9&amp;L9&amp;M9&amp;N9</f>
        <v>OBF-02|OBF-01|OBF-03-1|OBF-03-1|OBF-02|OBF-01|OBF-03-2|OBF-04|OBF-03-1|OBF-01|OBF-02|OBF-03-2|OBF-03-1|OBF-01|OBF-06|OBF-02|OBF-05|OBF-03-1|OBF-01|OBF-06|OBF-02|OBF-05|</v>
      </c>
      <c r="J9" s="2" t="str">
        <f t="shared" ca="1" si="1"/>
        <v>OBF-02|OBF-01|OBF-03-1|</v>
      </c>
      <c r="K9" s="2" t="str">
        <f t="shared" ca="1" si="1"/>
        <v>OBF-03-1|OBF-02|OBF-01|OBF-03-2|</v>
      </c>
      <c r="L9" s="2" t="str">
        <f t="shared" ca="1" si="1"/>
        <v>OBF-04|OBF-03-1|OBF-01|OBF-02|OBF-03-2|</v>
      </c>
      <c r="M9" s="2" t="str">
        <f t="shared" ca="1" si="1"/>
        <v>OBF-03-1|OBF-01|OBF-06|OBF-02|OBF-05|</v>
      </c>
      <c r="N9" s="2" t="str">
        <f t="shared" ca="1" si="1"/>
        <v>OBF-03-1|OBF-01|OBF-06|OBF-02|OBF-05|</v>
      </c>
    </row>
    <row r="10" spans="1:14" ht="15.75" customHeight="1" x14ac:dyDescent="0.15">
      <c r="A10" s="32"/>
      <c r="B10" s="4" t="s">
        <v>33</v>
      </c>
      <c r="C10" s="5" t="s">
        <v>34</v>
      </c>
      <c r="D10" s="6">
        <v>44839</v>
      </c>
      <c r="E10" s="7">
        <f ca="1">SUMPRODUCT((bugs!$C$2:$C984=$B10)*(ISNUMBER(FIND(bugs!$B$2:$B984, $I11)))*((bugs!$D$2:$D984="Todo")+(bugs!$D$2:$D984="In Progress")+(bugs!$D$2:$D984="Duplicated")=0))</f>
        <v>1</v>
      </c>
      <c r="F10" s="7">
        <f ca="1">SUMPRODUCT((bugs!$C$2:$C984=$B10)*(ISNUMBER(FIND(bugs!$B$2:$B984, $I11)))*((bugs!$D$2:$D984="Todo")+(bugs!$D$2:$D984="In Progress")=0))</f>
        <v>1</v>
      </c>
      <c r="G10" s="7">
        <f ca="1">SUMPRODUCT((bugs!$C$2:$C984=$B10)*(ISNUMBER(FIND(bugs!$B$2:$B984, $I11))))</f>
        <v>18</v>
      </c>
      <c r="H10" s="2" t="s">
        <v>35</v>
      </c>
      <c r="I10" s="2" t="str">
        <f ca="1">J10&amp;K10&amp;L10&amp;M10&amp;N10</f>
        <v>SWC-14|SWC-10|SWC-02|SWC-12|SWC-03|SWC-27|SWC-07|SWC-18-2|SWC-13|SWC-05|SWC-01|SWC-06|SWC-11|SWC-18-3|SWC-15|SWC-26-1|SWC-18-1|SWC-08|SWC-16|SWC-17|SWC-22|SWC-26-2|SWC-21-2|SWC-10|SWC-15|SWC-12|SWC-18-1|SWC-03|SWC-04|SWC-27|SWC-07|SWC-18-2|SWC-05|SWC-01|SWC-09|SWC-19|SWC-14|SWC-06|SWC-11|SWC-18-3|SWC-18-4|SWC-21-1|SWC-02|SWC-23|SWC-32|SWC-16|SWC-20|SWC-17|SWC-13|SWC-28|SWC-30|SWC-22|SWC-10|SWC-21-1|SWC-15|SWC-12|SWC-18-1|SWC-03|SWC-04|SWC-27|SWC-07|SWC-05-2|SWC-24-1|SWC-13|SWC-05|SWC-01|SWC-29|SWC-09|SWC-31|SWC-26-2|SWC-19|SWC-14|SWC-06|SWC-11|SWC-18-3|SWC-02|SWC-23|SWC-32|SWC-16|SWC-20|SWC-17|SWC-18-2|SWC-25-1|SWC-26-2|SWC-10|SWC-21-1|SWC-15|SWC-18-1|SWC-03|SWC-33|SWC-04|SWC-27|SWC-07|SWC-18-2|SWC-34|SWC-13|SWC-05|SWC-01|SWC-29|SWC-22|SWC-35|SWC-19|SWC-14|SWC-06|SWC-11|SWC-18-3|SWC-02|SWC-23|SWC-16|SWC-20|SWC-17|SWC-22|SWC-26-2|SWC-10|SWC-21-1|SWC-15|SWC-12|SWC-03|SWC-33|SWC-04|SWC-27|SWC-07|SWC-18-2|SWC-34|SWC-13|SWC-05|SWC-01|SWC-29|SWC-09|SWC-19|SWC-14|SWC-11|SWC-18-3|SWC-21-2|SWC-36|SWC-02|SWC-23|SWC-32|SWC-18-1|SWC-08|SWC-16|SWC-17|</v>
      </c>
      <c r="J10" s="2" t="str">
        <f t="shared" ca="1" si="1"/>
        <v>SWC-14|SWC-10|SWC-02|SWC-12|SWC-03|SWC-27|SWC-07|SWC-18-2|SWC-13|SWC-05|SWC-01|SWC-06|SWC-11|SWC-18-3|SWC-15|SWC-26-1|SWC-18-1|SWC-08|SWC-16|SWC-17|</v>
      </c>
      <c r="K10" s="2" t="str">
        <f t="shared" ca="1" si="1"/>
        <v>SWC-22|SWC-26-2|SWC-21-2|SWC-10|SWC-15|SWC-12|SWC-18-1|SWC-03|SWC-04|SWC-27|SWC-07|SWC-18-2|SWC-05|SWC-01|SWC-09|SWC-19|SWC-14|SWC-06|SWC-11|SWC-18-3|SWC-18-4|SWC-21-1|SWC-02|SWC-23|SWC-32|SWC-16|SWC-20|SWC-17|SWC-13|SWC-28|</v>
      </c>
      <c r="L10" s="2" t="str">
        <f t="shared" ca="1" si="1"/>
        <v>SWC-30|SWC-22|SWC-10|SWC-21-1|SWC-15|SWC-12|SWC-18-1|SWC-03|SWC-04|SWC-27|SWC-07|SWC-05-2|SWC-24-1|SWC-13|SWC-05|SWC-01|SWC-29|SWC-09|SWC-31|SWC-26-2|SWC-19|SWC-14|SWC-06|SWC-11|SWC-18-3|SWC-02|SWC-23|SWC-32|SWC-16|SWC-20|SWC-17|SWC-18-2|SWC-25-1|</v>
      </c>
      <c r="M10" s="2" t="str">
        <f t="shared" ca="1" si="1"/>
        <v>SWC-26-2|SWC-10|SWC-21-1|SWC-15|SWC-18-1|SWC-03|SWC-33|SWC-04|SWC-27|SWC-07|SWC-18-2|SWC-34|SWC-13|SWC-05|SWC-01|SWC-29|SWC-22|SWC-35|SWC-19|SWC-14|SWC-06|SWC-11|SWC-18-3|SWC-02|SWC-23|SWC-16|SWC-20|SWC-17|</v>
      </c>
      <c r="N10" s="2" t="str">
        <f t="shared" ca="1" si="1"/>
        <v>SWC-22|SWC-26-2|SWC-10|SWC-21-1|SWC-15|SWC-12|SWC-03|SWC-33|SWC-04|SWC-27|SWC-07|SWC-18-2|SWC-34|SWC-13|SWC-05|SWC-01|SWC-29|SWC-09|SWC-19|SWC-14|SWC-11|SWC-18-3|SWC-21-2|SWC-36|SWC-02|SWC-23|SWC-32|SWC-18-1|SWC-08|SWC-16|SWC-17|</v>
      </c>
    </row>
    <row r="11" spans="1:14" ht="15.75" customHeight="1" x14ac:dyDescent="0.15">
      <c r="A11" s="32"/>
      <c r="B11" s="4" t="s">
        <v>36</v>
      </c>
      <c r="C11" s="5" t="s">
        <v>37</v>
      </c>
      <c r="D11" s="6">
        <v>44607</v>
      </c>
      <c r="E11" s="7">
        <f ca="1">SUMPRODUCT((bugs!$C$2:$C984=$B11)*(ISNUMBER(FIND(bugs!$B$2:$B984, $I9)))*((bugs!$D$2:$D984="Todo")+(bugs!$D$2:$D984="In Progress")+(bugs!$D$2:$D984="Duplicated")=0))</f>
        <v>0</v>
      </c>
      <c r="F11" s="7">
        <f ca="1">SUMPRODUCT((bugs!$C$2:$C984=$B11)*(ISNUMBER(FIND(bugs!$B$2:$B984, $I9)))*((bugs!$D$2:$D984="Todo")+(bugs!$D$2:$D984="In Progress")=0))</f>
        <v>0</v>
      </c>
      <c r="G11" s="7">
        <f ca="1">SUMPRODUCT((bugs!$C$2:$C984=$B11)*(ISNUMBER(FIND(bugs!$B$2:$B984, $I9))))</f>
        <v>7</v>
      </c>
      <c r="H11" s="2" t="s">
        <v>38</v>
      </c>
      <c r="I11" s="2" t="str">
        <f ca="1">J11&amp;K11&amp;L11&amp;M11&amp;N11</f>
        <v>TRS-04-2|TRS-08|TRS-07|TRS-01|TRS-04-1|TRS-06|TRS-13|TRS-02|TRS-09|TRS-03|TRS-04-3|TRS-05|TRS-10|TRS-04-2|TRS-08|TRS-07|TRS-01|TRS-04-1|TRS-06|TRS-02|TRS-09|TRS-12|TRS-11|TRS-03|TRS-04-3|TRS-05|TRS-10|TRS-04-2|TRS-08|TRS-07|TRS-01|TRS-04-1|TRS-06|TRS-02|TRS-09|TRS-12|TRS-11|TRS-03|TRS-04-3|TRS-05|TRS-04-2|TRS-08|TRS-07|TRS-01|TRS-06|TRS-02|TRS-09|TRS-15|TRS-14|TRS-04-1|TRS-03|TRS-04-3|TRS-05|TRS-16|TRS-10|TRS-04-2|TRS-08|TRS-07|TRS-01|TRS-06|TRS-02|TRS-09|TRS-15|TRS-11|TRS-14|TRS-04-1|TRS-03|TRS-04-3|TRS-05|</v>
      </c>
      <c r="J11" s="2" t="str">
        <f t="shared" ca="1" si="1"/>
        <v>TRS-04-2|TRS-08|TRS-07|TRS-01|TRS-04-1|TRS-06|TRS-13|TRS-02|TRS-09|TRS-03|TRS-04-3|TRS-05|</v>
      </c>
      <c r="K11" s="2" t="str">
        <f t="shared" ca="1" si="1"/>
        <v>TRS-10|TRS-04-2|TRS-08|TRS-07|TRS-01|TRS-04-1|TRS-06|TRS-02|TRS-09|TRS-12|TRS-11|TRS-03|TRS-04-3|TRS-05|</v>
      </c>
      <c r="L11" s="2" t="str">
        <f t="shared" ca="1" si="1"/>
        <v>TRS-10|TRS-04-2|TRS-08|TRS-07|TRS-01|TRS-04-1|TRS-06|TRS-02|TRS-09|TRS-12|TRS-11|TRS-03|TRS-04-3|TRS-05|</v>
      </c>
      <c r="M11" s="2" t="str">
        <f t="shared" ca="1" si="1"/>
        <v>TRS-04-2|TRS-08|TRS-07|TRS-01|TRS-06|TRS-02|TRS-09|TRS-15|TRS-14|TRS-04-1|TRS-03|TRS-04-3|TRS-05|</v>
      </c>
      <c r="N11" s="2" t="str">
        <f t="shared" ca="1" si="1"/>
        <v>TRS-16|TRS-10|TRS-04-2|TRS-08|TRS-07|TRS-01|TRS-06|TRS-02|TRS-09|TRS-15|TRS-11|TRS-14|TRS-04-1|TRS-03|TRS-04-3|TRS-05|</v>
      </c>
    </row>
    <row r="12" spans="1:14" ht="15.75" customHeight="1" x14ac:dyDescent="0.15">
      <c r="A12" s="28"/>
      <c r="B12" s="30" t="s">
        <v>25</v>
      </c>
      <c r="C12" s="25"/>
      <c r="D12" s="26"/>
      <c r="E12" s="8">
        <f ca="1">SUM(E8:E11)</f>
        <v>58</v>
      </c>
      <c r="F12" s="8">
        <f ca="1">SUM(F8:F11)</f>
        <v>58</v>
      </c>
      <c r="G12" s="8">
        <f ca="1">SUM(G8:G11)</f>
        <v>101</v>
      </c>
      <c r="H12" s="2"/>
      <c r="I12" s="2"/>
    </row>
    <row r="13" spans="1:14" ht="15.75" customHeight="1" x14ac:dyDescent="0.15">
      <c r="A13" s="24" t="s">
        <v>25</v>
      </c>
      <c r="B13" s="25"/>
      <c r="C13" s="25"/>
      <c r="D13" s="26"/>
      <c r="E13" s="8">
        <f ca="1">SUM(E12,E7)</f>
        <v>83</v>
      </c>
      <c r="F13" s="8">
        <f ca="1">SUM(F12,F7)</f>
        <v>85</v>
      </c>
      <c r="G13" s="8">
        <f ca="1">SUM(G12,G7)</f>
        <v>143</v>
      </c>
    </row>
    <row r="14" spans="1:14" ht="15.75" customHeight="1" x14ac:dyDescent="0.15">
      <c r="B14" s="9"/>
    </row>
    <row r="15" spans="1:14" ht="15.75" customHeight="1" x14ac:dyDescent="0.15">
      <c r="B15" s="9"/>
    </row>
    <row r="16" spans="1:14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3" x14ac:dyDescent="0.15">
      <c r="B61" s="9"/>
    </row>
    <row r="62" spans="2:2" ht="13" x14ac:dyDescent="0.15">
      <c r="B62" s="9"/>
    </row>
    <row r="63" spans="2:2" ht="13" x14ac:dyDescent="0.15">
      <c r="B63" s="9"/>
    </row>
    <row r="64" spans="2:2" ht="13" x14ac:dyDescent="0.15">
      <c r="B64" s="9"/>
    </row>
    <row r="65" spans="2:2" ht="13" x14ac:dyDescent="0.15">
      <c r="B65" s="9"/>
    </row>
    <row r="66" spans="2:2" ht="13" x14ac:dyDescent="0.15">
      <c r="B66" s="9"/>
    </row>
    <row r="67" spans="2:2" ht="13" x14ac:dyDescent="0.15">
      <c r="B67" s="9"/>
    </row>
    <row r="68" spans="2:2" ht="13" x14ac:dyDescent="0.15">
      <c r="B68" s="9"/>
    </row>
    <row r="69" spans="2:2" ht="13" x14ac:dyDescent="0.15">
      <c r="B69" s="9"/>
    </row>
    <row r="70" spans="2:2" ht="13" x14ac:dyDescent="0.15">
      <c r="B70" s="9"/>
    </row>
    <row r="71" spans="2:2" ht="13" x14ac:dyDescent="0.15">
      <c r="B71" s="9"/>
    </row>
    <row r="72" spans="2:2" ht="13" x14ac:dyDescent="0.15">
      <c r="B72" s="9"/>
    </row>
    <row r="73" spans="2:2" ht="13" x14ac:dyDescent="0.15">
      <c r="B73" s="9"/>
    </row>
    <row r="74" spans="2:2" ht="13" x14ac:dyDescent="0.15">
      <c r="B74" s="9"/>
    </row>
    <row r="75" spans="2:2" ht="13" x14ac:dyDescent="0.15">
      <c r="B75" s="9"/>
    </row>
    <row r="76" spans="2:2" ht="13" x14ac:dyDescent="0.15">
      <c r="B76" s="9"/>
    </row>
    <row r="77" spans="2:2" ht="13" x14ac:dyDescent="0.15">
      <c r="B77" s="9"/>
    </row>
    <row r="78" spans="2:2" ht="13" x14ac:dyDescent="0.15">
      <c r="B78" s="9"/>
    </row>
    <row r="79" spans="2:2" ht="13" x14ac:dyDescent="0.15">
      <c r="B79" s="9"/>
    </row>
    <row r="80" spans="2:2" ht="13" x14ac:dyDescent="0.15">
      <c r="B80" s="9"/>
    </row>
    <row r="81" spans="2:2" ht="13" x14ac:dyDescent="0.15">
      <c r="B81" s="9"/>
    </row>
    <row r="82" spans="2:2" ht="13" x14ac:dyDescent="0.15">
      <c r="B82" s="9"/>
    </row>
    <row r="83" spans="2:2" ht="13" x14ac:dyDescent="0.15">
      <c r="B83" s="9"/>
    </row>
    <row r="84" spans="2:2" ht="13" x14ac:dyDescent="0.15">
      <c r="B84" s="9"/>
    </row>
    <row r="85" spans="2:2" ht="13" x14ac:dyDescent="0.15">
      <c r="B85" s="9"/>
    </row>
    <row r="86" spans="2:2" ht="13" x14ac:dyDescent="0.15">
      <c r="B86" s="9"/>
    </row>
    <row r="87" spans="2:2" ht="13" x14ac:dyDescent="0.15">
      <c r="B87" s="9"/>
    </row>
    <row r="88" spans="2:2" ht="13" x14ac:dyDescent="0.15">
      <c r="B88" s="9"/>
    </row>
    <row r="89" spans="2:2" ht="13" x14ac:dyDescent="0.15">
      <c r="B89" s="9"/>
    </row>
    <row r="90" spans="2:2" ht="13" x14ac:dyDescent="0.15">
      <c r="B90" s="9"/>
    </row>
    <row r="91" spans="2:2" ht="13" x14ac:dyDescent="0.15">
      <c r="B91" s="9"/>
    </row>
    <row r="92" spans="2:2" ht="13" x14ac:dyDescent="0.15">
      <c r="B92" s="9"/>
    </row>
    <row r="93" spans="2:2" ht="13" x14ac:dyDescent="0.15">
      <c r="B93" s="9"/>
    </row>
    <row r="94" spans="2:2" ht="13" x14ac:dyDescent="0.15">
      <c r="B94" s="9"/>
    </row>
    <row r="95" spans="2:2" ht="13" x14ac:dyDescent="0.15">
      <c r="B95" s="9"/>
    </row>
    <row r="96" spans="2:2" ht="13" x14ac:dyDescent="0.15">
      <c r="B96" s="9"/>
    </row>
    <row r="97" spans="2:2" ht="13" x14ac:dyDescent="0.15">
      <c r="B97" s="9"/>
    </row>
    <row r="98" spans="2:2" ht="13" x14ac:dyDescent="0.15">
      <c r="B98" s="9"/>
    </row>
    <row r="99" spans="2:2" ht="13" x14ac:dyDescent="0.15">
      <c r="B99" s="9"/>
    </row>
    <row r="100" spans="2:2" ht="13" x14ac:dyDescent="0.15">
      <c r="B100" s="9"/>
    </row>
    <row r="101" spans="2:2" ht="13" x14ac:dyDescent="0.15">
      <c r="B101" s="9"/>
    </row>
    <row r="102" spans="2:2" ht="13" x14ac:dyDescent="0.15">
      <c r="B102" s="9"/>
    </row>
    <row r="103" spans="2:2" ht="13" x14ac:dyDescent="0.15">
      <c r="B103" s="9"/>
    </row>
    <row r="104" spans="2:2" ht="13" x14ac:dyDescent="0.15">
      <c r="B104" s="9"/>
    </row>
    <row r="105" spans="2:2" ht="13" x14ac:dyDescent="0.15">
      <c r="B105" s="9"/>
    </row>
    <row r="106" spans="2:2" ht="13" x14ac:dyDescent="0.15">
      <c r="B106" s="9"/>
    </row>
    <row r="107" spans="2:2" ht="13" x14ac:dyDescent="0.15">
      <c r="B107" s="9"/>
    </row>
    <row r="108" spans="2:2" ht="13" x14ac:dyDescent="0.15">
      <c r="B108" s="9"/>
    </row>
    <row r="109" spans="2:2" ht="13" x14ac:dyDescent="0.15">
      <c r="B109" s="9"/>
    </row>
    <row r="110" spans="2:2" ht="13" x14ac:dyDescent="0.15">
      <c r="B110" s="9"/>
    </row>
    <row r="111" spans="2:2" ht="13" x14ac:dyDescent="0.15">
      <c r="B111" s="9"/>
    </row>
    <row r="112" spans="2:2" ht="13" x14ac:dyDescent="0.15">
      <c r="B112" s="9"/>
    </row>
    <row r="113" spans="2:2" ht="13" x14ac:dyDescent="0.15">
      <c r="B113" s="9"/>
    </row>
    <row r="114" spans="2:2" ht="13" x14ac:dyDescent="0.15">
      <c r="B114" s="9"/>
    </row>
    <row r="115" spans="2:2" ht="13" x14ac:dyDescent="0.15">
      <c r="B115" s="9"/>
    </row>
    <row r="116" spans="2:2" ht="13" x14ac:dyDescent="0.15">
      <c r="B116" s="9"/>
    </row>
    <row r="117" spans="2:2" ht="13" x14ac:dyDescent="0.15">
      <c r="B117" s="9"/>
    </row>
    <row r="118" spans="2:2" ht="13" x14ac:dyDescent="0.15">
      <c r="B118" s="9"/>
    </row>
    <row r="119" spans="2:2" ht="13" x14ac:dyDescent="0.15">
      <c r="B119" s="9"/>
    </row>
    <row r="120" spans="2:2" ht="13" x14ac:dyDescent="0.15">
      <c r="B120" s="9"/>
    </row>
    <row r="121" spans="2:2" ht="13" x14ac:dyDescent="0.15">
      <c r="B121" s="9"/>
    </row>
    <row r="122" spans="2:2" ht="13" x14ac:dyDescent="0.15">
      <c r="B122" s="9"/>
    </row>
    <row r="123" spans="2:2" ht="13" x14ac:dyDescent="0.15">
      <c r="B123" s="9"/>
    </row>
    <row r="124" spans="2:2" ht="13" x14ac:dyDescent="0.15">
      <c r="B124" s="9"/>
    </row>
    <row r="125" spans="2:2" ht="13" x14ac:dyDescent="0.15">
      <c r="B125" s="9"/>
    </row>
    <row r="126" spans="2:2" ht="13" x14ac:dyDescent="0.15">
      <c r="B126" s="9"/>
    </row>
    <row r="127" spans="2:2" ht="13" x14ac:dyDescent="0.15">
      <c r="B127" s="9"/>
    </row>
    <row r="128" spans="2:2" ht="13" x14ac:dyDescent="0.15">
      <c r="B128" s="9"/>
    </row>
    <row r="129" spans="2:2" ht="13" x14ac:dyDescent="0.15">
      <c r="B129" s="9"/>
    </row>
    <row r="130" spans="2:2" ht="13" x14ac:dyDescent="0.15">
      <c r="B130" s="9"/>
    </row>
    <row r="131" spans="2:2" ht="13" x14ac:dyDescent="0.15">
      <c r="B131" s="9"/>
    </row>
    <row r="132" spans="2:2" ht="13" x14ac:dyDescent="0.15">
      <c r="B132" s="9"/>
    </row>
    <row r="133" spans="2:2" ht="13" x14ac:dyDescent="0.15">
      <c r="B133" s="9"/>
    </row>
    <row r="134" spans="2:2" ht="13" x14ac:dyDescent="0.15">
      <c r="B134" s="9"/>
    </row>
    <row r="135" spans="2:2" ht="13" x14ac:dyDescent="0.15">
      <c r="B135" s="9"/>
    </row>
    <row r="136" spans="2:2" ht="13" x14ac:dyDescent="0.15">
      <c r="B136" s="9"/>
    </row>
    <row r="137" spans="2:2" ht="13" x14ac:dyDescent="0.15">
      <c r="B137" s="9"/>
    </row>
    <row r="138" spans="2:2" ht="13" x14ac:dyDescent="0.15">
      <c r="B138" s="9"/>
    </row>
    <row r="139" spans="2:2" ht="13" x14ac:dyDescent="0.15">
      <c r="B139" s="9"/>
    </row>
    <row r="140" spans="2:2" ht="13" x14ac:dyDescent="0.15">
      <c r="B140" s="9"/>
    </row>
    <row r="141" spans="2:2" ht="13" x14ac:dyDescent="0.15">
      <c r="B141" s="9"/>
    </row>
    <row r="142" spans="2:2" ht="13" x14ac:dyDescent="0.15">
      <c r="B142" s="9"/>
    </row>
    <row r="143" spans="2:2" ht="13" x14ac:dyDescent="0.15">
      <c r="B143" s="9"/>
    </row>
    <row r="144" spans="2:2" ht="13" x14ac:dyDescent="0.15">
      <c r="B144" s="9"/>
    </row>
    <row r="145" spans="2:2" ht="13" x14ac:dyDescent="0.15">
      <c r="B145" s="9"/>
    </row>
    <row r="146" spans="2:2" ht="13" x14ac:dyDescent="0.15">
      <c r="B146" s="9"/>
    </row>
    <row r="147" spans="2:2" ht="13" x14ac:dyDescent="0.15">
      <c r="B147" s="9"/>
    </row>
    <row r="148" spans="2:2" ht="13" x14ac:dyDescent="0.15">
      <c r="B148" s="9"/>
    </row>
    <row r="149" spans="2:2" ht="13" x14ac:dyDescent="0.15">
      <c r="B149" s="9"/>
    </row>
    <row r="150" spans="2:2" ht="13" x14ac:dyDescent="0.15">
      <c r="B150" s="9"/>
    </row>
    <row r="151" spans="2:2" ht="13" x14ac:dyDescent="0.15">
      <c r="B151" s="9"/>
    </row>
    <row r="152" spans="2:2" ht="13" x14ac:dyDescent="0.15">
      <c r="B152" s="9"/>
    </row>
    <row r="153" spans="2:2" ht="13" x14ac:dyDescent="0.15">
      <c r="B153" s="9"/>
    </row>
    <row r="154" spans="2:2" ht="13" x14ac:dyDescent="0.15">
      <c r="B154" s="9"/>
    </row>
    <row r="155" spans="2:2" ht="13" x14ac:dyDescent="0.15">
      <c r="B155" s="9"/>
    </row>
    <row r="156" spans="2:2" ht="13" x14ac:dyDescent="0.15">
      <c r="B156" s="9"/>
    </row>
    <row r="157" spans="2:2" ht="13" x14ac:dyDescent="0.15">
      <c r="B157" s="9"/>
    </row>
    <row r="158" spans="2:2" ht="13" x14ac:dyDescent="0.15">
      <c r="B158" s="9"/>
    </row>
    <row r="159" spans="2:2" ht="13" x14ac:dyDescent="0.15">
      <c r="B159" s="9"/>
    </row>
    <row r="160" spans="2:2" ht="13" x14ac:dyDescent="0.15">
      <c r="B160" s="9"/>
    </row>
    <row r="161" spans="2:2" ht="13" x14ac:dyDescent="0.15">
      <c r="B161" s="9"/>
    </row>
    <row r="162" spans="2:2" ht="13" x14ac:dyDescent="0.15">
      <c r="B162" s="9"/>
    </row>
    <row r="163" spans="2:2" ht="13" x14ac:dyDescent="0.15">
      <c r="B163" s="9"/>
    </row>
    <row r="164" spans="2:2" ht="13" x14ac:dyDescent="0.15">
      <c r="B164" s="9"/>
    </row>
    <row r="165" spans="2:2" ht="13" x14ac:dyDescent="0.15">
      <c r="B165" s="9"/>
    </row>
    <row r="166" spans="2:2" ht="13" x14ac:dyDescent="0.15">
      <c r="B166" s="9"/>
    </row>
    <row r="167" spans="2:2" ht="13" x14ac:dyDescent="0.15">
      <c r="B167" s="9"/>
    </row>
    <row r="168" spans="2:2" ht="13" x14ac:dyDescent="0.15">
      <c r="B168" s="9"/>
    </row>
    <row r="169" spans="2:2" ht="13" x14ac:dyDescent="0.15">
      <c r="B169" s="9"/>
    </row>
    <row r="170" spans="2:2" ht="13" x14ac:dyDescent="0.15">
      <c r="B170" s="9"/>
    </row>
    <row r="171" spans="2:2" ht="13" x14ac:dyDescent="0.15">
      <c r="B171" s="9"/>
    </row>
    <row r="172" spans="2:2" ht="13" x14ac:dyDescent="0.15">
      <c r="B172" s="9"/>
    </row>
    <row r="173" spans="2:2" ht="13" x14ac:dyDescent="0.15">
      <c r="B173" s="9"/>
    </row>
    <row r="174" spans="2:2" ht="13" x14ac:dyDescent="0.15">
      <c r="B174" s="9"/>
    </row>
    <row r="175" spans="2:2" ht="13" x14ac:dyDescent="0.15">
      <c r="B175" s="9"/>
    </row>
    <row r="176" spans="2:2" ht="13" x14ac:dyDescent="0.15">
      <c r="B176" s="9"/>
    </row>
    <row r="177" spans="2:2" ht="13" x14ac:dyDescent="0.15">
      <c r="B177" s="9"/>
    </row>
    <row r="178" spans="2:2" ht="13" x14ac:dyDescent="0.15">
      <c r="B178" s="9"/>
    </row>
    <row r="179" spans="2:2" ht="13" x14ac:dyDescent="0.15">
      <c r="B179" s="9"/>
    </row>
    <row r="180" spans="2:2" ht="13" x14ac:dyDescent="0.15">
      <c r="B180" s="9"/>
    </row>
    <row r="181" spans="2:2" ht="13" x14ac:dyDescent="0.15">
      <c r="B181" s="9"/>
    </row>
    <row r="182" spans="2:2" ht="13" x14ac:dyDescent="0.15">
      <c r="B182" s="9"/>
    </row>
    <row r="183" spans="2:2" ht="13" x14ac:dyDescent="0.15">
      <c r="B183" s="9"/>
    </row>
    <row r="184" spans="2:2" ht="13" x14ac:dyDescent="0.15">
      <c r="B184" s="9"/>
    </row>
    <row r="185" spans="2:2" ht="13" x14ac:dyDescent="0.15">
      <c r="B185" s="9"/>
    </row>
    <row r="186" spans="2:2" ht="13" x14ac:dyDescent="0.15">
      <c r="B186" s="9"/>
    </row>
    <row r="187" spans="2:2" ht="13" x14ac:dyDescent="0.15">
      <c r="B187" s="9"/>
    </row>
    <row r="188" spans="2:2" ht="13" x14ac:dyDescent="0.15">
      <c r="B188" s="9"/>
    </row>
    <row r="189" spans="2:2" ht="13" x14ac:dyDescent="0.15">
      <c r="B189" s="9"/>
    </row>
    <row r="190" spans="2:2" ht="13" x14ac:dyDescent="0.15">
      <c r="B190" s="9"/>
    </row>
    <row r="191" spans="2:2" ht="13" x14ac:dyDescent="0.15">
      <c r="B191" s="9"/>
    </row>
    <row r="192" spans="2:2" ht="13" x14ac:dyDescent="0.15">
      <c r="B192" s="9"/>
    </row>
    <row r="193" spans="2:2" ht="13" x14ac:dyDescent="0.15">
      <c r="B193" s="9"/>
    </row>
    <row r="194" spans="2:2" ht="13" x14ac:dyDescent="0.15">
      <c r="B194" s="9"/>
    </row>
    <row r="195" spans="2:2" ht="13" x14ac:dyDescent="0.15">
      <c r="B195" s="9"/>
    </row>
    <row r="196" spans="2:2" ht="13" x14ac:dyDescent="0.15">
      <c r="B196" s="9"/>
    </row>
    <row r="197" spans="2:2" ht="13" x14ac:dyDescent="0.15">
      <c r="B197" s="9"/>
    </row>
    <row r="198" spans="2:2" ht="13" x14ac:dyDescent="0.15">
      <c r="B198" s="9"/>
    </row>
    <row r="199" spans="2:2" ht="13" x14ac:dyDescent="0.15">
      <c r="B199" s="9"/>
    </row>
    <row r="200" spans="2:2" ht="13" x14ac:dyDescent="0.15">
      <c r="B200" s="9"/>
    </row>
    <row r="201" spans="2:2" ht="13" x14ac:dyDescent="0.15">
      <c r="B201" s="9"/>
    </row>
    <row r="202" spans="2:2" ht="13" x14ac:dyDescent="0.15">
      <c r="B202" s="9"/>
    </row>
    <row r="203" spans="2:2" ht="13" x14ac:dyDescent="0.15">
      <c r="B203" s="9"/>
    </row>
    <row r="204" spans="2:2" ht="13" x14ac:dyDescent="0.15">
      <c r="B204" s="9"/>
    </row>
    <row r="205" spans="2:2" ht="13" x14ac:dyDescent="0.15">
      <c r="B205" s="9"/>
    </row>
    <row r="206" spans="2:2" ht="13" x14ac:dyDescent="0.15">
      <c r="B206" s="9"/>
    </row>
    <row r="207" spans="2:2" ht="13" x14ac:dyDescent="0.15">
      <c r="B207" s="9"/>
    </row>
    <row r="208" spans="2:2" ht="13" x14ac:dyDescent="0.15">
      <c r="B208" s="9"/>
    </row>
    <row r="209" spans="2:2" ht="13" x14ac:dyDescent="0.15">
      <c r="B209" s="9"/>
    </row>
    <row r="210" spans="2:2" ht="13" x14ac:dyDescent="0.15">
      <c r="B210" s="9"/>
    </row>
    <row r="211" spans="2:2" ht="13" x14ac:dyDescent="0.15">
      <c r="B211" s="9"/>
    </row>
    <row r="212" spans="2:2" ht="13" x14ac:dyDescent="0.15">
      <c r="B212" s="9"/>
    </row>
    <row r="213" spans="2:2" ht="13" x14ac:dyDescent="0.15">
      <c r="B213" s="9"/>
    </row>
    <row r="214" spans="2:2" ht="13" x14ac:dyDescent="0.15">
      <c r="B214" s="9"/>
    </row>
    <row r="215" spans="2:2" ht="13" x14ac:dyDescent="0.15">
      <c r="B215" s="9"/>
    </row>
    <row r="216" spans="2:2" ht="13" x14ac:dyDescent="0.15">
      <c r="B216" s="9"/>
    </row>
    <row r="217" spans="2:2" ht="13" x14ac:dyDescent="0.15">
      <c r="B217" s="9"/>
    </row>
    <row r="218" spans="2:2" ht="13" x14ac:dyDescent="0.15">
      <c r="B218" s="9"/>
    </row>
    <row r="219" spans="2:2" ht="13" x14ac:dyDescent="0.15">
      <c r="B219" s="9"/>
    </row>
    <row r="220" spans="2:2" ht="13" x14ac:dyDescent="0.15">
      <c r="B220" s="9"/>
    </row>
    <row r="221" spans="2:2" ht="13" x14ac:dyDescent="0.15">
      <c r="B221" s="9"/>
    </row>
    <row r="222" spans="2:2" ht="13" x14ac:dyDescent="0.15">
      <c r="B222" s="9"/>
    </row>
    <row r="223" spans="2:2" ht="13" x14ac:dyDescent="0.15">
      <c r="B223" s="9"/>
    </row>
    <row r="224" spans="2:2" ht="13" x14ac:dyDescent="0.15">
      <c r="B224" s="9"/>
    </row>
    <row r="225" spans="2:2" ht="13" x14ac:dyDescent="0.15">
      <c r="B225" s="9"/>
    </row>
    <row r="226" spans="2:2" ht="13" x14ac:dyDescent="0.15">
      <c r="B226" s="9"/>
    </row>
    <row r="227" spans="2:2" ht="13" x14ac:dyDescent="0.15">
      <c r="B227" s="9"/>
    </row>
    <row r="228" spans="2:2" ht="13" x14ac:dyDescent="0.15">
      <c r="B228" s="9"/>
    </row>
    <row r="229" spans="2:2" ht="13" x14ac:dyDescent="0.15">
      <c r="B229" s="9"/>
    </row>
    <row r="230" spans="2:2" ht="13" x14ac:dyDescent="0.15">
      <c r="B230" s="9"/>
    </row>
    <row r="231" spans="2:2" ht="13" x14ac:dyDescent="0.15">
      <c r="B231" s="9"/>
    </row>
    <row r="232" spans="2:2" ht="13" x14ac:dyDescent="0.15">
      <c r="B232" s="9"/>
    </row>
    <row r="233" spans="2:2" ht="13" x14ac:dyDescent="0.15">
      <c r="B233" s="9"/>
    </row>
    <row r="234" spans="2:2" ht="13" x14ac:dyDescent="0.15">
      <c r="B234" s="9"/>
    </row>
    <row r="235" spans="2:2" ht="13" x14ac:dyDescent="0.15">
      <c r="B235" s="9"/>
    </row>
    <row r="236" spans="2:2" ht="13" x14ac:dyDescent="0.15">
      <c r="B236" s="9"/>
    </row>
    <row r="237" spans="2:2" ht="13" x14ac:dyDescent="0.15">
      <c r="B237" s="9"/>
    </row>
    <row r="238" spans="2:2" ht="13" x14ac:dyDescent="0.15">
      <c r="B238" s="9"/>
    </row>
    <row r="239" spans="2:2" ht="13" x14ac:dyDescent="0.15">
      <c r="B239" s="9"/>
    </row>
    <row r="240" spans="2:2" ht="13" x14ac:dyDescent="0.15">
      <c r="B240" s="9"/>
    </row>
    <row r="241" spans="2:2" ht="13" x14ac:dyDescent="0.15">
      <c r="B241" s="9"/>
    </row>
    <row r="242" spans="2:2" ht="13" x14ac:dyDescent="0.15">
      <c r="B242" s="9"/>
    </row>
    <row r="243" spans="2:2" ht="13" x14ac:dyDescent="0.15">
      <c r="B243" s="9"/>
    </row>
    <row r="244" spans="2:2" ht="13" x14ac:dyDescent="0.15">
      <c r="B244" s="9"/>
    </row>
    <row r="245" spans="2:2" ht="13" x14ac:dyDescent="0.15">
      <c r="B245" s="9"/>
    </row>
    <row r="246" spans="2:2" ht="13" x14ac:dyDescent="0.15">
      <c r="B246" s="9"/>
    </row>
    <row r="247" spans="2:2" ht="13" x14ac:dyDescent="0.15">
      <c r="B247" s="9"/>
    </row>
    <row r="248" spans="2:2" ht="13" x14ac:dyDescent="0.15">
      <c r="B248" s="9"/>
    </row>
    <row r="249" spans="2:2" ht="13" x14ac:dyDescent="0.15">
      <c r="B249" s="9"/>
    </row>
    <row r="250" spans="2:2" ht="13" x14ac:dyDescent="0.15">
      <c r="B250" s="9"/>
    </row>
    <row r="251" spans="2:2" ht="13" x14ac:dyDescent="0.15">
      <c r="B251" s="9"/>
    </row>
    <row r="252" spans="2:2" ht="13" x14ac:dyDescent="0.15">
      <c r="B252" s="9"/>
    </row>
    <row r="253" spans="2:2" ht="13" x14ac:dyDescent="0.15">
      <c r="B253" s="9"/>
    </row>
    <row r="254" spans="2:2" ht="13" x14ac:dyDescent="0.15">
      <c r="B254" s="9"/>
    </row>
    <row r="255" spans="2:2" ht="13" x14ac:dyDescent="0.15">
      <c r="B255" s="9"/>
    </row>
    <row r="256" spans="2:2" ht="13" x14ac:dyDescent="0.15">
      <c r="B256" s="9"/>
    </row>
    <row r="257" spans="2:2" ht="13" x14ac:dyDescent="0.15">
      <c r="B257" s="9"/>
    </row>
    <row r="258" spans="2:2" ht="13" x14ac:dyDescent="0.15">
      <c r="B258" s="9"/>
    </row>
    <row r="259" spans="2:2" ht="13" x14ac:dyDescent="0.15">
      <c r="B259" s="9"/>
    </row>
    <row r="260" spans="2:2" ht="13" x14ac:dyDescent="0.15">
      <c r="B260" s="9"/>
    </row>
    <row r="261" spans="2:2" ht="13" x14ac:dyDescent="0.15">
      <c r="B261" s="9"/>
    </row>
    <row r="262" spans="2:2" ht="13" x14ac:dyDescent="0.15">
      <c r="B262" s="9"/>
    </row>
    <row r="263" spans="2:2" ht="13" x14ac:dyDescent="0.15">
      <c r="B263" s="9"/>
    </row>
    <row r="264" spans="2:2" ht="13" x14ac:dyDescent="0.15">
      <c r="B264" s="9"/>
    </row>
    <row r="265" spans="2:2" ht="13" x14ac:dyDescent="0.15">
      <c r="B265" s="9"/>
    </row>
    <row r="266" spans="2:2" ht="13" x14ac:dyDescent="0.15">
      <c r="B266" s="9"/>
    </row>
    <row r="267" spans="2:2" ht="13" x14ac:dyDescent="0.15">
      <c r="B267" s="9"/>
    </row>
    <row r="268" spans="2:2" ht="13" x14ac:dyDescent="0.15">
      <c r="B268" s="9"/>
    </row>
    <row r="269" spans="2:2" ht="13" x14ac:dyDescent="0.15">
      <c r="B269" s="9"/>
    </row>
    <row r="270" spans="2:2" ht="13" x14ac:dyDescent="0.15">
      <c r="B270" s="9"/>
    </row>
    <row r="271" spans="2:2" ht="13" x14ac:dyDescent="0.15">
      <c r="B271" s="9"/>
    </row>
    <row r="272" spans="2:2" ht="13" x14ac:dyDescent="0.15">
      <c r="B272" s="9"/>
    </row>
    <row r="273" spans="2:2" ht="13" x14ac:dyDescent="0.15">
      <c r="B273" s="9"/>
    </row>
    <row r="274" spans="2:2" ht="13" x14ac:dyDescent="0.15">
      <c r="B274" s="9"/>
    </row>
    <row r="275" spans="2:2" ht="13" x14ac:dyDescent="0.15">
      <c r="B275" s="9"/>
    </row>
    <row r="276" spans="2:2" ht="13" x14ac:dyDescent="0.15">
      <c r="B276" s="9"/>
    </row>
    <row r="277" spans="2:2" ht="13" x14ac:dyDescent="0.15">
      <c r="B277" s="9"/>
    </row>
    <row r="278" spans="2:2" ht="13" x14ac:dyDescent="0.15">
      <c r="B278" s="9"/>
    </row>
    <row r="279" spans="2:2" ht="13" x14ac:dyDescent="0.15">
      <c r="B279" s="9"/>
    </row>
    <row r="280" spans="2:2" ht="13" x14ac:dyDescent="0.15">
      <c r="B280" s="9"/>
    </row>
    <row r="281" spans="2:2" ht="13" x14ac:dyDescent="0.15">
      <c r="B281" s="9"/>
    </row>
    <row r="282" spans="2:2" ht="13" x14ac:dyDescent="0.15">
      <c r="B282" s="9"/>
    </row>
    <row r="283" spans="2:2" ht="13" x14ac:dyDescent="0.15">
      <c r="B283" s="9"/>
    </row>
    <row r="284" spans="2:2" ht="13" x14ac:dyDescent="0.15">
      <c r="B284" s="9"/>
    </row>
    <row r="285" spans="2:2" ht="13" x14ac:dyDescent="0.15">
      <c r="B285" s="9"/>
    </row>
    <row r="286" spans="2:2" ht="13" x14ac:dyDescent="0.15">
      <c r="B286" s="9"/>
    </row>
    <row r="287" spans="2:2" ht="13" x14ac:dyDescent="0.15">
      <c r="B287" s="9"/>
    </row>
    <row r="288" spans="2:2" ht="13" x14ac:dyDescent="0.15">
      <c r="B288" s="9"/>
    </row>
    <row r="289" spans="2:2" ht="13" x14ac:dyDescent="0.15">
      <c r="B289" s="9"/>
    </row>
    <row r="290" spans="2:2" ht="13" x14ac:dyDescent="0.15">
      <c r="B290" s="9"/>
    </row>
    <row r="291" spans="2:2" ht="13" x14ac:dyDescent="0.15">
      <c r="B291" s="9"/>
    </row>
    <row r="292" spans="2:2" ht="13" x14ac:dyDescent="0.15">
      <c r="B292" s="9"/>
    </row>
    <row r="293" spans="2:2" ht="13" x14ac:dyDescent="0.15">
      <c r="B293" s="9"/>
    </row>
    <row r="294" spans="2:2" ht="13" x14ac:dyDescent="0.15">
      <c r="B294" s="9"/>
    </row>
    <row r="295" spans="2:2" ht="13" x14ac:dyDescent="0.15">
      <c r="B295" s="9"/>
    </row>
    <row r="296" spans="2:2" ht="13" x14ac:dyDescent="0.15">
      <c r="B296" s="9"/>
    </row>
    <row r="297" spans="2:2" ht="13" x14ac:dyDescent="0.15">
      <c r="B297" s="9"/>
    </row>
    <row r="298" spans="2:2" ht="13" x14ac:dyDescent="0.15">
      <c r="B298" s="9"/>
    </row>
    <row r="299" spans="2:2" ht="13" x14ac:dyDescent="0.15">
      <c r="B299" s="9"/>
    </row>
    <row r="300" spans="2:2" ht="13" x14ac:dyDescent="0.15">
      <c r="B300" s="9"/>
    </row>
    <row r="301" spans="2:2" ht="13" x14ac:dyDescent="0.15">
      <c r="B301" s="9"/>
    </row>
    <row r="302" spans="2:2" ht="13" x14ac:dyDescent="0.15">
      <c r="B302" s="9"/>
    </row>
    <row r="303" spans="2:2" ht="13" x14ac:dyDescent="0.15">
      <c r="B303" s="9"/>
    </row>
    <row r="304" spans="2:2" ht="13" x14ac:dyDescent="0.15">
      <c r="B304" s="9"/>
    </row>
    <row r="305" spans="2:2" ht="13" x14ac:dyDescent="0.15">
      <c r="B305" s="9"/>
    </row>
    <row r="306" spans="2:2" ht="13" x14ac:dyDescent="0.15">
      <c r="B306" s="9"/>
    </row>
    <row r="307" spans="2:2" ht="13" x14ac:dyDescent="0.15">
      <c r="B307" s="9"/>
    </row>
    <row r="308" spans="2:2" ht="13" x14ac:dyDescent="0.15">
      <c r="B308" s="9"/>
    </row>
    <row r="309" spans="2:2" ht="13" x14ac:dyDescent="0.15">
      <c r="B309" s="9"/>
    </row>
    <row r="310" spans="2:2" ht="13" x14ac:dyDescent="0.15">
      <c r="B310" s="9"/>
    </row>
    <row r="311" spans="2:2" ht="13" x14ac:dyDescent="0.15">
      <c r="B311" s="9"/>
    </row>
    <row r="312" spans="2:2" ht="13" x14ac:dyDescent="0.15">
      <c r="B312" s="9"/>
    </row>
    <row r="313" spans="2:2" ht="13" x14ac:dyDescent="0.15">
      <c r="B313" s="9"/>
    </row>
    <row r="314" spans="2:2" ht="13" x14ac:dyDescent="0.15">
      <c r="B314" s="9"/>
    </row>
    <row r="315" spans="2:2" ht="13" x14ac:dyDescent="0.15">
      <c r="B315" s="9"/>
    </row>
    <row r="316" spans="2:2" ht="13" x14ac:dyDescent="0.15">
      <c r="B316" s="9"/>
    </row>
    <row r="317" spans="2:2" ht="13" x14ac:dyDescent="0.15">
      <c r="B317" s="9"/>
    </row>
    <row r="318" spans="2:2" ht="13" x14ac:dyDescent="0.15">
      <c r="B318" s="9"/>
    </row>
    <row r="319" spans="2:2" ht="13" x14ac:dyDescent="0.15">
      <c r="B319" s="9"/>
    </row>
    <row r="320" spans="2:2" ht="13" x14ac:dyDescent="0.15">
      <c r="B320" s="9"/>
    </row>
    <row r="321" spans="2:2" ht="13" x14ac:dyDescent="0.15">
      <c r="B321" s="9"/>
    </row>
    <row r="322" spans="2:2" ht="13" x14ac:dyDescent="0.15">
      <c r="B322" s="9"/>
    </row>
    <row r="323" spans="2:2" ht="13" x14ac:dyDescent="0.15">
      <c r="B323" s="9"/>
    </row>
    <row r="324" spans="2:2" ht="13" x14ac:dyDescent="0.15">
      <c r="B324" s="9"/>
    </row>
    <row r="325" spans="2:2" ht="13" x14ac:dyDescent="0.15">
      <c r="B325" s="9"/>
    </row>
    <row r="326" spans="2:2" ht="13" x14ac:dyDescent="0.15">
      <c r="B326" s="9"/>
    </row>
    <row r="327" spans="2:2" ht="13" x14ac:dyDescent="0.15">
      <c r="B327" s="9"/>
    </row>
    <row r="328" spans="2:2" ht="13" x14ac:dyDescent="0.15">
      <c r="B328" s="9"/>
    </row>
    <row r="329" spans="2:2" ht="13" x14ac:dyDescent="0.15">
      <c r="B329" s="9"/>
    </row>
    <row r="330" spans="2:2" ht="13" x14ac:dyDescent="0.15">
      <c r="B330" s="9"/>
    </row>
    <row r="331" spans="2:2" ht="13" x14ac:dyDescent="0.15">
      <c r="B331" s="9"/>
    </row>
    <row r="332" spans="2:2" ht="13" x14ac:dyDescent="0.15">
      <c r="B332" s="9"/>
    </row>
    <row r="333" spans="2:2" ht="13" x14ac:dyDescent="0.15">
      <c r="B333" s="9"/>
    </row>
    <row r="334" spans="2:2" ht="13" x14ac:dyDescent="0.15">
      <c r="B334" s="9"/>
    </row>
    <row r="335" spans="2:2" ht="13" x14ac:dyDescent="0.15">
      <c r="B335" s="9"/>
    </row>
    <row r="336" spans="2:2" ht="13" x14ac:dyDescent="0.15">
      <c r="B336" s="9"/>
    </row>
    <row r="337" spans="2:2" ht="13" x14ac:dyDescent="0.15">
      <c r="B337" s="9"/>
    </row>
    <row r="338" spans="2:2" ht="13" x14ac:dyDescent="0.15">
      <c r="B338" s="9"/>
    </row>
    <row r="339" spans="2:2" ht="13" x14ac:dyDescent="0.15">
      <c r="B339" s="9"/>
    </row>
    <row r="340" spans="2:2" ht="13" x14ac:dyDescent="0.15">
      <c r="B340" s="9"/>
    </row>
    <row r="341" spans="2:2" ht="13" x14ac:dyDescent="0.15">
      <c r="B341" s="9"/>
    </row>
    <row r="342" spans="2:2" ht="13" x14ac:dyDescent="0.15">
      <c r="B342" s="9"/>
    </row>
    <row r="343" spans="2:2" ht="13" x14ac:dyDescent="0.15">
      <c r="B343" s="9"/>
    </row>
    <row r="344" spans="2:2" ht="13" x14ac:dyDescent="0.15">
      <c r="B344" s="9"/>
    </row>
    <row r="345" spans="2:2" ht="13" x14ac:dyDescent="0.15">
      <c r="B345" s="9"/>
    </row>
    <row r="346" spans="2:2" ht="13" x14ac:dyDescent="0.15">
      <c r="B346" s="9"/>
    </row>
    <row r="347" spans="2:2" ht="13" x14ac:dyDescent="0.15">
      <c r="B347" s="9"/>
    </row>
    <row r="348" spans="2:2" ht="13" x14ac:dyDescent="0.15">
      <c r="B348" s="9"/>
    </row>
    <row r="349" spans="2:2" ht="13" x14ac:dyDescent="0.15">
      <c r="B349" s="9"/>
    </row>
    <row r="350" spans="2:2" ht="13" x14ac:dyDescent="0.15">
      <c r="B350" s="9"/>
    </row>
    <row r="351" spans="2:2" ht="13" x14ac:dyDescent="0.15">
      <c r="B351" s="9"/>
    </row>
    <row r="352" spans="2:2" ht="13" x14ac:dyDescent="0.15">
      <c r="B352" s="9"/>
    </row>
    <row r="353" spans="2:2" ht="13" x14ac:dyDescent="0.15">
      <c r="B353" s="9"/>
    </row>
    <row r="354" spans="2:2" ht="13" x14ac:dyDescent="0.15">
      <c r="B354" s="9"/>
    </row>
    <row r="355" spans="2:2" ht="13" x14ac:dyDescent="0.15">
      <c r="B355" s="9"/>
    </row>
    <row r="356" spans="2:2" ht="13" x14ac:dyDescent="0.15">
      <c r="B356" s="9"/>
    </row>
    <row r="357" spans="2:2" ht="13" x14ac:dyDescent="0.15">
      <c r="B357" s="9"/>
    </row>
    <row r="358" spans="2:2" ht="13" x14ac:dyDescent="0.15">
      <c r="B358" s="9"/>
    </row>
    <row r="359" spans="2:2" ht="13" x14ac:dyDescent="0.15">
      <c r="B359" s="9"/>
    </row>
    <row r="360" spans="2:2" ht="13" x14ac:dyDescent="0.15">
      <c r="B360" s="9"/>
    </row>
    <row r="361" spans="2:2" ht="13" x14ac:dyDescent="0.15">
      <c r="B361" s="9"/>
    </row>
    <row r="362" spans="2:2" ht="13" x14ac:dyDescent="0.15">
      <c r="B362" s="9"/>
    </row>
    <row r="363" spans="2:2" ht="13" x14ac:dyDescent="0.15">
      <c r="B363" s="9"/>
    </row>
    <row r="364" spans="2:2" ht="13" x14ac:dyDescent="0.15">
      <c r="B364" s="9"/>
    </row>
    <row r="365" spans="2:2" ht="13" x14ac:dyDescent="0.15">
      <c r="B365" s="9"/>
    </row>
    <row r="366" spans="2:2" ht="13" x14ac:dyDescent="0.15">
      <c r="B366" s="9"/>
    </row>
    <row r="367" spans="2:2" ht="13" x14ac:dyDescent="0.15">
      <c r="B367" s="9"/>
    </row>
    <row r="368" spans="2:2" ht="13" x14ac:dyDescent="0.15">
      <c r="B368" s="9"/>
    </row>
    <row r="369" spans="2:2" ht="13" x14ac:dyDescent="0.15">
      <c r="B369" s="9"/>
    </row>
    <row r="370" spans="2:2" ht="13" x14ac:dyDescent="0.15">
      <c r="B370" s="9"/>
    </row>
    <row r="371" spans="2:2" ht="13" x14ac:dyDescent="0.15">
      <c r="B371" s="9"/>
    </row>
    <row r="372" spans="2:2" ht="13" x14ac:dyDescent="0.15">
      <c r="B372" s="9"/>
    </row>
    <row r="373" spans="2:2" ht="13" x14ac:dyDescent="0.15">
      <c r="B373" s="9"/>
    </row>
    <row r="374" spans="2:2" ht="13" x14ac:dyDescent="0.15">
      <c r="B374" s="9"/>
    </row>
    <row r="375" spans="2:2" ht="13" x14ac:dyDescent="0.15">
      <c r="B375" s="9"/>
    </row>
    <row r="376" spans="2:2" ht="13" x14ac:dyDescent="0.15">
      <c r="B376" s="9"/>
    </row>
    <row r="377" spans="2:2" ht="13" x14ac:dyDescent="0.15">
      <c r="B377" s="9"/>
    </row>
    <row r="378" spans="2:2" ht="13" x14ac:dyDescent="0.15">
      <c r="B378" s="9"/>
    </row>
    <row r="379" spans="2:2" ht="13" x14ac:dyDescent="0.15">
      <c r="B379" s="9"/>
    </row>
    <row r="380" spans="2:2" ht="13" x14ac:dyDescent="0.15">
      <c r="B380" s="9"/>
    </row>
    <row r="381" spans="2:2" ht="13" x14ac:dyDescent="0.15">
      <c r="B381" s="9"/>
    </row>
    <row r="382" spans="2:2" ht="13" x14ac:dyDescent="0.15">
      <c r="B382" s="9"/>
    </row>
    <row r="383" spans="2:2" ht="13" x14ac:dyDescent="0.15">
      <c r="B383" s="9"/>
    </row>
    <row r="384" spans="2:2" ht="13" x14ac:dyDescent="0.15">
      <c r="B384" s="9"/>
    </row>
    <row r="385" spans="2:2" ht="13" x14ac:dyDescent="0.15">
      <c r="B385" s="9"/>
    </row>
    <row r="386" spans="2:2" ht="13" x14ac:dyDescent="0.15">
      <c r="B386" s="9"/>
    </row>
    <row r="387" spans="2:2" ht="13" x14ac:dyDescent="0.15">
      <c r="B387" s="9"/>
    </row>
    <row r="388" spans="2:2" ht="13" x14ac:dyDescent="0.15">
      <c r="B388" s="9"/>
    </row>
    <row r="389" spans="2:2" ht="13" x14ac:dyDescent="0.15">
      <c r="B389" s="9"/>
    </row>
    <row r="390" spans="2:2" ht="13" x14ac:dyDescent="0.15">
      <c r="B390" s="9"/>
    </row>
    <row r="391" spans="2:2" ht="13" x14ac:dyDescent="0.15">
      <c r="B391" s="9"/>
    </row>
    <row r="392" spans="2:2" ht="13" x14ac:dyDescent="0.15">
      <c r="B392" s="9"/>
    </row>
    <row r="393" spans="2:2" ht="13" x14ac:dyDescent="0.15">
      <c r="B393" s="9"/>
    </row>
    <row r="394" spans="2:2" ht="13" x14ac:dyDescent="0.15">
      <c r="B394" s="9"/>
    </row>
    <row r="395" spans="2:2" ht="13" x14ac:dyDescent="0.15">
      <c r="B395" s="9"/>
    </row>
    <row r="396" spans="2:2" ht="13" x14ac:dyDescent="0.15">
      <c r="B396" s="9"/>
    </row>
    <row r="397" spans="2:2" ht="13" x14ac:dyDescent="0.15">
      <c r="B397" s="9"/>
    </row>
    <row r="398" spans="2:2" ht="13" x14ac:dyDescent="0.15">
      <c r="B398" s="9"/>
    </row>
    <row r="399" spans="2:2" ht="13" x14ac:dyDescent="0.15">
      <c r="B399" s="9"/>
    </row>
    <row r="400" spans="2:2" ht="13" x14ac:dyDescent="0.15">
      <c r="B400" s="9"/>
    </row>
    <row r="401" spans="2:2" ht="13" x14ac:dyDescent="0.15">
      <c r="B401" s="9"/>
    </row>
    <row r="402" spans="2:2" ht="13" x14ac:dyDescent="0.15">
      <c r="B402" s="9"/>
    </row>
    <row r="403" spans="2:2" ht="13" x14ac:dyDescent="0.15">
      <c r="B403" s="9"/>
    </row>
    <row r="404" spans="2:2" ht="13" x14ac:dyDescent="0.15">
      <c r="B404" s="9"/>
    </row>
    <row r="405" spans="2:2" ht="13" x14ac:dyDescent="0.15">
      <c r="B405" s="9"/>
    </row>
    <row r="406" spans="2:2" ht="13" x14ac:dyDescent="0.15">
      <c r="B406" s="9"/>
    </row>
    <row r="407" spans="2:2" ht="13" x14ac:dyDescent="0.15">
      <c r="B407" s="9"/>
    </row>
    <row r="408" spans="2:2" ht="13" x14ac:dyDescent="0.15">
      <c r="B408" s="9"/>
    </row>
    <row r="409" spans="2:2" ht="13" x14ac:dyDescent="0.15">
      <c r="B409" s="9"/>
    </row>
    <row r="410" spans="2:2" ht="13" x14ac:dyDescent="0.15">
      <c r="B410" s="9"/>
    </row>
    <row r="411" spans="2:2" ht="13" x14ac:dyDescent="0.15">
      <c r="B411" s="9"/>
    </row>
    <row r="412" spans="2:2" ht="13" x14ac:dyDescent="0.15">
      <c r="B412" s="9"/>
    </row>
    <row r="413" spans="2:2" ht="13" x14ac:dyDescent="0.15">
      <c r="B413" s="9"/>
    </row>
    <row r="414" spans="2:2" ht="13" x14ac:dyDescent="0.15">
      <c r="B414" s="9"/>
    </row>
    <row r="415" spans="2:2" ht="13" x14ac:dyDescent="0.15">
      <c r="B415" s="9"/>
    </row>
    <row r="416" spans="2:2" ht="13" x14ac:dyDescent="0.15">
      <c r="B416" s="9"/>
    </row>
    <row r="417" spans="2:2" ht="13" x14ac:dyDescent="0.15">
      <c r="B417" s="9"/>
    </row>
    <row r="418" spans="2:2" ht="13" x14ac:dyDescent="0.15">
      <c r="B418" s="9"/>
    </row>
    <row r="419" spans="2:2" ht="13" x14ac:dyDescent="0.15">
      <c r="B419" s="9"/>
    </row>
    <row r="420" spans="2:2" ht="13" x14ac:dyDescent="0.15">
      <c r="B420" s="9"/>
    </row>
    <row r="421" spans="2:2" ht="13" x14ac:dyDescent="0.15">
      <c r="B421" s="9"/>
    </row>
    <row r="422" spans="2:2" ht="13" x14ac:dyDescent="0.15">
      <c r="B422" s="9"/>
    </row>
    <row r="423" spans="2:2" ht="13" x14ac:dyDescent="0.15">
      <c r="B423" s="9"/>
    </row>
    <row r="424" spans="2:2" ht="13" x14ac:dyDescent="0.15">
      <c r="B424" s="9"/>
    </row>
    <row r="425" spans="2:2" ht="13" x14ac:dyDescent="0.15">
      <c r="B425" s="9"/>
    </row>
    <row r="426" spans="2:2" ht="13" x14ac:dyDescent="0.15">
      <c r="B426" s="9"/>
    </row>
    <row r="427" spans="2:2" ht="13" x14ac:dyDescent="0.15">
      <c r="B427" s="9"/>
    </row>
    <row r="428" spans="2:2" ht="13" x14ac:dyDescent="0.15">
      <c r="B428" s="9"/>
    </row>
    <row r="429" spans="2:2" ht="13" x14ac:dyDescent="0.15">
      <c r="B429" s="9"/>
    </row>
    <row r="430" spans="2:2" ht="13" x14ac:dyDescent="0.15">
      <c r="B430" s="9"/>
    </row>
    <row r="431" spans="2:2" ht="13" x14ac:dyDescent="0.15">
      <c r="B431" s="9"/>
    </row>
    <row r="432" spans="2:2" ht="13" x14ac:dyDescent="0.15">
      <c r="B432" s="9"/>
    </row>
    <row r="433" spans="2:2" ht="13" x14ac:dyDescent="0.15">
      <c r="B433" s="9"/>
    </row>
    <row r="434" spans="2:2" ht="13" x14ac:dyDescent="0.15">
      <c r="B434" s="9"/>
    </row>
    <row r="435" spans="2:2" ht="13" x14ac:dyDescent="0.15">
      <c r="B435" s="9"/>
    </row>
    <row r="436" spans="2:2" ht="13" x14ac:dyDescent="0.15">
      <c r="B436" s="9"/>
    </row>
    <row r="437" spans="2:2" ht="13" x14ac:dyDescent="0.15">
      <c r="B437" s="9"/>
    </row>
    <row r="438" spans="2:2" ht="13" x14ac:dyDescent="0.15">
      <c r="B438" s="9"/>
    </row>
    <row r="439" spans="2:2" ht="13" x14ac:dyDescent="0.15">
      <c r="B439" s="9"/>
    </row>
    <row r="440" spans="2:2" ht="13" x14ac:dyDescent="0.15">
      <c r="B440" s="9"/>
    </row>
    <row r="441" spans="2:2" ht="13" x14ac:dyDescent="0.15">
      <c r="B441" s="9"/>
    </row>
    <row r="442" spans="2:2" ht="13" x14ac:dyDescent="0.15">
      <c r="B442" s="9"/>
    </row>
    <row r="443" spans="2:2" ht="13" x14ac:dyDescent="0.15">
      <c r="B443" s="9"/>
    </row>
    <row r="444" spans="2:2" ht="13" x14ac:dyDescent="0.15">
      <c r="B444" s="9"/>
    </row>
    <row r="445" spans="2:2" ht="13" x14ac:dyDescent="0.15">
      <c r="B445" s="9"/>
    </row>
    <row r="446" spans="2:2" ht="13" x14ac:dyDescent="0.15">
      <c r="B446" s="9"/>
    </row>
    <row r="447" spans="2:2" ht="13" x14ac:dyDescent="0.15">
      <c r="B447" s="9"/>
    </row>
    <row r="448" spans="2:2" ht="13" x14ac:dyDescent="0.15">
      <c r="B448" s="9"/>
    </row>
    <row r="449" spans="2:2" ht="13" x14ac:dyDescent="0.15">
      <c r="B449" s="9"/>
    </row>
    <row r="450" spans="2:2" ht="13" x14ac:dyDescent="0.15">
      <c r="B450" s="9"/>
    </row>
    <row r="451" spans="2:2" ht="13" x14ac:dyDescent="0.15">
      <c r="B451" s="9"/>
    </row>
    <row r="452" spans="2:2" ht="13" x14ac:dyDescent="0.15">
      <c r="B452" s="9"/>
    </row>
    <row r="453" spans="2:2" ht="13" x14ac:dyDescent="0.15">
      <c r="B453" s="9"/>
    </row>
    <row r="454" spans="2:2" ht="13" x14ac:dyDescent="0.15">
      <c r="B454" s="9"/>
    </row>
    <row r="455" spans="2:2" ht="13" x14ac:dyDescent="0.15">
      <c r="B455" s="9"/>
    </row>
    <row r="456" spans="2:2" ht="13" x14ac:dyDescent="0.15">
      <c r="B456" s="9"/>
    </row>
    <row r="457" spans="2:2" ht="13" x14ac:dyDescent="0.15">
      <c r="B457" s="9"/>
    </row>
    <row r="458" spans="2:2" ht="13" x14ac:dyDescent="0.15">
      <c r="B458" s="9"/>
    </row>
    <row r="459" spans="2:2" ht="13" x14ac:dyDescent="0.15">
      <c r="B459" s="9"/>
    </row>
    <row r="460" spans="2:2" ht="13" x14ac:dyDescent="0.15">
      <c r="B460" s="9"/>
    </row>
    <row r="461" spans="2:2" ht="13" x14ac:dyDescent="0.15">
      <c r="B461" s="9"/>
    </row>
    <row r="462" spans="2:2" ht="13" x14ac:dyDescent="0.15">
      <c r="B462" s="9"/>
    </row>
    <row r="463" spans="2:2" ht="13" x14ac:dyDescent="0.15">
      <c r="B463" s="9"/>
    </row>
    <row r="464" spans="2:2" ht="13" x14ac:dyDescent="0.15">
      <c r="B464" s="9"/>
    </row>
    <row r="465" spans="2:2" ht="13" x14ac:dyDescent="0.15">
      <c r="B465" s="9"/>
    </row>
    <row r="466" spans="2:2" ht="13" x14ac:dyDescent="0.15">
      <c r="B466" s="9"/>
    </row>
    <row r="467" spans="2:2" ht="13" x14ac:dyDescent="0.15">
      <c r="B467" s="9"/>
    </row>
    <row r="468" spans="2:2" ht="13" x14ac:dyDescent="0.15">
      <c r="B468" s="9"/>
    </row>
    <row r="469" spans="2:2" ht="13" x14ac:dyDescent="0.15">
      <c r="B469" s="9"/>
    </row>
    <row r="470" spans="2:2" ht="13" x14ac:dyDescent="0.15">
      <c r="B470" s="9"/>
    </row>
    <row r="471" spans="2:2" ht="13" x14ac:dyDescent="0.15">
      <c r="B471" s="9"/>
    </row>
    <row r="472" spans="2:2" ht="13" x14ac:dyDescent="0.15">
      <c r="B472" s="9"/>
    </row>
    <row r="473" spans="2:2" ht="13" x14ac:dyDescent="0.15">
      <c r="B473" s="9"/>
    </row>
    <row r="474" spans="2:2" ht="13" x14ac:dyDescent="0.15">
      <c r="B474" s="9"/>
    </row>
    <row r="475" spans="2:2" ht="13" x14ac:dyDescent="0.15">
      <c r="B475" s="9"/>
    </row>
    <row r="476" spans="2:2" ht="13" x14ac:dyDescent="0.15">
      <c r="B476" s="9"/>
    </row>
    <row r="477" spans="2:2" ht="13" x14ac:dyDescent="0.15">
      <c r="B477" s="9"/>
    </row>
    <row r="478" spans="2:2" ht="13" x14ac:dyDescent="0.15">
      <c r="B478" s="9"/>
    </row>
    <row r="479" spans="2:2" ht="13" x14ac:dyDescent="0.15">
      <c r="B479" s="9"/>
    </row>
    <row r="480" spans="2:2" ht="13" x14ac:dyDescent="0.15">
      <c r="B480" s="9"/>
    </row>
    <row r="481" spans="2:2" ht="13" x14ac:dyDescent="0.15">
      <c r="B481" s="9"/>
    </row>
    <row r="482" spans="2:2" ht="13" x14ac:dyDescent="0.15">
      <c r="B482" s="9"/>
    </row>
    <row r="483" spans="2:2" ht="13" x14ac:dyDescent="0.15">
      <c r="B483" s="9"/>
    </row>
    <row r="484" spans="2:2" ht="13" x14ac:dyDescent="0.15">
      <c r="B484" s="9"/>
    </row>
    <row r="485" spans="2:2" ht="13" x14ac:dyDescent="0.15">
      <c r="B485" s="9"/>
    </row>
    <row r="486" spans="2:2" ht="13" x14ac:dyDescent="0.15">
      <c r="B486" s="9"/>
    </row>
    <row r="487" spans="2:2" ht="13" x14ac:dyDescent="0.15">
      <c r="B487" s="9"/>
    </row>
    <row r="488" spans="2:2" ht="13" x14ac:dyDescent="0.15">
      <c r="B488" s="9"/>
    </row>
    <row r="489" spans="2:2" ht="13" x14ac:dyDescent="0.15">
      <c r="B489" s="9"/>
    </row>
    <row r="490" spans="2:2" ht="13" x14ac:dyDescent="0.15">
      <c r="B490" s="9"/>
    </row>
    <row r="491" spans="2:2" ht="13" x14ac:dyDescent="0.15">
      <c r="B491" s="9"/>
    </row>
    <row r="492" spans="2:2" ht="13" x14ac:dyDescent="0.15">
      <c r="B492" s="9"/>
    </row>
    <row r="493" spans="2:2" ht="13" x14ac:dyDescent="0.15">
      <c r="B493" s="9"/>
    </row>
    <row r="494" spans="2:2" ht="13" x14ac:dyDescent="0.15">
      <c r="B494" s="9"/>
    </row>
    <row r="495" spans="2:2" ht="13" x14ac:dyDescent="0.15">
      <c r="B495" s="9"/>
    </row>
    <row r="496" spans="2:2" ht="13" x14ac:dyDescent="0.15">
      <c r="B496" s="9"/>
    </row>
    <row r="497" spans="2:2" ht="13" x14ac:dyDescent="0.15">
      <c r="B497" s="9"/>
    </row>
    <row r="498" spans="2:2" ht="13" x14ac:dyDescent="0.15">
      <c r="B498" s="9"/>
    </row>
    <row r="499" spans="2:2" ht="13" x14ac:dyDescent="0.15">
      <c r="B499" s="9"/>
    </row>
    <row r="500" spans="2:2" ht="13" x14ac:dyDescent="0.15">
      <c r="B500" s="9"/>
    </row>
    <row r="501" spans="2:2" ht="13" x14ac:dyDescent="0.15">
      <c r="B501" s="9"/>
    </row>
    <row r="502" spans="2:2" ht="13" x14ac:dyDescent="0.15">
      <c r="B502" s="9"/>
    </row>
    <row r="503" spans="2:2" ht="13" x14ac:dyDescent="0.15">
      <c r="B503" s="9"/>
    </row>
    <row r="504" spans="2:2" ht="13" x14ac:dyDescent="0.15">
      <c r="B504" s="9"/>
    </row>
    <row r="505" spans="2:2" ht="13" x14ac:dyDescent="0.15">
      <c r="B505" s="9"/>
    </row>
    <row r="506" spans="2:2" ht="13" x14ac:dyDescent="0.15">
      <c r="B506" s="9"/>
    </row>
    <row r="507" spans="2:2" ht="13" x14ac:dyDescent="0.15">
      <c r="B507" s="9"/>
    </row>
    <row r="508" spans="2:2" ht="13" x14ac:dyDescent="0.15">
      <c r="B508" s="9"/>
    </row>
    <row r="509" spans="2:2" ht="13" x14ac:dyDescent="0.15">
      <c r="B509" s="9"/>
    </row>
    <row r="510" spans="2:2" ht="13" x14ac:dyDescent="0.15">
      <c r="B510" s="9"/>
    </row>
    <row r="511" spans="2:2" ht="13" x14ac:dyDescent="0.15">
      <c r="B511" s="9"/>
    </row>
    <row r="512" spans="2:2" ht="13" x14ac:dyDescent="0.15">
      <c r="B512" s="9"/>
    </row>
    <row r="513" spans="2:2" ht="13" x14ac:dyDescent="0.15">
      <c r="B513" s="9"/>
    </row>
    <row r="514" spans="2:2" ht="13" x14ac:dyDescent="0.15">
      <c r="B514" s="9"/>
    </row>
    <row r="515" spans="2:2" ht="13" x14ac:dyDescent="0.15">
      <c r="B515" s="9"/>
    </row>
    <row r="516" spans="2:2" ht="13" x14ac:dyDescent="0.15">
      <c r="B516" s="9"/>
    </row>
    <row r="517" spans="2:2" ht="13" x14ac:dyDescent="0.15">
      <c r="B517" s="9"/>
    </row>
    <row r="518" spans="2:2" ht="13" x14ac:dyDescent="0.15">
      <c r="B518" s="9"/>
    </row>
    <row r="519" spans="2:2" ht="13" x14ac:dyDescent="0.15">
      <c r="B519" s="9"/>
    </row>
    <row r="520" spans="2:2" ht="13" x14ac:dyDescent="0.15">
      <c r="B520" s="9"/>
    </row>
    <row r="521" spans="2:2" ht="13" x14ac:dyDescent="0.15">
      <c r="B521" s="9"/>
    </row>
    <row r="522" spans="2:2" ht="13" x14ac:dyDescent="0.15">
      <c r="B522" s="9"/>
    </row>
    <row r="523" spans="2:2" ht="13" x14ac:dyDescent="0.15">
      <c r="B523" s="9"/>
    </row>
    <row r="524" spans="2:2" ht="13" x14ac:dyDescent="0.15">
      <c r="B524" s="9"/>
    </row>
    <row r="525" spans="2:2" ht="13" x14ac:dyDescent="0.15">
      <c r="B525" s="9"/>
    </row>
    <row r="526" spans="2:2" ht="13" x14ac:dyDescent="0.15">
      <c r="B526" s="9"/>
    </row>
    <row r="527" spans="2:2" ht="13" x14ac:dyDescent="0.15">
      <c r="B527" s="9"/>
    </row>
    <row r="528" spans="2:2" ht="13" x14ac:dyDescent="0.15">
      <c r="B528" s="9"/>
    </row>
    <row r="529" spans="2:2" ht="13" x14ac:dyDescent="0.15">
      <c r="B529" s="9"/>
    </row>
    <row r="530" spans="2:2" ht="13" x14ac:dyDescent="0.15">
      <c r="B530" s="9"/>
    </row>
    <row r="531" spans="2:2" ht="13" x14ac:dyDescent="0.15">
      <c r="B531" s="9"/>
    </row>
    <row r="532" spans="2:2" ht="13" x14ac:dyDescent="0.15">
      <c r="B532" s="9"/>
    </row>
    <row r="533" spans="2:2" ht="13" x14ac:dyDescent="0.15">
      <c r="B533" s="9"/>
    </row>
    <row r="534" spans="2:2" ht="13" x14ac:dyDescent="0.15">
      <c r="B534" s="9"/>
    </row>
    <row r="535" spans="2:2" ht="13" x14ac:dyDescent="0.15">
      <c r="B535" s="9"/>
    </row>
    <row r="536" spans="2:2" ht="13" x14ac:dyDescent="0.15">
      <c r="B536" s="9"/>
    </row>
    <row r="537" spans="2:2" ht="13" x14ac:dyDescent="0.15">
      <c r="B537" s="9"/>
    </row>
    <row r="538" spans="2:2" ht="13" x14ac:dyDescent="0.15">
      <c r="B538" s="9"/>
    </row>
    <row r="539" spans="2:2" ht="13" x14ac:dyDescent="0.15">
      <c r="B539" s="9"/>
    </row>
    <row r="540" spans="2:2" ht="13" x14ac:dyDescent="0.15">
      <c r="B540" s="9"/>
    </row>
    <row r="541" spans="2:2" ht="13" x14ac:dyDescent="0.15">
      <c r="B541" s="9"/>
    </row>
    <row r="542" spans="2:2" ht="13" x14ac:dyDescent="0.15">
      <c r="B542" s="9"/>
    </row>
    <row r="543" spans="2:2" ht="13" x14ac:dyDescent="0.15">
      <c r="B543" s="9"/>
    </row>
    <row r="544" spans="2:2" ht="13" x14ac:dyDescent="0.15">
      <c r="B544" s="9"/>
    </row>
    <row r="545" spans="2:2" ht="13" x14ac:dyDescent="0.15">
      <c r="B545" s="9"/>
    </row>
    <row r="546" spans="2:2" ht="13" x14ac:dyDescent="0.15">
      <c r="B546" s="9"/>
    </row>
    <row r="547" spans="2:2" ht="13" x14ac:dyDescent="0.15">
      <c r="B547" s="9"/>
    </row>
    <row r="548" spans="2:2" ht="13" x14ac:dyDescent="0.15">
      <c r="B548" s="9"/>
    </row>
    <row r="549" spans="2:2" ht="13" x14ac:dyDescent="0.15">
      <c r="B549" s="9"/>
    </row>
    <row r="550" spans="2:2" ht="13" x14ac:dyDescent="0.15">
      <c r="B550" s="9"/>
    </row>
    <row r="551" spans="2:2" ht="13" x14ac:dyDescent="0.15">
      <c r="B551" s="9"/>
    </row>
    <row r="552" spans="2:2" ht="13" x14ac:dyDescent="0.15">
      <c r="B552" s="9"/>
    </row>
    <row r="553" spans="2:2" ht="13" x14ac:dyDescent="0.15">
      <c r="B553" s="9"/>
    </row>
    <row r="554" spans="2:2" ht="13" x14ac:dyDescent="0.15">
      <c r="B554" s="9"/>
    </row>
    <row r="555" spans="2:2" ht="13" x14ac:dyDescent="0.15">
      <c r="B555" s="9"/>
    </row>
    <row r="556" spans="2:2" ht="13" x14ac:dyDescent="0.15">
      <c r="B556" s="9"/>
    </row>
    <row r="557" spans="2:2" ht="13" x14ac:dyDescent="0.15">
      <c r="B557" s="9"/>
    </row>
    <row r="558" spans="2:2" ht="13" x14ac:dyDescent="0.15">
      <c r="B558" s="9"/>
    </row>
    <row r="559" spans="2:2" ht="13" x14ac:dyDescent="0.15">
      <c r="B559" s="9"/>
    </row>
    <row r="560" spans="2:2" ht="13" x14ac:dyDescent="0.15">
      <c r="B560" s="9"/>
    </row>
    <row r="561" spans="2:2" ht="13" x14ac:dyDescent="0.15">
      <c r="B561" s="9"/>
    </row>
    <row r="562" spans="2:2" ht="13" x14ac:dyDescent="0.15">
      <c r="B562" s="9"/>
    </row>
    <row r="563" spans="2:2" ht="13" x14ac:dyDescent="0.15">
      <c r="B563" s="9"/>
    </row>
    <row r="564" spans="2:2" ht="13" x14ac:dyDescent="0.15">
      <c r="B564" s="9"/>
    </row>
    <row r="565" spans="2:2" ht="13" x14ac:dyDescent="0.15">
      <c r="B565" s="9"/>
    </row>
    <row r="566" spans="2:2" ht="13" x14ac:dyDescent="0.15">
      <c r="B566" s="9"/>
    </row>
    <row r="567" spans="2:2" ht="13" x14ac:dyDescent="0.15">
      <c r="B567" s="9"/>
    </row>
    <row r="568" spans="2:2" ht="13" x14ac:dyDescent="0.15">
      <c r="B568" s="9"/>
    </row>
    <row r="569" spans="2:2" ht="13" x14ac:dyDescent="0.15">
      <c r="B569" s="9"/>
    </row>
    <row r="570" spans="2:2" ht="13" x14ac:dyDescent="0.15">
      <c r="B570" s="9"/>
    </row>
    <row r="571" spans="2:2" ht="13" x14ac:dyDescent="0.15">
      <c r="B571" s="9"/>
    </row>
    <row r="572" spans="2:2" ht="13" x14ac:dyDescent="0.15">
      <c r="B572" s="9"/>
    </row>
    <row r="573" spans="2:2" ht="13" x14ac:dyDescent="0.15">
      <c r="B573" s="9"/>
    </row>
    <row r="574" spans="2:2" ht="13" x14ac:dyDescent="0.15">
      <c r="B574" s="9"/>
    </row>
    <row r="575" spans="2:2" ht="13" x14ac:dyDescent="0.15">
      <c r="B575" s="9"/>
    </row>
    <row r="576" spans="2:2" ht="13" x14ac:dyDescent="0.15">
      <c r="B576" s="9"/>
    </row>
    <row r="577" spans="2:2" ht="13" x14ac:dyDescent="0.15">
      <c r="B577" s="9"/>
    </row>
    <row r="578" spans="2:2" ht="13" x14ac:dyDescent="0.15">
      <c r="B578" s="9"/>
    </row>
    <row r="579" spans="2:2" ht="13" x14ac:dyDescent="0.15">
      <c r="B579" s="9"/>
    </row>
    <row r="580" spans="2:2" ht="13" x14ac:dyDescent="0.15">
      <c r="B580" s="9"/>
    </row>
    <row r="581" spans="2:2" ht="13" x14ac:dyDescent="0.15">
      <c r="B581" s="9"/>
    </row>
    <row r="582" spans="2:2" ht="13" x14ac:dyDescent="0.15">
      <c r="B582" s="9"/>
    </row>
    <row r="583" spans="2:2" ht="13" x14ac:dyDescent="0.15">
      <c r="B583" s="9"/>
    </row>
    <row r="584" spans="2:2" ht="13" x14ac:dyDescent="0.15">
      <c r="B584" s="9"/>
    </row>
    <row r="585" spans="2:2" ht="13" x14ac:dyDescent="0.15">
      <c r="B585" s="9"/>
    </row>
    <row r="586" spans="2:2" ht="13" x14ac:dyDescent="0.15">
      <c r="B586" s="9"/>
    </row>
    <row r="587" spans="2:2" ht="13" x14ac:dyDescent="0.15">
      <c r="B587" s="9"/>
    </row>
    <row r="588" spans="2:2" ht="13" x14ac:dyDescent="0.15">
      <c r="B588" s="9"/>
    </row>
    <row r="589" spans="2:2" ht="13" x14ac:dyDescent="0.15">
      <c r="B589" s="9"/>
    </row>
    <row r="590" spans="2:2" ht="13" x14ac:dyDescent="0.15">
      <c r="B590" s="9"/>
    </row>
    <row r="591" spans="2:2" ht="13" x14ac:dyDescent="0.15">
      <c r="B591" s="9"/>
    </row>
    <row r="592" spans="2:2" ht="13" x14ac:dyDescent="0.15">
      <c r="B592" s="9"/>
    </row>
    <row r="593" spans="2:2" ht="13" x14ac:dyDescent="0.15">
      <c r="B593" s="9"/>
    </row>
    <row r="594" spans="2:2" ht="13" x14ac:dyDescent="0.15">
      <c r="B594" s="9"/>
    </row>
    <row r="595" spans="2:2" ht="13" x14ac:dyDescent="0.15">
      <c r="B595" s="9"/>
    </row>
    <row r="596" spans="2:2" ht="13" x14ac:dyDescent="0.15">
      <c r="B596" s="9"/>
    </row>
    <row r="597" spans="2:2" ht="13" x14ac:dyDescent="0.15">
      <c r="B597" s="9"/>
    </row>
    <row r="598" spans="2:2" ht="13" x14ac:dyDescent="0.15">
      <c r="B598" s="9"/>
    </row>
    <row r="599" spans="2:2" ht="13" x14ac:dyDescent="0.15">
      <c r="B599" s="9"/>
    </row>
    <row r="600" spans="2:2" ht="13" x14ac:dyDescent="0.15">
      <c r="B600" s="9"/>
    </row>
    <row r="601" spans="2:2" ht="13" x14ac:dyDescent="0.15">
      <c r="B601" s="9"/>
    </row>
    <row r="602" spans="2:2" ht="13" x14ac:dyDescent="0.15">
      <c r="B602" s="9"/>
    </row>
    <row r="603" spans="2:2" ht="13" x14ac:dyDescent="0.15">
      <c r="B603" s="9"/>
    </row>
    <row r="604" spans="2:2" ht="13" x14ac:dyDescent="0.15">
      <c r="B604" s="9"/>
    </row>
    <row r="605" spans="2:2" ht="13" x14ac:dyDescent="0.15">
      <c r="B605" s="9"/>
    </row>
    <row r="606" spans="2:2" ht="13" x14ac:dyDescent="0.15">
      <c r="B606" s="9"/>
    </row>
    <row r="607" spans="2:2" ht="13" x14ac:dyDescent="0.15">
      <c r="B607" s="9"/>
    </row>
    <row r="608" spans="2:2" ht="13" x14ac:dyDescent="0.15">
      <c r="B608" s="9"/>
    </row>
    <row r="609" spans="2:2" ht="13" x14ac:dyDescent="0.15">
      <c r="B609" s="9"/>
    </row>
    <row r="610" spans="2:2" ht="13" x14ac:dyDescent="0.15">
      <c r="B610" s="9"/>
    </row>
    <row r="611" spans="2:2" ht="13" x14ac:dyDescent="0.15">
      <c r="B611" s="9"/>
    </row>
    <row r="612" spans="2:2" ht="13" x14ac:dyDescent="0.15">
      <c r="B612" s="9"/>
    </row>
    <row r="613" spans="2:2" ht="13" x14ac:dyDescent="0.15">
      <c r="B613" s="9"/>
    </row>
    <row r="614" spans="2:2" ht="13" x14ac:dyDescent="0.15">
      <c r="B614" s="9"/>
    </row>
    <row r="615" spans="2:2" ht="13" x14ac:dyDescent="0.15">
      <c r="B615" s="9"/>
    </row>
    <row r="616" spans="2:2" ht="13" x14ac:dyDescent="0.15">
      <c r="B616" s="9"/>
    </row>
    <row r="617" spans="2:2" ht="13" x14ac:dyDescent="0.15">
      <c r="B617" s="9"/>
    </row>
    <row r="618" spans="2:2" ht="13" x14ac:dyDescent="0.15">
      <c r="B618" s="9"/>
    </row>
    <row r="619" spans="2:2" ht="13" x14ac:dyDescent="0.15">
      <c r="B619" s="9"/>
    </row>
    <row r="620" spans="2:2" ht="13" x14ac:dyDescent="0.15">
      <c r="B620" s="9"/>
    </row>
    <row r="621" spans="2:2" ht="13" x14ac:dyDescent="0.15">
      <c r="B621" s="9"/>
    </row>
    <row r="622" spans="2:2" ht="13" x14ac:dyDescent="0.15">
      <c r="B622" s="9"/>
    </row>
    <row r="623" spans="2:2" ht="13" x14ac:dyDescent="0.15">
      <c r="B623" s="9"/>
    </row>
    <row r="624" spans="2:2" ht="13" x14ac:dyDescent="0.15">
      <c r="B624" s="9"/>
    </row>
    <row r="625" spans="2:2" ht="13" x14ac:dyDescent="0.15">
      <c r="B625" s="9"/>
    </row>
    <row r="626" spans="2:2" ht="13" x14ac:dyDescent="0.15">
      <c r="B626" s="9"/>
    </row>
    <row r="627" spans="2:2" ht="13" x14ac:dyDescent="0.15">
      <c r="B627" s="9"/>
    </row>
    <row r="628" spans="2:2" ht="13" x14ac:dyDescent="0.15">
      <c r="B628" s="9"/>
    </row>
    <row r="629" spans="2:2" ht="13" x14ac:dyDescent="0.15">
      <c r="B629" s="9"/>
    </row>
    <row r="630" spans="2:2" ht="13" x14ac:dyDescent="0.15">
      <c r="B630" s="9"/>
    </row>
    <row r="631" spans="2:2" ht="13" x14ac:dyDescent="0.15">
      <c r="B631" s="9"/>
    </row>
    <row r="632" spans="2:2" ht="13" x14ac:dyDescent="0.15">
      <c r="B632" s="9"/>
    </row>
    <row r="633" spans="2:2" ht="13" x14ac:dyDescent="0.15">
      <c r="B633" s="9"/>
    </row>
    <row r="634" spans="2:2" ht="13" x14ac:dyDescent="0.15">
      <c r="B634" s="9"/>
    </row>
    <row r="635" spans="2:2" ht="13" x14ac:dyDescent="0.15">
      <c r="B635" s="9"/>
    </row>
    <row r="636" spans="2:2" ht="13" x14ac:dyDescent="0.15">
      <c r="B636" s="9"/>
    </row>
    <row r="637" spans="2:2" ht="13" x14ac:dyDescent="0.15">
      <c r="B637" s="9"/>
    </row>
    <row r="638" spans="2:2" ht="13" x14ac:dyDescent="0.15">
      <c r="B638" s="9"/>
    </row>
    <row r="639" spans="2:2" ht="13" x14ac:dyDescent="0.15">
      <c r="B639" s="9"/>
    </row>
    <row r="640" spans="2:2" ht="13" x14ac:dyDescent="0.15">
      <c r="B640" s="9"/>
    </row>
    <row r="641" spans="2:2" ht="13" x14ac:dyDescent="0.15">
      <c r="B641" s="9"/>
    </row>
    <row r="642" spans="2:2" ht="13" x14ac:dyDescent="0.15">
      <c r="B642" s="9"/>
    </row>
    <row r="643" spans="2:2" ht="13" x14ac:dyDescent="0.15">
      <c r="B643" s="9"/>
    </row>
    <row r="644" spans="2:2" ht="13" x14ac:dyDescent="0.15">
      <c r="B644" s="9"/>
    </row>
    <row r="645" spans="2:2" ht="13" x14ac:dyDescent="0.15">
      <c r="B645" s="9"/>
    </row>
    <row r="646" spans="2:2" ht="13" x14ac:dyDescent="0.15">
      <c r="B646" s="9"/>
    </row>
    <row r="647" spans="2:2" ht="13" x14ac:dyDescent="0.15">
      <c r="B647" s="9"/>
    </row>
    <row r="648" spans="2:2" ht="13" x14ac:dyDescent="0.15">
      <c r="B648" s="9"/>
    </row>
    <row r="649" spans="2:2" ht="13" x14ac:dyDescent="0.15">
      <c r="B649" s="9"/>
    </row>
    <row r="650" spans="2:2" ht="13" x14ac:dyDescent="0.15">
      <c r="B650" s="9"/>
    </row>
    <row r="651" spans="2:2" ht="13" x14ac:dyDescent="0.15">
      <c r="B651" s="9"/>
    </row>
    <row r="652" spans="2:2" ht="13" x14ac:dyDescent="0.15">
      <c r="B652" s="9"/>
    </row>
    <row r="653" spans="2:2" ht="13" x14ac:dyDescent="0.15">
      <c r="B653" s="9"/>
    </row>
    <row r="654" spans="2:2" ht="13" x14ac:dyDescent="0.15">
      <c r="B654" s="9"/>
    </row>
    <row r="655" spans="2:2" ht="13" x14ac:dyDescent="0.15">
      <c r="B655" s="9"/>
    </row>
    <row r="656" spans="2:2" ht="13" x14ac:dyDescent="0.15">
      <c r="B656" s="9"/>
    </row>
    <row r="657" spans="2:2" ht="13" x14ac:dyDescent="0.15">
      <c r="B657" s="9"/>
    </row>
    <row r="658" spans="2:2" ht="13" x14ac:dyDescent="0.15">
      <c r="B658" s="9"/>
    </row>
    <row r="659" spans="2:2" ht="13" x14ac:dyDescent="0.15">
      <c r="B659" s="9"/>
    </row>
    <row r="660" spans="2:2" ht="13" x14ac:dyDescent="0.15">
      <c r="B660" s="9"/>
    </row>
    <row r="661" spans="2:2" ht="13" x14ac:dyDescent="0.15">
      <c r="B661" s="9"/>
    </row>
    <row r="662" spans="2:2" ht="13" x14ac:dyDescent="0.15">
      <c r="B662" s="9"/>
    </row>
    <row r="663" spans="2:2" ht="13" x14ac:dyDescent="0.15">
      <c r="B663" s="9"/>
    </row>
    <row r="664" spans="2:2" ht="13" x14ac:dyDescent="0.15">
      <c r="B664" s="9"/>
    </row>
    <row r="665" spans="2:2" ht="13" x14ac:dyDescent="0.15">
      <c r="B665" s="9"/>
    </row>
    <row r="666" spans="2:2" ht="13" x14ac:dyDescent="0.15">
      <c r="B666" s="9"/>
    </row>
    <row r="667" spans="2:2" ht="13" x14ac:dyDescent="0.15">
      <c r="B667" s="9"/>
    </row>
    <row r="668" spans="2:2" ht="13" x14ac:dyDescent="0.15">
      <c r="B668" s="9"/>
    </row>
    <row r="669" spans="2:2" ht="13" x14ac:dyDescent="0.15">
      <c r="B669" s="9"/>
    </row>
    <row r="670" spans="2:2" ht="13" x14ac:dyDescent="0.15">
      <c r="B670" s="9"/>
    </row>
    <row r="671" spans="2:2" ht="13" x14ac:dyDescent="0.15">
      <c r="B671" s="9"/>
    </row>
    <row r="672" spans="2:2" ht="13" x14ac:dyDescent="0.15">
      <c r="B672" s="9"/>
    </row>
    <row r="673" spans="2:2" ht="13" x14ac:dyDescent="0.15">
      <c r="B673" s="9"/>
    </row>
    <row r="674" spans="2:2" ht="13" x14ac:dyDescent="0.15">
      <c r="B674" s="9"/>
    </row>
    <row r="675" spans="2:2" ht="13" x14ac:dyDescent="0.15">
      <c r="B675" s="9"/>
    </row>
    <row r="676" spans="2:2" ht="13" x14ac:dyDescent="0.15">
      <c r="B676" s="9"/>
    </row>
    <row r="677" spans="2:2" ht="13" x14ac:dyDescent="0.15">
      <c r="B677" s="9"/>
    </row>
    <row r="678" spans="2:2" ht="13" x14ac:dyDescent="0.15">
      <c r="B678" s="9"/>
    </row>
    <row r="679" spans="2:2" ht="13" x14ac:dyDescent="0.15">
      <c r="B679" s="9"/>
    </row>
    <row r="680" spans="2:2" ht="13" x14ac:dyDescent="0.15">
      <c r="B680" s="9"/>
    </row>
    <row r="681" spans="2:2" ht="13" x14ac:dyDescent="0.15">
      <c r="B681" s="9"/>
    </row>
    <row r="682" spans="2:2" ht="13" x14ac:dyDescent="0.15">
      <c r="B682" s="9"/>
    </row>
    <row r="683" spans="2:2" ht="13" x14ac:dyDescent="0.15">
      <c r="B683" s="9"/>
    </row>
    <row r="684" spans="2:2" ht="13" x14ac:dyDescent="0.15">
      <c r="B684" s="9"/>
    </row>
    <row r="685" spans="2:2" ht="13" x14ac:dyDescent="0.15">
      <c r="B685" s="9"/>
    </row>
    <row r="686" spans="2:2" ht="13" x14ac:dyDescent="0.15">
      <c r="B686" s="9"/>
    </row>
    <row r="687" spans="2:2" ht="13" x14ac:dyDescent="0.15">
      <c r="B687" s="9"/>
    </row>
    <row r="688" spans="2:2" ht="13" x14ac:dyDescent="0.15">
      <c r="B688" s="9"/>
    </row>
    <row r="689" spans="2:2" ht="13" x14ac:dyDescent="0.15">
      <c r="B689" s="9"/>
    </row>
    <row r="690" spans="2:2" ht="13" x14ac:dyDescent="0.15">
      <c r="B690" s="9"/>
    </row>
    <row r="691" spans="2:2" ht="13" x14ac:dyDescent="0.15">
      <c r="B691" s="9"/>
    </row>
    <row r="692" spans="2:2" ht="13" x14ac:dyDescent="0.15">
      <c r="B692" s="9"/>
    </row>
    <row r="693" spans="2:2" ht="13" x14ac:dyDescent="0.15">
      <c r="B693" s="9"/>
    </row>
    <row r="694" spans="2:2" ht="13" x14ac:dyDescent="0.15">
      <c r="B694" s="9"/>
    </row>
    <row r="695" spans="2:2" ht="13" x14ac:dyDescent="0.15">
      <c r="B695" s="9"/>
    </row>
    <row r="696" spans="2:2" ht="13" x14ac:dyDescent="0.15">
      <c r="B696" s="9"/>
    </row>
    <row r="697" spans="2:2" ht="13" x14ac:dyDescent="0.15">
      <c r="B697" s="9"/>
    </row>
    <row r="698" spans="2:2" ht="13" x14ac:dyDescent="0.15">
      <c r="B698" s="9"/>
    </row>
    <row r="699" spans="2:2" ht="13" x14ac:dyDescent="0.15">
      <c r="B699" s="9"/>
    </row>
    <row r="700" spans="2:2" ht="13" x14ac:dyDescent="0.15">
      <c r="B700" s="9"/>
    </row>
    <row r="701" spans="2:2" ht="13" x14ac:dyDescent="0.15">
      <c r="B701" s="9"/>
    </row>
    <row r="702" spans="2:2" ht="13" x14ac:dyDescent="0.15">
      <c r="B702" s="9"/>
    </row>
    <row r="703" spans="2:2" ht="13" x14ac:dyDescent="0.15">
      <c r="B703" s="9"/>
    </row>
    <row r="704" spans="2:2" ht="13" x14ac:dyDescent="0.15">
      <c r="B704" s="9"/>
    </row>
    <row r="705" spans="2:2" ht="13" x14ac:dyDescent="0.15">
      <c r="B705" s="9"/>
    </row>
    <row r="706" spans="2:2" ht="13" x14ac:dyDescent="0.15">
      <c r="B706" s="9"/>
    </row>
    <row r="707" spans="2:2" ht="13" x14ac:dyDescent="0.15">
      <c r="B707" s="9"/>
    </row>
    <row r="708" spans="2:2" ht="13" x14ac:dyDescent="0.15">
      <c r="B708" s="9"/>
    </row>
    <row r="709" spans="2:2" ht="13" x14ac:dyDescent="0.15">
      <c r="B709" s="9"/>
    </row>
    <row r="710" spans="2:2" ht="13" x14ac:dyDescent="0.15">
      <c r="B710" s="9"/>
    </row>
    <row r="711" spans="2:2" ht="13" x14ac:dyDescent="0.15">
      <c r="B711" s="9"/>
    </row>
    <row r="712" spans="2:2" ht="13" x14ac:dyDescent="0.15">
      <c r="B712" s="9"/>
    </row>
    <row r="713" spans="2:2" ht="13" x14ac:dyDescent="0.15">
      <c r="B713" s="9"/>
    </row>
    <row r="714" spans="2:2" ht="13" x14ac:dyDescent="0.15">
      <c r="B714" s="9"/>
    </row>
    <row r="715" spans="2:2" ht="13" x14ac:dyDescent="0.15">
      <c r="B715" s="9"/>
    </row>
    <row r="716" spans="2:2" ht="13" x14ac:dyDescent="0.15">
      <c r="B716" s="9"/>
    </row>
    <row r="717" spans="2:2" ht="13" x14ac:dyDescent="0.15">
      <c r="B717" s="9"/>
    </row>
    <row r="718" spans="2:2" ht="13" x14ac:dyDescent="0.15">
      <c r="B718" s="9"/>
    </row>
    <row r="719" spans="2:2" ht="13" x14ac:dyDescent="0.15">
      <c r="B719" s="9"/>
    </row>
    <row r="720" spans="2:2" ht="13" x14ac:dyDescent="0.15">
      <c r="B720" s="9"/>
    </row>
    <row r="721" spans="2:2" ht="13" x14ac:dyDescent="0.15">
      <c r="B721" s="9"/>
    </row>
    <row r="722" spans="2:2" ht="13" x14ac:dyDescent="0.15">
      <c r="B722" s="9"/>
    </row>
    <row r="723" spans="2:2" ht="13" x14ac:dyDescent="0.15">
      <c r="B723" s="9"/>
    </row>
    <row r="724" spans="2:2" ht="13" x14ac:dyDescent="0.15">
      <c r="B724" s="9"/>
    </row>
    <row r="725" spans="2:2" ht="13" x14ac:dyDescent="0.15">
      <c r="B725" s="9"/>
    </row>
    <row r="726" spans="2:2" ht="13" x14ac:dyDescent="0.15">
      <c r="B726" s="9"/>
    </row>
    <row r="727" spans="2:2" ht="13" x14ac:dyDescent="0.15">
      <c r="B727" s="9"/>
    </row>
    <row r="728" spans="2:2" ht="13" x14ac:dyDescent="0.15">
      <c r="B728" s="9"/>
    </row>
    <row r="729" spans="2:2" ht="13" x14ac:dyDescent="0.15">
      <c r="B729" s="9"/>
    </row>
    <row r="730" spans="2:2" ht="13" x14ac:dyDescent="0.15">
      <c r="B730" s="9"/>
    </row>
    <row r="731" spans="2:2" ht="13" x14ac:dyDescent="0.15">
      <c r="B731" s="9"/>
    </row>
    <row r="732" spans="2:2" ht="13" x14ac:dyDescent="0.15">
      <c r="B732" s="9"/>
    </row>
    <row r="733" spans="2:2" ht="13" x14ac:dyDescent="0.15">
      <c r="B733" s="9"/>
    </row>
    <row r="734" spans="2:2" ht="13" x14ac:dyDescent="0.15">
      <c r="B734" s="9"/>
    </row>
    <row r="735" spans="2:2" ht="13" x14ac:dyDescent="0.15">
      <c r="B735" s="9"/>
    </row>
    <row r="736" spans="2:2" ht="13" x14ac:dyDescent="0.15">
      <c r="B736" s="9"/>
    </row>
    <row r="737" spans="2:2" ht="13" x14ac:dyDescent="0.15">
      <c r="B737" s="9"/>
    </row>
    <row r="738" spans="2:2" ht="13" x14ac:dyDescent="0.15">
      <c r="B738" s="9"/>
    </row>
    <row r="739" spans="2:2" ht="13" x14ac:dyDescent="0.15">
      <c r="B739" s="9"/>
    </row>
    <row r="740" spans="2:2" ht="13" x14ac:dyDescent="0.15">
      <c r="B740" s="9"/>
    </row>
    <row r="741" spans="2:2" ht="13" x14ac:dyDescent="0.15">
      <c r="B741" s="9"/>
    </row>
    <row r="742" spans="2:2" ht="13" x14ac:dyDescent="0.15">
      <c r="B742" s="9"/>
    </row>
    <row r="743" spans="2:2" ht="13" x14ac:dyDescent="0.15">
      <c r="B743" s="9"/>
    </row>
    <row r="744" spans="2:2" ht="13" x14ac:dyDescent="0.15">
      <c r="B744" s="9"/>
    </row>
    <row r="745" spans="2:2" ht="13" x14ac:dyDescent="0.15">
      <c r="B745" s="9"/>
    </row>
    <row r="746" spans="2:2" ht="13" x14ac:dyDescent="0.15">
      <c r="B746" s="9"/>
    </row>
    <row r="747" spans="2:2" ht="13" x14ac:dyDescent="0.15">
      <c r="B747" s="9"/>
    </row>
    <row r="748" spans="2:2" ht="13" x14ac:dyDescent="0.15">
      <c r="B748" s="9"/>
    </row>
    <row r="749" spans="2:2" ht="13" x14ac:dyDescent="0.15">
      <c r="B749" s="9"/>
    </row>
    <row r="750" spans="2:2" ht="13" x14ac:dyDescent="0.15">
      <c r="B750" s="9"/>
    </row>
    <row r="751" spans="2:2" ht="13" x14ac:dyDescent="0.15">
      <c r="B751" s="9"/>
    </row>
    <row r="752" spans="2:2" ht="13" x14ac:dyDescent="0.15">
      <c r="B752" s="9"/>
    </row>
    <row r="753" spans="2:2" ht="13" x14ac:dyDescent="0.15">
      <c r="B753" s="9"/>
    </row>
    <row r="754" spans="2:2" ht="13" x14ac:dyDescent="0.15">
      <c r="B754" s="9"/>
    </row>
    <row r="755" spans="2:2" ht="13" x14ac:dyDescent="0.15">
      <c r="B755" s="9"/>
    </row>
    <row r="756" spans="2:2" ht="13" x14ac:dyDescent="0.15">
      <c r="B756" s="9"/>
    </row>
    <row r="757" spans="2:2" ht="13" x14ac:dyDescent="0.15">
      <c r="B757" s="9"/>
    </row>
    <row r="758" spans="2:2" ht="13" x14ac:dyDescent="0.15">
      <c r="B758" s="9"/>
    </row>
    <row r="759" spans="2:2" ht="13" x14ac:dyDescent="0.15">
      <c r="B759" s="9"/>
    </row>
    <row r="760" spans="2:2" ht="13" x14ac:dyDescent="0.15">
      <c r="B760" s="9"/>
    </row>
    <row r="761" spans="2:2" ht="13" x14ac:dyDescent="0.15">
      <c r="B761" s="9"/>
    </row>
    <row r="762" spans="2:2" ht="13" x14ac:dyDescent="0.15">
      <c r="B762" s="9"/>
    </row>
    <row r="763" spans="2:2" ht="13" x14ac:dyDescent="0.15">
      <c r="B763" s="9"/>
    </row>
    <row r="764" spans="2:2" ht="13" x14ac:dyDescent="0.15">
      <c r="B764" s="9"/>
    </row>
    <row r="765" spans="2:2" ht="13" x14ac:dyDescent="0.15">
      <c r="B765" s="9"/>
    </row>
    <row r="766" spans="2:2" ht="13" x14ac:dyDescent="0.15">
      <c r="B766" s="9"/>
    </row>
    <row r="767" spans="2:2" ht="13" x14ac:dyDescent="0.15">
      <c r="B767" s="9"/>
    </row>
    <row r="768" spans="2:2" ht="13" x14ac:dyDescent="0.15">
      <c r="B768" s="9"/>
    </row>
    <row r="769" spans="2:2" ht="13" x14ac:dyDescent="0.15">
      <c r="B769" s="9"/>
    </row>
    <row r="770" spans="2:2" ht="13" x14ac:dyDescent="0.15">
      <c r="B770" s="9"/>
    </row>
    <row r="771" spans="2:2" ht="13" x14ac:dyDescent="0.15">
      <c r="B771" s="9"/>
    </row>
    <row r="772" spans="2:2" ht="13" x14ac:dyDescent="0.15">
      <c r="B772" s="9"/>
    </row>
    <row r="773" spans="2:2" ht="13" x14ac:dyDescent="0.15">
      <c r="B773" s="9"/>
    </row>
    <row r="774" spans="2:2" ht="13" x14ac:dyDescent="0.15">
      <c r="B774" s="9"/>
    </row>
    <row r="775" spans="2:2" ht="13" x14ac:dyDescent="0.15">
      <c r="B775" s="9"/>
    </row>
    <row r="776" spans="2:2" ht="13" x14ac:dyDescent="0.15">
      <c r="B776" s="9"/>
    </row>
    <row r="777" spans="2:2" ht="13" x14ac:dyDescent="0.15">
      <c r="B777" s="9"/>
    </row>
    <row r="778" spans="2:2" ht="13" x14ac:dyDescent="0.15">
      <c r="B778" s="9"/>
    </row>
    <row r="779" spans="2:2" ht="13" x14ac:dyDescent="0.15">
      <c r="B779" s="9"/>
    </row>
    <row r="780" spans="2:2" ht="13" x14ac:dyDescent="0.15">
      <c r="B780" s="9"/>
    </row>
    <row r="781" spans="2:2" ht="13" x14ac:dyDescent="0.15">
      <c r="B781" s="9"/>
    </row>
    <row r="782" spans="2:2" ht="13" x14ac:dyDescent="0.15">
      <c r="B782" s="9"/>
    </row>
    <row r="783" spans="2:2" ht="13" x14ac:dyDescent="0.15">
      <c r="B783" s="9"/>
    </row>
    <row r="784" spans="2:2" ht="13" x14ac:dyDescent="0.15">
      <c r="B784" s="9"/>
    </row>
    <row r="785" spans="2:2" ht="13" x14ac:dyDescent="0.15">
      <c r="B785" s="9"/>
    </row>
    <row r="786" spans="2:2" ht="13" x14ac:dyDescent="0.15">
      <c r="B786" s="9"/>
    </row>
    <row r="787" spans="2:2" ht="13" x14ac:dyDescent="0.15">
      <c r="B787" s="9"/>
    </row>
    <row r="788" spans="2:2" ht="13" x14ac:dyDescent="0.15">
      <c r="B788" s="9"/>
    </row>
    <row r="789" spans="2:2" ht="13" x14ac:dyDescent="0.15">
      <c r="B789" s="9"/>
    </row>
    <row r="790" spans="2:2" ht="13" x14ac:dyDescent="0.15">
      <c r="B790" s="9"/>
    </row>
    <row r="791" spans="2:2" ht="13" x14ac:dyDescent="0.15">
      <c r="B791" s="9"/>
    </row>
    <row r="792" spans="2:2" ht="13" x14ac:dyDescent="0.15">
      <c r="B792" s="9"/>
    </row>
    <row r="793" spans="2:2" ht="13" x14ac:dyDescent="0.15">
      <c r="B793" s="9"/>
    </row>
    <row r="794" spans="2:2" ht="13" x14ac:dyDescent="0.15">
      <c r="B794" s="9"/>
    </row>
    <row r="795" spans="2:2" ht="13" x14ac:dyDescent="0.15">
      <c r="B795" s="9"/>
    </row>
    <row r="796" spans="2:2" ht="13" x14ac:dyDescent="0.15">
      <c r="B796" s="9"/>
    </row>
    <row r="797" spans="2:2" ht="13" x14ac:dyDescent="0.15">
      <c r="B797" s="9"/>
    </row>
    <row r="798" spans="2:2" ht="13" x14ac:dyDescent="0.15">
      <c r="B798" s="9"/>
    </row>
    <row r="799" spans="2:2" ht="13" x14ac:dyDescent="0.15">
      <c r="B799" s="9"/>
    </row>
    <row r="800" spans="2:2" ht="13" x14ac:dyDescent="0.15">
      <c r="B800" s="9"/>
    </row>
    <row r="801" spans="2:2" ht="13" x14ac:dyDescent="0.15">
      <c r="B801" s="9"/>
    </row>
    <row r="802" spans="2:2" ht="13" x14ac:dyDescent="0.15">
      <c r="B802" s="9"/>
    </row>
    <row r="803" spans="2:2" ht="13" x14ac:dyDescent="0.15">
      <c r="B803" s="9"/>
    </row>
    <row r="804" spans="2:2" ht="13" x14ac:dyDescent="0.15">
      <c r="B804" s="9"/>
    </row>
    <row r="805" spans="2:2" ht="13" x14ac:dyDescent="0.15">
      <c r="B805" s="9"/>
    </row>
    <row r="806" spans="2:2" ht="13" x14ac:dyDescent="0.15">
      <c r="B806" s="9"/>
    </row>
    <row r="807" spans="2:2" ht="13" x14ac:dyDescent="0.15">
      <c r="B807" s="9"/>
    </row>
    <row r="808" spans="2:2" ht="13" x14ac:dyDescent="0.15">
      <c r="B808" s="9"/>
    </row>
    <row r="809" spans="2:2" ht="13" x14ac:dyDescent="0.15">
      <c r="B809" s="9"/>
    </row>
    <row r="810" spans="2:2" ht="13" x14ac:dyDescent="0.15">
      <c r="B810" s="9"/>
    </row>
    <row r="811" spans="2:2" ht="13" x14ac:dyDescent="0.15">
      <c r="B811" s="9"/>
    </row>
    <row r="812" spans="2:2" ht="13" x14ac:dyDescent="0.15">
      <c r="B812" s="9"/>
    </row>
    <row r="813" spans="2:2" ht="13" x14ac:dyDescent="0.15">
      <c r="B813" s="9"/>
    </row>
    <row r="814" spans="2:2" ht="13" x14ac:dyDescent="0.15">
      <c r="B814" s="9"/>
    </row>
    <row r="815" spans="2:2" ht="13" x14ac:dyDescent="0.15">
      <c r="B815" s="9"/>
    </row>
    <row r="816" spans="2:2" ht="13" x14ac:dyDescent="0.15">
      <c r="B816" s="9"/>
    </row>
    <row r="817" spans="2:2" ht="13" x14ac:dyDescent="0.15">
      <c r="B817" s="9"/>
    </row>
    <row r="818" spans="2:2" ht="13" x14ac:dyDescent="0.15">
      <c r="B818" s="9"/>
    </row>
    <row r="819" spans="2:2" ht="13" x14ac:dyDescent="0.15">
      <c r="B819" s="9"/>
    </row>
    <row r="820" spans="2:2" ht="13" x14ac:dyDescent="0.15">
      <c r="B820" s="9"/>
    </row>
    <row r="821" spans="2:2" ht="13" x14ac:dyDescent="0.15">
      <c r="B821" s="9"/>
    </row>
    <row r="822" spans="2:2" ht="13" x14ac:dyDescent="0.15">
      <c r="B822" s="9"/>
    </row>
    <row r="823" spans="2:2" ht="13" x14ac:dyDescent="0.15">
      <c r="B823" s="9"/>
    </row>
    <row r="824" spans="2:2" ht="13" x14ac:dyDescent="0.15">
      <c r="B824" s="9"/>
    </row>
    <row r="825" spans="2:2" ht="13" x14ac:dyDescent="0.15">
      <c r="B825" s="9"/>
    </row>
    <row r="826" spans="2:2" ht="13" x14ac:dyDescent="0.15">
      <c r="B826" s="9"/>
    </row>
    <row r="827" spans="2:2" ht="13" x14ac:dyDescent="0.15">
      <c r="B827" s="9"/>
    </row>
    <row r="828" spans="2:2" ht="13" x14ac:dyDescent="0.15">
      <c r="B828" s="9"/>
    </row>
    <row r="829" spans="2:2" ht="13" x14ac:dyDescent="0.15">
      <c r="B829" s="9"/>
    </row>
    <row r="830" spans="2:2" ht="13" x14ac:dyDescent="0.15">
      <c r="B830" s="9"/>
    </row>
    <row r="831" spans="2:2" ht="13" x14ac:dyDescent="0.15">
      <c r="B831" s="9"/>
    </row>
    <row r="832" spans="2:2" ht="13" x14ac:dyDescent="0.15">
      <c r="B832" s="9"/>
    </row>
    <row r="833" spans="2:2" ht="13" x14ac:dyDescent="0.15">
      <c r="B833" s="9"/>
    </row>
    <row r="834" spans="2:2" ht="13" x14ac:dyDescent="0.15">
      <c r="B834" s="9"/>
    </row>
    <row r="835" spans="2:2" ht="13" x14ac:dyDescent="0.15">
      <c r="B835" s="9"/>
    </row>
    <row r="836" spans="2:2" ht="13" x14ac:dyDescent="0.15">
      <c r="B836" s="9"/>
    </row>
    <row r="837" spans="2:2" ht="13" x14ac:dyDescent="0.15">
      <c r="B837" s="9"/>
    </row>
    <row r="838" spans="2:2" ht="13" x14ac:dyDescent="0.15">
      <c r="B838" s="9"/>
    </row>
    <row r="839" spans="2:2" ht="13" x14ac:dyDescent="0.15">
      <c r="B839" s="9"/>
    </row>
    <row r="840" spans="2:2" ht="13" x14ac:dyDescent="0.15">
      <c r="B840" s="9"/>
    </row>
    <row r="841" spans="2:2" ht="13" x14ac:dyDescent="0.15">
      <c r="B841" s="9"/>
    </row>
    <row r="842" spans="2:2" ht="13" x14ac:dyDescent="0.15">
      <c r="B842" s="9"/>
    </row>
    <row r="843" spans="2:2" ht="13" x14ac:dyDescent="0.15">
      <c r="B843" s="9"/>
    </row>
    <row r="844" spans="2:2" ht="13" x14ac:dyDescent="0.15">
      <c r="B844" s="9"/>
    </row>
    <row r="845" spans="2:2" ht="13" x14ac:dyDescent="0.15">
      <c r="B845" s="9"/>
    </row>
    <row r="846" spans="2:2" ht="13" x14ac:dyDescent="0.15">
      <c r="B846" s="9"/>
    </row>
    <row r="847" spans="2:2" ht="13" x14ac:dyDescent="0.15">
      <c r="B847" s="9"/>
    </row>
    <row r="848" spans="2:2" ht="13" x14ac:dyDescent="0.15">
      <c r="B848" s="9"/>
    </row>
    <row r="849" spans="2:2" ht="13" x14ac:dyDescent="0.15">
      <c r="B849" s="9"/>
    </row>
    <row r="850" spans="2:2" ht="13" x14ac:dyDescent="0.15">
      <c r="B850" s="9"/>
    </row>
    <row r="851" spans="2:2" ht="13" x14ac:dyDescent="0.15">
      <c r="B851" s="9"/>
    </row>
    <row r="852" spans="2:2" ht="13" x14ac:dyDescent="0.15">
      <c r="B852" s="9"/>
    </row>
    <row r="853" spans="2:2" ht="13" x14ac:dyDescent="0.15">
      <c r="B853" s="9"/>
    </row>
    <row r="854" spans="2:2" ht="13" x14ac:dyDescent="0.15">
      <c r="B854" s="9"/>
    </row>
    <row r="855" spans="2:2" ht="13" x14ac:dyDescent="0.15">
      <c r="B855" s="9"/>
    </row>
    <row r="856" spans="2:2" ht="13" x14ac:dyDescent="0.15">
      <c r="B856" s="9"/>
    </row>
    <row r="857" spans="2:2" ht="13" x14ac:dyDescent="0.15">
      <c r="B857" s="9"/>
    </row>
    <row r="858" spans="2:2" ht="13" x14ac:dyDescent="0.15">
      <c r="B858" s="9"/>
    </row>
    <row r="859" spans="2:2" ht="13" x14ac:dyDescent="0.15">
      <c r="B859" s="9"/>
    </row>
    <row r="860" spans="2:2" ht="13" x14ac:dyDescent="0.15">
      <c r="B860" s="9"/>
    </row>
    <row r="861" spans="2:2" ht="13" x14ac:dyDescent="0.15">
      <c r="B861" s="9"/>
    </row>
    <row r="862" spans="2:2" ht="13" x14ac:dyDescent="0.15">
      <c r="B862" s="9"/>
    </row>
    <row r="863" spans="2:2" ht="13" x14ac:dyDescent="0.15">
      <c r="B863" s="9"/>
    </row>
    <row r="864" spans="2:2" ht="13" x14ac:dyDescent="0.15">
      <c r="B864" s="9"/>
    </row>
    <row r="865" spans="2:2" ht="13" x14ac:dyDescent="0.15">
      <c r="B865" s="9"/>
    </row>
    <row r="866" spans="2:2" ht="13" x14ac:dyDescent="0.15">
      <c r="B866" s="9"/>
    </row>
    <row r="867" spans="2:2" ht="13" x14ac:dyDescent="0.15">
      <c r="B867" s="9"/>
    </row>
    <row r="868" spans="2:2" ht="13" x14ac:dyDescent="0.15">
      <c r="B868" s="9"/>
    </row>
    <row r="869" spans="2:2" ht="13" x14ac:dyDescent="0.15">
      <c r="B869" s="9"/>
    </row>
    <row r="870" spans="2:2" ht="13" x14ac:dyDescent="0.15">
      <c r="B870" s="9"/>
    </row>
    <row r="871" spans="2:2" ht="13" x14ac:dyDescent="0.15">
      <c r="B871" s="9"/>
    </row>
    <row r="872" spans="2:2" ht="13" x14ac:dyDescent="0.15">
      <c r="B872" s="9"/>
    </row>
    <row r="873" spans="2:2" ht="13" x14ac:dyDescent="0.15">
      <c r="B873" s="9"/>
    </row>
    <row r="874" spans="2:2" ht="13" x14ac:dyDescent="0.15">
      <c r="B874" s="9"/>
    </row>
    <row r="875" spans="2:2" ht="13" x14ac:dyDescent="0.15">
      <c r="B875" s="9"/>
    </row>
    <row r="876" spans="2:2" ht="13" x14ac:dyDescent="0.15">
      <c r="B876" s="9"/>
    </row>
    <row r="877" spans="2:2" ht="13" x14ac:dyDescent="0.15">
      <c r="B877" s="9"/>
    </row>
    <row r="878" spans="2:2" ht="13" x14ac:dyDescent="0.15">
      <c r="B878" s="9"/>
    </row>
    <row r="879" spans="2:2" ht="13" x14ac:dyDescent="0.15">
      <c r="B879" s="9"/>
    </row>
    <row r="880" spans="2:2" ht="13" x14ac:dyDescent="0.15">
      <c r="B880" s="9"/>
    </row>
    <row r="881" spans="2:2" ht="13" x14ac:dyDescent="0.15">
      <c r="B881" s="9"/>
    </row>
    <row r="882" spans="2:2" ht="13" x14ac:dyDescent="0.15">
      <c r="B882" s="9"/>
    </row>
    <row r="883" spans="2:2" ht="13" x14ac:dyDescent="0.15">
      <c r="B883" s="9"/>
    </row>
    <row r="884" spans="2:2" ht="13" x14ac:dyDescent="0.15">
      <c r="B884" s="9"/>
    </row>
    <row r="885" spans="2:2" ht="13" x14ac:dyDescent="0.15">
      <c r="B885" s="9"/>
    </row>
    <row r="886" spans="2:2" ht="13" x14ac:dyDescent="0.15">
      <c r="B886" s="9"/>
    </row>
    <row r="887" spans="2:2" ht="13" x14ac:dyDescent="0.15">
      <c r="B887" s="9"/>
    </row>
    <row r="888" spans="2:2" ht="13" x14ac:dyDescent="0.15">
      <c r="B888" s="9"/>
    </row>
    <row r="889" spans="2:2" ht="13" x14ac:dyDescent="0.15">
      <c r="B889" s="9"/>
    </row>
    <row r="890" spans="2:2" ht="13" x14ac:dyDescent="0.15">
      <c r="B890" s="9"/>
    </row>
    <row r="891" spans="2:2" ht="13" x14ac:dyDescent="0.15">
      <c r="B891" s="9"/>
    </row>
    <row r="892" spans="2:2" ht="13" x14ac:dyDescent="0.15">
      <c r="B892" s="9"/>
    </row>
    <row r="893" spans="2:2" ht="13" x14ac:dyDescent="0.15">
      <c r="B893" s="9"/>
    </row>
    <row r="894" spans="2:2" ht="13" x14ac:dyDescent="0.15">
      <c r="B894" s="9"/>
    </row>
    <row r="895" spans="2:2" ht="13" x14ac:dyDescent="0.15">
      <c r="B895" s="9"/>
    </row>
    <row r="896" spans="2:2" ht="13" x14ac:dyDescent="0.15">
      <c r="B896" s="9"/>
    </row>
    <row r="897" spans="2:2" ht="13" x14ac:dyDescent="0.15">
      <c r="B897" s="9"/>
    </row>
    <row r="898" spans="2:2" ht="13" x14ac:dyDescent="0.15">
      <c r="B898" s="9"/>
    </row>
    <row r="899" spans="2:2" ht="13" x14ac:dyDescent="0.15">
      <c r="B899" s="9"/>
    </row>
    <row r="900" spans="2:2" ht="13" x14ac:dyDescent="0.15">
      <c r="B900" s="9"/>
    </row>
    <row r="901" spans="2:2" ht="13" x14ac:dyDescent="0.15">
      <c r="B901" s="9"/>
    </row>
    <row r="902" spans="2:2" ht="13" x14ac:dyDescent="0.15">
      <c r="B902" s="9"/>
    </row>
    <row r="903" spans="2:2" ht="13" x14ac:dyDescent="0.15">
      <c r="B903" s="9"/>
    </row>
    <row r="904" spans="2:2" ht="13" x14ac:dyDescent="0.15">
      <c r="B904" s="9"/>
    </row>
    <row r="905" spans="2:2" ht="13" x14ac:dyDescent="0.15">
      <c r="B905" s="9"/>
    </row>
    <row r="906" spans="2:2" ht="13" x14ac:dyDescent="0.15">
      <c r="B906" s="9"/>
    </row>
    <row r="907" spans="2:2" ht="13" x14ac:dyDescent="0.15">
      <c r="B907" s="9"/>
    </row>
    <row r="908" spans="2:2" ht="13" x14ac:dyDescent="0.15">
      <c r="B908" s="9"/>
    </row>
    <row r="909" spans="2:2" ht="13" x14ac:dyDescent="0.15">
      <c r="B909" s="9"/>
    </row>
    <row r="910" spans="2:2" ht="13" x14ac:dyDescent="0.15">
      <c r="B910" s="9"/>
    </row>
    <row r="911" spans="2:2" ht="13" x14ac:dyDescent="0.15">
      <c r="B911" s="9"/>
    </row>
    <row r="912" spans="2:2" ht="13" x14ac:dyDescent="0.15">
      <c r="B912" s="9"/>
    </row>
    <row r="913" spans="2:2" ht="13" x14ac:dyDescent="0.15">
      <c r="B913" s="9"/>
    </row>
    <row r="914" spans="2:2" ht="13" x14ac:dyDescent="0.15">
      <c r="B914" s="9"/>
    </row>
    <row r="915" spans="2:2" ht="13" x14ac:dyDescent="0.15">
      <c r="B915" s="9"/>
    </row>
    <row r="916" spans="2:2" ht="13" x14ac:dyDescent="0.15">
      <c r="B916" s="9"/>
    </row>
    <row r="917" spans="2:2" ht="13" x14ac:dyDescent="0.15">
      <c r="B917" s="9"/>
    </row>
    <row r="918" spans="2:2" ht="13" x14ac:dyDescent="0.15">
      <c r="B918" s="9"/>
    </row>
    <row r="919" spans="2:2" ht="13" x14ac:dyDescent="0.15">
      <c r="B919" s="9"/>
    </row>
    <row r="920" spans="2:2" ht="13" x14ac:dyDescent="0.15">
      <c r="B920" s="9"/>
    </row>
    <row r="921" spans="2:2" ht="13" x14ac:dyDescent="0.15">
      <c r="B921" s="9"/>
    </row>
    <row r="922" spans="2:2" ht="13" x14ac:dyDescent="0.15">
      <c r="B922" s="9"/>
    </row>
    <row r="923" spans="2:2" ht="13" x14ac:dyDescent="0.15">
      <c r="B923" s="9"/>
    </row>
    <row r="924" spans="2:2" ht="13" x14ac:dyDescent="0.15">
      <c r="B924" s="9"/>
    </row>
    <row r="925" spans="2:2" ht="13" x14ac:dyDescent="0.15">
      <c r="B925" s="9"/>
    </row>
    <row r="926" spans="2:2" ht="13" x14ac:dyDescent="0.15">
      <c r="B926" s="9"/>
    </row>
    <row r="927" spans="2:2" ht="13" x14ac:dyDescent="0.15">
      <c r="B927" s="9"/>
    </row>
    <row r="928" spans="2:2" ht="13" x14ac:dyDescent="0.15">
      <c r="B928" s="9"/>
    </row>
    <row r="929" spans="2:2" ht="13" x14ac:dyDescent="0.15">
      <c r="B929" s="9"/>
    </row>
    <row r="930" spans="2:2" ht="13" x14ac:dyDescent="0.15">
      <c r="B930" s="9"/>
    </row>
    <row r="931" spans="2:2" ht="13" x14ac:dyDescent="0.15">
      <c r="B931" s="9"/>
    </row>
    <row r="932" spans="2:2" ht="13" x14ac:dyDescent="0.15">
      <c r="B932" s="9"/>
    </row>
    <row r="933" spans="2:2" ht="13" x14ac:dyDescent="0.15">
      <c r="B933" s="9"/>
    </row>
    <row r="934" spans="2:2" ht="13" x14ac:dyDescent="0.15">
      <c r="B934" s="9"/>
    </row>
    <row r="935" spans="2:2" ht="13" x14ac:dyDescent="0.15">
      <c r="B935" s="9"/>
    </row>
    <row r="936" spans="2:2" ht="13" x14ac:dyDescent="0.15">
      <c r="B936" s="9"/>
    </row>
    <row r="937" spans="2:2" ht="13" x14ac:dyDescent="0.15">
      <c r="B937" s="9"/>
    </row>
    <row r="938" spans="2:2" ht="13" x14ac:dyDescent="0.15">
      <c r="B938" s="9"/>
    </row>
    <row r="939" spans="2:2" ht="13" x14ac:dyDescent="0.15">
      <c r="B939" s="9"/>
    </row>
    <row r="940" spans="2:2" ht="13" x14ac:dyDescent="0.15">
      <c r="B940" s="9"/>
    </row>
    <row r="941" spans="2:2" ht="13" x14ac:dyDescent="0.15">
      <c r="B941" s="9"/>
    </row>
    <row r="942" spans="2:2" ht="13" x14ac:dyDescent="0.15">
      <c r="B942" s="9"/>
    </row>
    <row r="943" spans="2:2" ht="13" x14ac:dyDescent="0.15">
      <c r="B943" s="9"/>
    </row>
    <row r="944" spans="2:2" ht="13" x14ac:dyDescent="0.15">
      <c r="B944" s="9"/>
    </row>
    <row r="945" spans="2:2" ht="13" x14ac:dyDescent="0.15">
      <c r="B945" s="9"/>
    </row>
    <row r="946" spans="2:2" ht="13" x14ac:dyDescent="0.15">
      <c r="B946" s="9"/>
    </row>
    <row r="947" spans="2:2" ht="13" x14ac:dyDescent="0.15">
      <c r="B947" s="9"/>
    </row>
    <row r="948" spans="2:2" ht="13" x14ac:dyDescent="0.15">
      <c r="B948" s="9"/>
    </row>
    <row r="949" spans="2:2" ht="13" x14ac:dyDescent="0.15">
      <c r="B949" s="9"/>
    </row>
    <row r="950" spans="2:2" ht="13" x14ac:dyDescent="0.15">
      <c r="B950" s="9"/>
    </row>
    <row r="951" spans="2:2" ht="13" x14ac:dyDescent="0.15">
      <c r="B951" s="9"/>
    </row>
    <row r="952" spans="2:2" ht="13" x14ac:dyDescent="0.15">
      <c r="B952" s="9"/>
    </row>
    <row r="953" spans="2:2" ht="13" x14ac:dyDescent="0.15">
      <c r="B953" s="9"/>
    </row>
    <row r="954" spans="2:2" ht="13" x14ac:dyDescent="0.15">
      <c r="B954" s="9"/>
    </row>
    <row r="955" spans="2:2" ht="13" x14ac:dyDescent="0.15">
      <c r="B955" s="9"/>
    </row>
    <row r="956" spans="2:2" ht="13" x14ac:dyDescent="0.15">
      <c r="B956" s="9"/>
    </row>
    <row r="957" spans="2:2" ht="13" x14ac:dyDescent="0.15">
      <c r="B957" s="9"/>
    </row>
    <row r="958" spans="2:2" ht="13" x14ac:dyDescent="0.15">
      <c r="B958" s="9"/>
    </row>
    <row r="959" spans="2:2" ht="13" x14ac:dyDescent="0.15">
      <c r="B959" s="9"/>
    </row>
    <row r="960" spans="2:2" ht="13" x14ac:dyDescent="0.15">
      <c r="B960" s="9"/>
    </row>
    <row r="961" spans="2:2" ht="13" x14ac:dyDescent="0.15">
      <c r="B961" s="9"/>
    </row>
    <row r="962" spans="2:2" ht="13" x14ac:dyDescent="0.15">
      <c r="B962" s="9"/>
    </row>
    <row r="963" spans="2:2" ht="13" x14ac:dyDescent="0.15">
      <c r="B963" s="9"/>
    </row>
    <row r="964" spans="2:2" ht="13" x14ac:dyDescent="0.15">
      <c r="B964" s="9"/>
    </row>
    <row r="965" spans="2:2" ht="13" x14ac:dyDescent="0.15">
      <c r="B965" s="9"/>
    </row>
    <row r="966" spans="2:2" ht="13" x14ac:dyDescent="0.15">
      <c r="B966" s="9"/>
    </row>
    <row r="967" spans="2:2" ht="13" x14ac:dyDescent="0.15">
      <c r="B967" s="9"/>
    </row>
    <row r="968" spans="2:2" ht="13" x14ac:dyDescent="0.15">
      <c r="B968" s="9"/>
    </row>
    <row r="969" spans="2:2" ht="13" x14ac:dyDescent="0.15">
      <c r="B969" s="9"/>
    </row>
    <row r="970" spans="2:2" ht="13" x14ac:dyDescent="0.15">
      <c r="B970" s="9"/>
    </row>
    <row r="971" spans="2:2" ht="13" x14ac:dyDescent="0.15">
      <c r="B971" s="9"/>
    </row>
    <row r="972" spans="2:2" ht="13" x14ac:dyDescent="0.15">
      <c r="B972" s="9"/>
    </row>
    <row r="973" spans="2:2" ht="13" x14ac:dyDescent="0.15">
      <c r="B973" s="9"/>
    </row>
    <row r="974" spans="2:2" ht="13" x14ac:dyDescent="0.15">
      <c r="B974" s="9"/>
    </row>
    <row r="975" spans="2:2" ht="13" x14ac:dyDescent="0.15">
      <c r="B975" s="9"/>
    </row>
    <row r="976" spans="2:2" ht="13" x14ac:dyDescent="0.15">
      <c r="B976" s="9"/>
    </row>
    <row r="977" spans="2:2" ht="13" x14ac:dyDescent="0.15">
      <c r="B977" s="9"/>
    </row>
    <row r="978" spans="2:2" ht="13" x14ac:dyDescent="0.15">
      <c r="B978" s="9"/>
    </row>
    <row r="979" spans="2:2" ht="13" x14ac:dyDescent="0.15">
      <c r="B979" s="9"/>
    </row>
    <row r="980" spans="2:2" ht="13" x14ac:dyDescent="0.15">
      <c r="B980" s="9"/>
    </row>
    <row r="981" spans="2:2" ht="13" x14ac:dyDescent="0.15">
      <c r="B981" s="9"/>
    </row>
    <row r="982" spans="2:2" ht="13" x14ac:dyDescent="0.15">
      <c r="B982" s="9"/>
    </row>
    <row r="983" spans="2:2" ht="13" x14ac:dyDescent="0.15">
      <c r="B983" s="9"/>
    </row>
    <row r="984" spans="2:2" ht="13" x14ac:dyDescent="0.15">
      <c r="B984" s="9"/>
    </row>
  </sheetData>
  <mergeCells count="10">
    <mergeCell ref="A13:D13"/>
    <mergeCell ref="B1:B2"/>
    <mergeCell ref="C1:C2"/>
    <mergeCell ref="D1:D2"/>
    <mergeCell ref="E1:G1"/>
    <mergeCell ref="B7:D7"/>
    <mergeCell ref="A1:A2"/>
    <mergeCell ref="A3:A7"/>
    <mergeCell ref="A8:A12"/>
    <mergeCell ref="B12:D1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7"/>
  <sheetViews>
    <sheetView zoomScaleNormal="100" workbookViewId="0">
      <selection sqref="A1:A2"/>
    </sheetView>
  </sheetViews>
  <sheetFormatPr baseColWidth="10" defaultColWidth="12.6640625" defaultRowHeight="15.75" customHeight="1" x14ac:dyDescent="0.15"/>
  <cols>
    <col min="1" max="1" width="14.83203125" customWidth="1"/>
    <col min="2" max="2" width="19.1640625" customWidth="1"/>
    <col min="3" max="4" width="8.33203125" customWidth="1"/>
    <col min="5" max="5" width="9.6640625" customWidth="1"/>
    <col min="6" max="6" width="6.5" customWidth="1"/>
  </cols>
  <sheetData>
    <row r="1" spans="1:23" ht="15.75" customHeight="1" x14ac:dyDescent="0.15">
      <c r="A1" s="27" t="s">
        <v>39</v>
      </c>
      <c r="B1" s="29" t="s">
        <v>40</v>
      </c>
      <c r="C1" s="25"/>
      <c r="D1" s="26"/>
      <c r="E1" s="27" t="s">
        <v>41</v>
      </c>
      <c r="F1" s="33" t="s">
        <v>42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15">
      <c r="A2" s="28"/>
      <c r="B2" s="3" t="s">
        <v>43</v>
      </c>
      <c r="C2" s="3" t="s">
        <v>44</v>
      </c>
      <c r="D2" s="3" t="s">
        <v>45</v>
      </c>
      <c r="E2" s="28"/>
      <c r="F2" s="2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.75" customHeight="1" x14ac:dyDescent="0.15">
      <c r="A3" s="11" t="s">
        <v>46</v>
      </c>
      <c r="B3" s="12">
        <f ca="1">MAX(INDIRECT("'"&amp;$A3&amp;"-summary'!$F$2:$F$100"))</f>
        <v>10010</v>
      </c>
      <c r="C3" s="12">
        <f ca="1">MAX(INDIRECT("'"&amp;$A3&amp;"-summary'!$G$2:$G$100"))</f>
        <v>5552</v>
      </c>
      <c r="D3" s="12">
        <f ca="1">B3+C3</f>
        <v>15562</v>
      </c>
      <c r="E3" s="12">
        <f ca="1">MAX(INDIRECT("'"&amp;$A3&amp;"-summary'!$E$2:$E$100"))</f>
        <v>2111</v>
      </c>
      <c r="F3" s="13">
        <f t="array" aca="1" ref="F3" ca="1">SUM(LEN(INDIRECT("'"&amp;$A3&amp;"-bug'!B2:B9")) - LEN(SUBSTITUTE(INDIRECT("'"&amp;$A3&amp;"-bug'!B2:B9"),"|","")))</f>
        <v>55</v>
      </c>
    </row>
    <row r="4" spans="1:23" ht="15.75" customHeight="1" x14ac:dyDescent="0.15">
      <c r="A4" s="11" t="s">
        <v>47</v>
      </c>
      <c r="B4" s="12">
        <f ca="1">MAX(INDIRECT("'"&amp;$A4&amp;"-summary'!$H$2:$H$100"))</f>
        <v>79340</v>
      </c>
      <c r="C4" s="12">
        <f ca="1">MAX(INDIRECT("'"&amp;$A4&amp;"-summary'!$I$2:$I$100"))</f>
        <v>45654</v>
      </c>
      <c r="D4" s="12">
        <f ca="1">B4+C4</f>
        <v>124994</v>
      </c>
      <c r="E4" s="12">
        <f ca="1">MAX(INDIRECT("'"&amp;$A4&amp;"-summary'!$E$2:$E$100"))</f>
        <v>6766</v>
      </c>
      <c r="F4" s="13">
        <f t="array" aca="1" ref="F4" ca="1">SUM(LEN(INDIRECT("'"&amp;$A4&amp;"-bug'!B2:B9")) - LEN(SUBSTITUTE(INDIRECT("'"&amp;$A4&amp;"-bug'!B2:B9"),"|","")))</f>
        <v>83</v>
      </c>
    </row>
    <row r="5" spans="1:23" ht="15.75" customHeight="1" x14ac:dyDescent="0.15">
      <c r="A5" s="11" t="s">
        <v>48</v>
      </c>
      <c r="B5" s="12">
        <f ca="1">MAX(INDIRECT("'"&amp;$A5&amp;"-summary'!$H$2:$H$100"))</f>
        <v>1199796</v>
      </c>
      <c r="C5" s="12">
        <f ca="1">MAX(INDIRECT("'"&amp;$A5&amp;"-summary'!$I$2:$I$100"))</f>
        <v>696278</v>
      </c>
      <c r="D5" s="12">
        <f ca="1">B5+C5</f>
        <v>1896074</v>
      </c>
      <c r="E5" s="12">
        <f ca="1">MAX(INDIRECT("'"&amp;$A5&amp;"-summary'!$E$2:$E$100"))</f>
        <v>97423</v>
      </c>
      <c r="F5" s="13">
        <f t="array" aca="1" ref="F5" ca="1">SUM(LEN(INDIRECT("'"&amp;$A5&amp;"-bug'!B2:B9")) - LEN(SUBSTITUTE(INDIRECT("'"&amp;$A5&amp;"-bug'!B2:B9"),"|","")))</f>
        <v>102</v>
      </c>
    </row>
    <row r="6" spans="1:23" ht="15.75" customHeight="1" x14ac:dyDescent="0.15">
      <c r="A6" s="11" t="s">
        <v>10</v>
      </c>
      <c r="B6" s="12">
        <f ca="1">MAX(INDIRECT("'"&amp;$A6&amp;"-summary'!$H$2:$H$100"))</f>
        <v>179723</v>
      </c>
      <c r="C6" s="12">
        <f ca="1">MAX(INDIRECT("'"&amp;$A6&amp;"-summary'!$I$2:$I$100"))</f>
        <v>97602</v>
      </c>
      <c r="D6" s="12">
        <f ca="1">B6+C6</f>
        <v>277325</v>
      </c>
      <c r="E6" s="12">
        <f ca="1">MAX(INDIRECT("'"&amp;$A6&amp;"-summary'!$E$2:$E$100"))</f>
        <v>9092</v>
      </c>
      <c r="F6" s="13">
        <f t="array" aca="1" ref="F6" ca="1">SUM(LEN(INDIRECT("'"&amp;$A6&amp;"-bug'!B2:B9")) - LEN(SUBSTITUTE(INDIRECT("'"&amp;$A6&amp;"-bug'!B2:B9"),"|","")))</f>
        <v>87</v>
      </c>
    </row>
    <row r="7" spans="1:23" ht="15.75" customHeight="1" x14ac:dyDescent="0.15">
      <c r="A7" s="11" t="s">
        <v>11</v>
      </c>
      <c r="B7" s="12">
        <f ca="1">MAX(INDIRECT("'"&amp;$A7&amp;"-summary'!$H$2:$H$100"))</f>
        <v>2323096</v>
      </c>
      <c r="C7" s="12">
        <f ca="1">MAX(INDIRECT("'"&amp;$A7&amp;"-summary'!$I$2:$I$100"))</f>
        <v>1297603</v>
      </c>
      <c r="D7" s="12">
        <f ca="1">B7+C7</f>
        <v>3620699</v>
      </c>
      <c r="E7" s="12">
        <f ca="1">MAX(INDIRECT("'"&amp;$A7&amp;"-summary'!$E$2:$E$100"))</f>
        <v>122589</v>
      </c>
      <c r="F7" s="13">
        <f t="array" aca="1" ref="F7" ca="1">SUM(LEN(INDIRECT("'"&amp;$A7&amp;"-bug'!B2:B9")) - LEN(SUBSTITUTE(INDIRECT("'"&amp;$A7&amp;"-bug'!B2:B9"),"|","")))</f>
        <v>111</v>
      </c>
    </row>
  </sheetData>
  <mergeCells count="4">
    <mergeCell ref="A1:A2"/>
    <mergeCell ref="B1:D1"/>
    <mergeCell ref="F1:F2"/>
    <mergeCell ref="E1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05"/>
  <sheetViews>
    <sheetView workbookViewId="0">
      <selection activeCell="B22" sqref="B22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49</v>
      </c>
      <c r="B1" s="19" t="s">
        <v>50</v>
      </c>
    </row>
    <row r="2" spans="1:2" ht="15.75" customHeight="1" x14ac:dyDescent="0.15">
      <c r="A2" s="19">
        <v>0</v>
      </c>
      <c r="B2" s="19">
        <v>329</v>
      </c>
    </row>
    <row r="3" spans="1:2" ht="15.75" customHeight="1" x14ac:dyDescent="0.15">
      <c r="A3" s="19">
        <v>1</v>
      </c>
      <c r="B3" s="19">
        <v>11115</v>
      </c>
    </row>
    <row r="4" spans="1:2" ht="15.75" customHeight="1" x14ac:dyDescent="0.15">
      <c r="A4" s="19">
        <v>2</v>
      </c>
      <c r="B4" s="19">
        <v>1053</v>
      </c>
    </row>
    <row r="5" spans="1:2" ht="15.75" customHeight="1" x14ac:dyDescent="0.15">
      <c r="A5" s="19">
        <v>3</v>
      </c>
      <c r="B5" s="19">
        <v>385</v>
      </c>
    </row>
    <row r="6" spans="1:2" ht="15.75" customHeight="1" x14ac:dyDescent="0.15">
      <c r="A6" s="19">
        <v>4</v>
      </c>
      <c r="B6" s="19">
        <v>429</v>
      </c>
    </row>
    <row r="7" spans="1:2" ht="15.75" customHeight="1" x14ac:dyDescent="0.15">
      <c r="A7" s="19">
        <v>5</v>
      </c>
      <c r="B7" s="19">
        <v>168</v>
      </c>
    </row>
    <row r="8" spans="1:2" ht="15.75" customHeight="1" x14ac:dyDescent="0.15">
      <c r="A8" s="19">
        <v>6</v>
      </c>
      <c r="B8" s="19">
        <v>117</v>
      </c>
    </row>
    <row r="9" spans="1:2" ht="15.75" customHeight="1" x14ac:dyDescent="0.15">
      <c r="A9" s="19">
        <v>7</v>
      </c>
      <c r="B9" s="19">
        <v>157</v>
      </c>
    </row>
    <row r="10" spans="1:2" ht="15.75" customHeight="1" x14ac:dyDescent="0.15">
      <c r="A10" s="19">
        <v>8</v>
      </c>
      <c r="B10" s="19">
        <v>96</v>
      </c>
    </row>
    <row r="11" spans="1:2" ht="15.75" customHeight="1" x14ac:dyDescent="0.15">
      <c r="A11" s="19">
        <v>9</v>
      </c>
      <c r="B11" s="19">
        <v>104</v>
      </c>
    </row>
    <row r="12" spans="1:2" ht="15.75" customHeight="1" x14ac:dyDescent="0.15">
      <c r="A12" s="19">
        <v>10</v>
      </c>
      <c r="B12" s="19">
        <v>89</v>
      </c>
    </row>
    <row r="13" spans="1:2" ht="15.75" customHeight="1" x14ac:dyDescent="0.15">
      <c r="A13" s="19">
        <v>11</v>
      </c>
      <c r="B13" s="19">
        <v>80</v>
      </c>
    </row>
    <row r="14" spans="1:2" ht="15.75" customHeight="1" x14ac:dyDescent="0.15">
      <c r="A14" s="19">
        <v>12</v>
      </c>
      <c r="B14" s="19">
        <v>76</v>
      </c>
    </row>
    <row r="15" spans="1:2" ht="15.75" customHeight="1" x14ac:dyDescent="0.15">
      <c r="A15" s="19">
        <v>13</v>
      </c>
      <c r="B15" s="19">
        <v>74</v>
      </c>
    </row>
    <row r="16" spans="1:2" ht="15.75" customHeight="1" x14ac:dyDescent="0.15">
      <c r="A16" s="19">
        <v>14</v>
      </c>
      <c r="B16" s="19">
        <v>53</v>
      </c>
    </row>
    <row r="17" spans="1:2" ht="15.75" customHeight="1" x14ac:dyDescent="0.15">
      <c r="A17" s="19">
        <v>15</v>
      </c>
      <c r="B17" s="19">
        <v>47</v>
      </c>
    </row>
    <row r="18" spans="1:2" ht="15.75" customHeight="1" x14ac:dyDescent="0.15">
      <c r="A18" s="19">
        <v>16</v>
      </c>
      <c r="B18" s="19">
        <v>21</v>
      </c>
    </row>
    <row r="19" spans="1:2" ht="15.75" customHeight="1" x14ac:dyDescent="0.15">
      <c r="A19" s="19">
        <v>17</v>
      </c>
      <c r="B19" s="19">
        <v>9</v>
      </c>
    </row>
    <row r="20" spans="1:2" ht="15.75" customHeight="1" x14ac:dyDescent="0.15">
      <c r="A20" s="19">
        <v>18</v>
      </c>
      <c r="B20" s="19">
        <v>21</v>
      </c>
    </row>
    <row r="21" spans="1:2" ht="15.75" customHeight="1" x14ac:dyDescent="0.15">
      <c r="A21" s="19">
        <v>19</v>
      </c>
      <c r="B21" s="19">
        <v>5</v>
      </c>
    </row>
    <row r="22" spans="1:2" ht="15.75" customHeight="1" x14ac:dyDescent="0.15">
      <c r="A22" s="19">
        <v>20</v>
      </c>
      <c r="B22" s="19">
        <v>7</v>
      </c>
    </row>
    <row r="23" spans="1:2" ht="15.75" customHeight="1" x14ac:dyDescent="0.15">
      <c r="A23" s="19">
        <v>21</v>
      </c>
      <c r="B23" s="19">
        <v>30</v>
      </c>
    </row>
    <row r="24" spans="1:2" ht="15.75" customHeight="1" x14ac:dyDescent="0.15">
      <c r="A24" s="19">
        <v>22</v>
      </c>
      <c r="B24" s="19">
        <v>38</v>
      </c>
    </row>
    <row r="25" spans="1:2" ht="15.75" customHeight="1" x14ac:dyDescent="0.15">
      <c r="A25" s="19">
        <v>23</v>
      </c>
      <c r="B25" s="19">
        <v>36</v>
      </c>
    </row>
    <row r="26" spans="1:2" ht="15.75" customHeight="1" x14ac:dyDescent="0.15">
      <c r="A26" s="19">
        <v>24</v>
      </c>
      <c r="B26" s="19">
        <v>59</v>
      </c>
    </row>
    <row r="27" spans="1:2" ht="15.75" customHeight="1" x14ac:dyDescent="0.15">
      <c r="A27" s="19">
        <v>25</v>
      </c>
      <c r="B27" s="19">
        <v>35</v>
      </c>
    </row>
    <row r="28" spans="1:2" ht="15.75" customHeight="1" x14ac:dyDescent="0.15">
      <c r="A28" s="19">
        <v>26</v>
      </c>
      <c r="B28" s="19">
        <v>27</v>
      </c>
    </row>
    <row r="29" spans="1:2" ht="15.75" customHeight="1" x14ac:dyDescent="0.15">
      <c r="A29" s="19">
        <v>27</v>
      </c>
      <c r="B29" s="19">
        <v>0</v>
      </c>
    </row>
    <row r="30" spans="1:2" ht="15.75" customHeight="1" x14ac:dyDescent="0.15">
      <c r="A30" s="19">
        <v>28</v>
      </c>
      <c r="B30" s="19">
        <v>9</v>
      </c>
    </row>
    <row r="31" spans="1:2" ht="15.75" customHeight="1" x14ac:dyDescent="0.15">
      <c r="A31" s="19">
        <v>29</v>
      </c>
      <c r="B31" s="19">
        <v>17</v>
      </c>
    </row>
    <row r="32" spans="1:2" ht="15.75" customHeight="1" x14ac:dyDescent="0.15">
      <c r="A32" s="19">
        <v>30</v>
      </c>
      <c r="B32" s="19">
        <v>38</v>
      </c>
    </row>
    <row r="33" spans="1:2" ht="15.75" customHeight="1" x14ac:dyDescent="0.15">
      <c r="A33" s="19">
        <v>31</v>
      </c>
      <c r="B33" s="19">
        <v>3</v>
      </c>
    </row>
    <row r="34" spans="1:2" ht="15.75" customHeight="1" x14ac:dyDescent="0.15">
      <c r="A34" s="19">
        <v>32</v>
      </c>
      <c r="B34" s="19">
        <v>0</v>
      </c>
    </row>
    <row r="35" spans="1:2" ht="15.75" customHeight="1" x14ac:dyDescent="0.15">
      <c r="A35" s="19">
        <v>33</v>
      </c>
      <c r="B35" s="19">
        <v>18</v>
      </c>
    </row>
    <row r="36" spans="1:2" ht="15.75" customHeight="1" x14ac:dyDescent="0.15">
      <c r="A36" s="19">
        <v>34</v>
      </c>
      <c r="B36" s="19">
        <v>9</v>
      </c>
    </row>
    <row r="37" spans="1:2" ht="15.75" customHeight="1" x14ac:dyDescent="0.15">
      <c r="A37" s="19">
        <v>35</v>
      </c>
      <c r="B37" s="19">
        <v>20</v>
      </c>
    </row>
    <row r="38" spans="1:2" ht="15.75" customHeight="1" x14ac:dyDescent="0.15">
      <c r="A38" s="19">
        <v>36</v>
      </c>
      <c r="B38" s="19">
        <v>8</v>
      </c>
    </row>
    <row r="39" spans="1:2" ht="15.75" customHeight="1" x14ac:dyDescent="0.15">
      <c r="A39" s="19">
        <v>37</v>
      </c>
      <c r="B39" s="19">
        <v>1</v>
      </c>
    </row>
    <row r="40" spans="1:2" ht="15.75" customHeight="1" x14ac:dyDescent="0.15">
      <c r="A40" s="19">
        <v>38</v>
      </c>
      <c r="B40" s="19">
        <v>5</v>
      </c>
    </row>
    <row r="41" spans="1:2" ht="15.75" customHeight="1" x14ac:dyDescent="0.15">
      <c r="A41" s="19">
        <v>39</v>
      </c>
      <c r="B41" s="19">
        <v>45</v>
      </c>
    </row>
    <row r="42" spans="1:2" ht="15.75" customHeight="1" x14ac:dyDescent="0.15">
      <c r="A42" s="19">
        <v>40</v>
      </c>
      <c r="B42" s="19">
        <v>22</v>
      </c>
    </row>
    <row r="43" spans="1:2" ht="15.75" customHeight="1" x14ac:dyDescent="0.15">
      <c r="A43" s="19">
        <v>41</v>
      </c>
      <c r="B43" s="19">
        <v>0</v>
      </c>
    </row>
    <row r="44" spans="1:2" ht="15.75" customHeight="1" x14ac:dyDescent="0.15">
      <c r="A44" s="19">
        <v>42</v>
      </c>
      <c r="B44" s="19">
        <v>2</v>
      </c>
    </row>
    <row r="45" spans="1:2" ht="15.75" customHeight="1" x14ac:dyDescent="0.15">
      <c r="A45" s="19">
        <v>43</v>
      </c>
      <c r="B45" s="19">
        <v>4</v>
      </c>
    </row>
    <row r="46" spans="1:2" ht="15.75" customHeight="1" x14ac:dyDescent="0.15">
      <c r="A46" s="19">
        <v>44</v>
      </c>
      <c r="B46" s="19">
        <v>0</v>
      </c>
    </row>
    <row r="47" spans="1:2" ht="15.75" customHeight="1" x14ac:dyDescent="0.15">
      <c r="A47" s="19">
        <v>45</v>
      </c>
      <c r="B47" s="19">
        <v>3</v>
      </c>
    </row>
    <row r="48" spans="1:2" ht="15.75" customHeight="1" x14ac:dyDescent="0.15">
      <c r="A48" s="19">
        <v>46</v>
      </c>
      <c r="B48" s="19">
        <v>13</v>
      </c>
    </row>
    <row r="49" spans="1:2" ht="15.75" customHeight="1" x14ac:dyDescent="0.15">
      <c r="A49" s="19">
        <v>47</v>
      </c>
      <c r="B49" s="19">
        <v>2</v>
      </c>
    </row>
    <row r="50" spans="1:2" ht="15.75" customHeight="1" x14ac:dyDescent="0.15">
      <c r="A50" s="19">
        <v>48</v>
      </c>
      <c r="B50" s="19">
        <v>32</v>
      </c>
    </row>
    <row r="51" spans="1:2" ht="15.75" customHeight="1" x14ac:dyDescent="0.15">
      <c r="A51" s="19">
        <v>49</v>
      </c>
      <c r="B51" s="19">
        <v>3</v>
      </c>
    </row>
    <row r="52" spans="1:2" ht="15.75" customHeight="1" x14ac:dyDescent="0.15">
      <c r="A52" s="19">
        <v>50</v>
      </c>
      <c r="B52" s="19">
        <v>21</v>
      </c>
    </row>
    <row r="53" spans="1:2" ht="15.75" customHeight="1" x14ac:dyDescent="0.15">
      <c r="A53" s="19">
        <v>51</v>
      </c>
      <c r="B53" s="19">
        <v>20</v>
      </c>
    </row>
    <row r="54" spans="1:2" ht="15.75" customHeight="1" x14ac:dyDescent="0.15">
      <c r="A54" s="19">
        <v>52</v>
      </c>
      <c r="B54" s="19">
        <v>17</v>
      </c>
    </row>
    <row r="55" spans="1:2" ht="15.75" customHeight="1" x14ac:dyDescent="0.15">
      <c r="A55" s="19">
        <v>53</v>
      </c>
      <c r="B55" s="19">
        <v>0</v>
      </c>
    </row>
    <row r="56" spans="1:2" ht="15.75" customHeight="1" x14ac:dyDescent="0.15">
      <c r="A56" s="19">
        <v>54</v>
      </c>
      <c r="B56" s="19">
        <v>4</v>
      </c>
    </row>
    <row r="57" spans="1:2" ht="15.75" customHeight="1" x14ac:dyDescent="0.15">
      <c r="A57" s="19">
        <v>55</v>
      </c>
      <c r="B57" s="19">
        <v>4</v>
      </c>
    </row>
    <row r="58" spans="1:2" ht="15.75" customHeight="1" x14ac:dyDescent="0.15">
      <c r="A58" s="19">
        <v>56</v>
      </c>
      <c r="B58" s="19">
        <v>0</v>
      </c>
    </row>
    <row r="59" spans="1:2" ht="15.75" customHeight="1" x14ac:dyDescent="0.15">
      <c r="A59" s="19">
        <v>57</v>
      </c>
      <c r="B59" s="19">
        <v>1</v>
      </c>
    </row>
    <row r="60" spans="1:2" ht="15.75" customHeight="1" x14ac:dyDescent="0.15">
      <c r="A60" s="19">
        <v>58</v>
      </c>
      <c r="B60" s="19">
        <v>7</v>
      </c>
    </row>
    <row r="61" spans="1:2" ht="13" x14ac:dyDescent="0.15">
      <c r="A61" s="19">
        <v>59</v>
      </c>
      <c r="B61" s="19">
        <v>24</v>
      </c>
    </row>
    <row r="62" spans="1:2" ht="13" x14ac:dyDescent="0.15">
      <c r="A62" s="19">
        <v>60</v>
      </c>
      <c r="B62" s="19">
        <v>0</v>
      </c>
    </row>
    <row r="63" spans="1:2" ht="13" x14ac:dyDescent="0.15">
      <c r="A63" s="19">
        <v>61</v>
      </c>
      <c r="B63" s="19">
        <v>0</v>
      </c>
    </row>
    <row r="64" spans="1:2" ht="13" x14ac:dyDescent="0.15">
      <c r="A64" s="19">
        <v>62</v>
      </c>
      <c r="B64" s="19">
        <v>0</v>
      </c>
    </row>
    <row r="65" spans="1:2" ht="13" x14ac:dyDescent="0.15">
      <c r="A65" s="19">
        <v>63</v>
      </c>
      <c r="B65" s="19">
        <v>0</v>
      </c>
    </row>
    <row r="66" spans="1:2" ht="13" x14ac:dyDescent="0.15">
      <c r="A66" s="19">
        <v>64</v>
      </c>
      <c r="B66" s="19">
        <v>4</v>
      </c>
    </row>
    <row r="67" spans="1:2" ht="13" x14ac:dyDescent="0.15">
      <c r="A67" s="19">
        <v>65</v>
      </c>
      <c r="B67" s="19">
        <v>9</v>
      </c>
    </row>
    <row r="68" spans="1:2" ht="13" x14ac:dyDescent="0.15">
      <c r="A68" s="19">
        <v>66</v>
      </c>
      <c r="B68" s="19">
        <v>5</v>
      </c>
    </row>
    <row r="69" spans="1:2" ht="13" x14ac:dyDescent="0.15">
      <c r="A69" s="19">
        <v>67</v>
      </c>
      <c r="B69" s="19">
        <v>8</v>
      </c>
    </row>
    <row r="70" spans="1:2" ht="13" x14ac:dyDescent="0.15">
      <c r="A70" s="19">
        <v>68</v>
      </c>
      <c r="B70" s="19">
        <v>0</v>
      </c>
    </row>
    <row r="71" spans="1:2" ht="13" x14ac:dyDescent="0.15">
      <c r="A71" s="19">
        <v>69</v>
      </c>
      <c r="B71" s="19">
        <v>0</v>
      </c>
    </row>
    <row r="72" spans="1:2" ht="13" x14ac:dyDescent="0.15">
      <c r="A72" s="19">
        <v>70</v>
      </c>
      <c r="B72" s="19">
        <v>9</v>
      </c>
    </row>
    <row r="73" spans="1:2" ht="13" x14ac:dyDescent="0.15">
      <c r="A73" s="19">
        <v>71</v>
      </c>
      <c r="B73" s="19">
        <v>0</v>
      </c>
    </row>
    <row r="74" spans="1:2" ht="13" x14ac:dyDescent="0.15">
      <c r="A74" s="19">
        <v>72</v>
      </c>
      <c r="B74" s="19">
        <v>32</v>
      </c>
    </row>
    <row r="75" spans="1:2" ht="13" x14ac:dyDescent="0.15">
      <c r="A75" s="19">
        <v>73</v>
      </c>
      <c r="B75" s="19">
        <v>5</v>
      </c>
    </row>
    <row r="76" spans="1:2" ht="13" x14ac:dyDescent="0.15">
      <c r="A76" s="19">
        <v>74</v>
      </c>
      <c r="B76" s="19">
        <v>2</v>
      </c>
    </row>
    <row r="77" spans="1:2" ht="13" x14ac:dyDescent="0.15">
      <c r="A77" s="19">
        <v>75</v>
      </c>
      <c r="B77" s="19">
        <v>0</v>
      </c>
    </row>
    <row r="78" spans="1:2" ht="13" x14ac:dyDescent="0.15">
      <c r="A78" s="19">
        <v>76</v>
      </c>
      <c r="B78" s="19">
        <v>2</v>
      </c>
    </row>
    <row r="79" spans="1:2" ht="13" x14ac:dyDescent="0.15">
      <c r="A79" s="19">
        <v>77</v>
      </c>
      <c r="B79" s="19">
        <v>0</v>
      </c>
    </row>
    <row r="80" spans="1:2" ht="13" x14ac:dyDescent="0.15">
      <c r="A80" s="19">
        <v>78</v>
      </c>
      <c r="B80" s="19">
        <v>0</v>
      </c>
    </row>
    <row r="81" spans="1:2" ht="13" x14ac:dyDescent="0.15">
      <c r="A81" s="19">
        <v>79</v>
      </c>
      <c r="B81" s="19">
        <v>4</v>
      </c>
    </row>
    <row r="82" spans="1:2" ht="13" x14ac:dyDescent="0.15">
      <c r="A82" s="19">
        <v>80</v>
      </c>
      <c r="B82" s="19">
        <v>0</v>
      </c>
    </row>
    <row r="83" spans="1:2" ht="13" x14ac:dyDescent="0.15">
      <c r="A83" s="19">
        <v>81</v>
      </c>
      <c r="B83" s="19">
        <v>0</v>
      </c>
    </row>
    <row r="84" spans="1:2" ht="13" x14ac:dyDescent="0.15">
      <c r="A84" s="19">
        <v>82</v>
      </c>
      <c r="B84" s="19">
        <v>0</v>
      </c>
    </row>
    <row r="85" spans="1:2" ht="13" x14ac:dyDescent="0.15">
      <c r="A85" s="19">
        <v>83</v>
      </c>
      <c r="B85" s="19">
        <v>0</v>
      </c>
    </row>
    <row r="86" spans="1:2" ht="13" x14ac:dyDescent="0.15">
      <c r="A86" s="19">
        <v>84</v>
      </c>
      <c r="B86" s="19">
        <v>0</v>
      </c>
    </row>
    <row r="87" spans="1:2" ht="13" x14ac:dyDescent="0.15">
      <c r="A87" s="19">
        <v>85</v>
      </c>
      <c r="B87" s="19">
        <v>0</v>
      </c>
    </row>
    <row r="88" spans="1:2" ht="13" x14ac:dyDescent="0.15">
      <c r="A88" s="19">
        <v>86</v>
      </c>
      <c r="B88" s="19">
        <v>4</v>
      </c>
    </row>
    <row r="89" spans="1:2" ht="13" x14ac:dyDescent="0.15">
      <c r="A89" s="19">
        <v>87</v>
      </c>
      <c r="B89" s="19">
        <v>0</v>
      </c>
    </row>
    <row r="90" spans="1:2" ht="13" x14ac:dyDescent="0.15">
      <c r="A90" s="19">
        <v>88</v>
      </c>
      <c r="B90" s="19">
        <v>0</v>
      </c>
    </row>
    <row r="91" spans="1:2" ht="13" x14ac:dyDescent="0.15">
      <c r="A91" s="19">
        <v>89</v>
      </c>
      <c r="B91" s="19">
        <v>0</v>
      </c>
    </row>
    <row r="92" spans="1:2" ht="13" x14ac:dyDescent="0.15">
      <c r="A92" s="19">
        <v>90</v>
      </c>
      <c r="B92" s="19">
        <v>0</v>
      </c>
    </row>
    <row r="93" spans="1:2" ht="13" x14ac:dyDescent="0.15">
      <c r="A93" s="19">
        <v>91</v>
      </c>
      <c r="B93" s="19">
        <v>0</v>
      </c>
    </row>
    <row r="94" spans="1:2" ht="13" x14ac:dyDescent="0.15">
      <c r="A94" s="19">
        <v>92</v>
      </c>
      <c r="B94" s="19">
        <v>0</v>
      </c>
    </row>
    <row r="95" spans="1:2" ht="13" x14ac:dyDescent="0.15">
      <c r="A95" s="19">
        <v>93</v>
      </c>
      <c r="B95" s="19">
        <v>0</v>
      </c>
    </row>
    <row r="96" spans="1:2" ht="13" x14ac:dyDescent="0.15">
      <c r="A96" s="19">
        <v>94</v>
      </c>
      <c r="B96" s="19">
        <v>0</v>
      </c>
    </row>
    <row r="97" spans="1:2" ht="13" x14ac:dyDescent="0.15">
      <c r="A97" s="19">
        <v>95</v>
      </c>
      <c r="B97" s="19">
        <v>0</v>
      </c>
    </row>
    <row r="98" spans="1:2" ht="13" x14ac:dyDescent="0.15">
      <c r="A98" s="19">
        <v>96</v>
      </c>
      <c r="B98" s="19">
        <v>5</v>
      </c>
    </row>
    <row r="99" spans="1:2" ht="13" x14ac:dyDescent="0.15">
      <c r="A99" s="19">
        <v>97</v>
      </c>
      <c r="B99" s="19">
        <v>5</v>
      </c>
    </row>
    <row r="100" spans="1:2" ht="13" x14ac:dyDescent="0.15">
      <c r="A100" s="19">
        <v>98</v>
      </c>
      <c r="B100" s="19">
        <v>0</v>
      </c>
    </row>
    <row r="101" spans="1:2" ht="13" x14ac:dyDescent="0.15">
      <c r="A101" s="19">
        <v>99</v>
      </c>
      <c r="B101" s="19">
        <v>0</v>
      </c>
    </row>
    <row r="102" spans="1:2" ht="13" x14ac:dyDescent="0.15">
      <c r="A102" s="19">
        <v>100</v>
      </c>
      <c r="B102" s="19">
        <v>10</v>
      </c>
    </row>
    <row r="103" spans="1:2" ht="13" x14ac:dyDescent="0.15">
      <c r="A103" s="19">
        <v>101</v>
      </c>
      <c r="B103" s="19">
        <v>1</v>
      </c>
    </row>
    <row r="104" spans="1:2" ht="13" x14ac:dyDescent="0.15">
      <c r="A104" s="19">
        <v>102</v>
      </c>
      <c r="B104" s="19">
        <v>1</v>
      </c>
    </row>
    <row r="105" spans="1:2" ht="13" x14ac:dyDescent="0.15">
      <c r="A105" s="19">
        <v>103</v>
      </c>
      <c r="B105" s="19">
        <v>0</v>
      </c>
    </row>
    <row r="106" spans="1:2" ht="13" x14ac:dyDescent="0.15">
      <c r="A106" s="19">
        <v>104</v>
      </c>
      <c r="B106" s="19">
        <v>0</v>
      </c>
    </row>
    <row r="107" spans="1:2" ht="13" x14ac:dyDescent="0.15">
      <c r="A107" s="19">
        <v>105</v>
      </c>
      <c r="B107" s="19">
        <v>31</v>
      </c>
    </row>
    <row r="108" spans="1:2" ht="13" x14ac:dyDescent="0.15">
      <c r="A108" s="19">
        <v>106</v>
      </c>
      <c r="B108" s="19">
        <v>0</v>
      </c>
    </row>
    <row r="109" spans="1:2" ht="13" x14ac:dyDescent="0.15">
      <c r="A109" s="19">
        <v>107</v>
      </c>
      <c r="B109" s="19">
        <v>14</v>
      </c>
    </row>
    <row r="110" spans="1:2" ht="13" x14ac:dyDescent="0.15">
      <c r="A110" s="19">
        <v>108</v>
      </c>
      <c r="B110" s="19">
        <v>0</v>
      </c>
    </row>
    <row r="111" spans="1:2" ht="13" x14ac:dyDescent="0.15">
      <c r="A111" s="19">
        <v>109</v>
      </c>
      <c r="B111" s="19">
        <v>4</v>
      </c>
    </row>
    <row r="112" spans="1:2" ht="13" x14ac:dyDescent="0.15">
      <c r="A112" s="19">
        <v>110</v>
      </c>
      <c r="B112" s="19">
        <v>12</v>
      </c>
    </row>
    <row r="113" spans="1:2" ht="13" x14ac:dyDescent="0.15">
      <c r="A113" s="19">
        <v>111</v>
      </c>
      <c r="B113" s="19">
        <v>5</v>
      </c>
    </row>
    <row r="114" spans="1:2" ht="13" x14ac:dyDescent="0.15">
      <c r="A114" s="19">
        <v>112</v>
      </c>
      <c r="B114" s="19">
        <v>6</v>
      </c>
    </row>
    <row r="115" spans="1:2" ht="13" x14ac:dyDescent="0.15">
      <c r="A115" s="19">
        <v>113</v>
      </c>
      <c r="B115" s="19">
        <v>1</v>
      </c>
    </row>
    <row r="116" spans="1:2" ht="13" x14ac:dyDescent="0.15">
      <c r="A116" s="19">
        <v>114</v>
      </c>
      <c r="B116" s="19">
        <v>0</v>
      </c>
    </row>
    <row r="117" spans="1:2" ht="13" x14ac:dyDescent="0.15">
      <c r="A117" s="19">
        <v>115</v>
      </c>
      <c r="B117" s="19">
        <v>4</v>
      </c>
    </row>
    <row r="118" spans="1:2" ht="13" x14ac:dyDescent="0.15">
      <c r="A118" s="19">
        <v>116</v>
      </c>
      <c r="B118" s="19">
        <v>0</v>
      </c>
    </row>
    <row r="119" spans="1:2" ht="13" x14ac:dyDescent="0.15">
      <c r="A119" s="19">
        <v>117</v>
      </c>
      <c r="B119" s="19">
        <v>7</v>
      </c>
    </row>
    <row r="120" spans="1:2" ht="13" x14ac:dyDescent="0.15">
      <c r="A120" s="19">
        <v>118</v>
      </c>
      <c r="B120" s="19">
        <v>17</v>
      </c>
    </row>
    <row r="121" spans="1:2" ht="13" x14ac:dyDescent="0.15">
      <c r="A121" s="19">
        <v>119</v>
      </c>
      <c r="B121" s="19">
        <v>7</v>
      </c>
    </row>
    <row r="122" spans="1:2" ht="13" x14ac:dyDescent="0.15">
      <c r="A122" s="19">
        <v>120</v>
      </c>
      <c r="B122" s="19">
        <v>2</v>
      </c>
    </row>
    <row r="123" spans="1:2" ht="13" x14ac:dyDescent="0.15">
      <c r="A123" s="19">
        <v>121</v>
      </c>
      <c r="B123" s="19">
        <v>2</v>
      </c>
    </row>
    <row r="124" spans="1:2" ht="13" x14ac:dyDescent="0.15">
      <c r="A124" s="19">
        <v>122</v>
      </c>
      <c r="B124" s="19">
        <v>6</v>
      </c>
    </row>
    <row r="125" spans="1:2" ht="13" x14ac:dyDescent="0.15">
      <c r="A125" s="19">
        <v>123</v>
      </c>
      <c r="B125" s="19">
        <v>2</v>
      </c>
    </row>
    <row r="126" spans="1:2" ht="13" x14ac:dyDescent="0.15">
      <c r="A126" s="19">
        <v>124</v>
      </c>
      <c r="B126" s="19">
        <v>21</v>
      </c>
    </row>
    <row r="127" spans="1:2" ht="13" x14ac:dyDescent="0.15">
      <c r="A127" s="19">
        <v>125</v>
      </c>
      <c r="B127" s="19">
        <v>3</v>
      </c>
    </row>
    <row r="128" spans="1:2" ht="13" x14ac:dyDescent="0.15">
      <c r="A128" s="19">
        <v>126</v>
      </c>
      <c r="B128" s="19">
        <v>8</v>
      </c>
    </row>
    <row r="129" spans="1:2" ht="13" x14ac:dyDescent="0.15">
      <c r="A129" s="19">
        <v>127</v>
      </c>
      <c r="B129" s="19">
        <v>0</v>
      </c>
    </row>
    <row r="130" spans="1:2" ht="13" x14ac:dyDescent="0.15">
      <c r="A130" s="19">
        <v>128</v>
      </c>
      <c r="B130" s="19">
        <v>10</v>
      </c>
    </row>
    <row r="131" spans="1:2" ht="13" x14ac:dyDescent="0.15">
      <c r="A131" s="19">
        <v>129</v>
      </c>
      <c r="B131" s="19">
        <v>13</v>
      </c>
    </row>
    <row r="132" spans="1:2" ht="13" x14ac:dyDescent="0.15">
      <c r="A132" s="19">
        <v>130</v>
      </c>
      <c r="B132" s="19">
        <v>1</v>
      </c>
    </row>
    <row r="133" spans="1:2" ht="13" x14ac:dyDescent="0.15">
      <c r="A133" s="19">
        <v>131</v>
      </c>
      <c r="B133" s="19">
        <v>11</v>
      </c>
    </row>
    <row r="134" spans="1:2" ht="13" x14ac:dyDescent="0.15">
      <c r="A134" s="19">
        <v>132</v>
      </c>
      <c r="B134" s="19">
        <v>0</v>
      </c>
    </row>
    <row r="135" spans="1:2" ht="13" x14ac:dyDescent="0.15">
      <c r="A135" s="19">
        <v>133</v>
      </c>
      <c r="B135" s="19">
        <v>4</v>
      </c>
    </row>
    <row r="136" spans="1:2" ht="13" x14ac:dyDescent="0.15">
      <c r="A136" s="19">
        <v>134</v>
      </c>
      <c r="B136" s="19">
        <v>1</v>
      </c>
    </row>
    <row r="137" spans="1:2" ht="13" x14ac:dyDescent="0.15">
      <c r="A137" s="19">
        <v>135</v>
      </c>
      <c r="B137" s="19">
        <v>0</v>
      </c>
    </row>
    <row r="138" spans="1:2" ht="13" x14ac:dyDescent="0.15">
      <c r="A138" s="19">
        <v>136</v>
      </c>
      <c r="B138" s="19">
        <v>14</v>
      </c>
    </row>
    <row r="139" spans="1:2" ht="13" x14ac:dyDescent="0.15">
      <c r="A139" s="19">
        <v>137</v>
      </c>
      <c r="B139" s="19">
        <v>0</v>
      </c>
    </row>
    <row r="140" spans="1:2" ht="13" x14ac:dyDescent="0.15">
      <c r="A140" s="19">
        <v>138</v>
      </c>
      <c r="B140" s="19">
        <v>0</v>
      </c>
    </row>
    <row r="141" spans="1:2" ht="13" x14ac:dyDescent="0.15">
      <c r="A141" s="19">
        <v>139</v>
      </c>
      <c r="B141" s="19">
        <v>2</v>
      </c>
    </row>
    <row r="142" spans="1:2" ht="13" x14ac:dyDescent="0.15">
      <c r="A142" s="19">
        <v>140</v>
      </c>
      <c r="B142" s="19">
        <v>14</v>
      </c>
    </row>
    <row r="143" spans="1:2" ht="13" x14ac:dyDescent="0.15">
      <c r="A143" s="19">
        <v>141</v>
      </c>
      <c r="B143" s="19">
        <v>6</v>
      </c>
    </row>
    <row r="144" spans="1:2" ht="13" x14ac:dyDescent="0.15">
      <c r="A144" s="19">
        <v>142</v>
      </c>
      <c r="B144" s="19">
        <v>6</v>
      </c>
    </row>
    <row r="145" spans="1:2" ht="13" x14ac:dyDescent="0.15">
      <c r="A145" s="19">
        <v>143</v>
      </c>
      <c r="B145" s="19">
        <v>6</v>
      </c>
    </row>
    <row r="146" spans="1:2" ht="13" x14ac:dyDescent="0.15">
      <c r="A146" s="19">
        <v>144</v>
      </c>
      <c r="B146" s="19">
        <v>1</v>
      </c>
    </row>
    <row r="147" spans="1:2" ht="13" x14ac:dyDescent="0.15">
      <c r="A147" s="19">
        <v>145</v>
      </c>
      <c r="B147" s="19">
        <v>0</v>
      </c>
    </row>
    <row r="148" spans="1:2" ht="13" x14ac:dyDescent="0.15">
      <c r="A148" s="19">
        <v>146</v>
      </c>
      <c r="B148" s="19">
        <v>0</v>
      </c>
    </row>
    <row r="149" spans="1:2" ht="13" x14ac:dyDescent="0.15">
      <c r="A149" s="19">
        <v>147</v>
      </c>
      <c r="B149" s="19">
        <v>0</v>
      </c>
    </row>
    <row r="150" spans="1:2" ht="13" x14ac:dyDescent="0.15">
      <c r="A150" s="19">
        <v>148</v>
      </c>
      <c r="B150" s="19">
        <v>0</v>
      </c>
    </row>
    <row r="151" spans="1:2" ht="13" x14ac:dyDescent="0.15">
      <c r="A151" s="19">
        <v>149</v>
      </c>
      <c r="B151" s="19">
        <v>2</v>
      </c>
    </row>
    <row r="152" spans="1:2" ht="13" x14ac:dyDescent="0.15">
      <c r="A152" s="19">
        <v>150</v>
      </c>
      <c r="B152" s="19">
        <v>1</v>
      </c>
    </row>
    <row r="153" spans="1:2" ht="13" x14ac:dyDescent="0.15">
      <c r="A153" s="19">
        <v>151</v>
      </c>
      <c r="B153" s="19">
        <v>0</v>
      </c>
    </row>
    <row r="154" spans="1:2" ht="13" x14ac:dyDescent="0.15">
      <c r="A154" s="19">
        <v>152</v>
      </c>
      <c r="B154" s="19">
        <v>0</v>
      </c>
    </row>
    <row r="155" spans="1:2" ht="13" x14ac:dyDescent="0.15">
      <c r="A155" s="19">
        <v>153</v>
      </c>
      <c r="B155" s="19">
        <v>0</v>
      </c>
    </row>
    <row r="156" spans="1:2" ht="13" x14ac:dyDescent="0.15">
      <c r="A156" s="19">
        <v>154</v>
      </c>
      <c r="B156" s="19">
        <v>2</v>
      </c>
    </row>
    <row r="157" spans="1:2" ht="13" x14ac:dyDescent="0.15">
      <c r="A157" s="19">
        <v>155</v>
      </c>
      <c r="B157" s="19">
        <v>14</v>
      </c>
    </row>
    <row r="158" spans="1:2" ht="13" x14ac:dyDescent="0.15">
      <c r="A158" s="19">
        <v>156</v>
      </c>
      <c r="B158" s="19">
        <v>12</v>
      </c>
    </row>
    <row r="159" spans="1:2" ht="13" x14ac:dyDescent="0.15">
      <c r="A159" s="19">
        <v>157</v>
      </c>
      <c r="B159" s="19">
        <v>0</v>
      </c>
    </row>
    <row r="160" spans="1:2" ht="13" x14ac:dyDescent="0.15">
      <c r="A160" s="19">
        <v>158</v>
      </c>
      <c r="B160" s="19">
        <v>1</v>
      </c>
    </row>
    <row r="161" spans="1:2" ht="13" x14ac:dyDescent="0.15">
      <c r="A161" s="19">
        <v>159</v>
      </c>
      <c r="B161" s="19">
        <v>2</v>
      </c>
    </row>
    <row r="162" spans="1:2" ht="13" x14ac:dyDescent="0.15">
      <c r="A162" s="19">
        <v>160</v>
      </c>
      <c r="B162" s="19">
        <v>16</v>
      </c>
    </row>
    <row r="163" spans="1:2" ht="13" x14ac:dyDescent="0.15">
      <c r="A163" s="19">
        <v>161</v>
      </c>
      <c r="B163" s="19">
        <v>1</v>
      </c>
    </row>
    <row r="164" spans="1:2" ht="13" x14ac:dyDescent="0.15">
      <c r="A164" s="19">
        <v>162</v>
      </c>
      <c r="B164" s="19">
        <v>10</v>
      </c>
    </row>
    <row r="165" spans="1:2" ht="13" x14ac:dyDescent="0.15">
      <c r="A165" s="19">
        <v>163</v>
      </c>
      <c r="B165" s="19">
        <v>0</v>
      </c>
    </row>
    <row r="166" spans="1:2" ht="13" x14ac:dyDescent="0.15">
      <c r="A166" s="19">
        <v>164</v>
      </c>
      <c r="B166" s="19">
        <v>3</v>
      </c>
    </row>
    <row r="167" spans="1:2" ht="13" x14ac:dyDescent="0.15">
      <c r="A167" s="19">
        <v>165</v>
      </c>
      <c r="B167" s="19">
        <v>0</v>
      </c>
    </row>
    <row r="168" spans="1:2" ht="13" x14ac:dyDescent="0.15">
      <c r="A168" s="19">
        <v>166</v>
      </c>
      <c r="B168" s="19">
        <v>0</v>
      </c>
    </row>
    <row r="169" spans="1:2" ht="13" x14ac:dyDescent="0.15">
      <c r="A169" s="19">
        <v>167</v>
      </c>
      <c r="B169" s="19">
        <v>0</v>
      </c>
    </row>
    <row r="170" spans="1:2" ht="13" x14ac:dyDescent="0.15">
      <c r="A170" s="19">
        <v>168</v>
      </c>
      <c r="B170" s="19">
        <v>1</v>
      </c>
    </row>
    <row r="171" spans="1:2" ht="13" x14ac:dyDescent="0.15">
      <c r="A171" s="19">
        <v>169</v>
      </c>
      <c r="B171" s="19">
        <v>4</v>
      </c>
    </row>
    <row r="172" spans="1:2" ht="13" x14ac:dyDescent="0.15">
      <c r="A172" s="19">
        <v>170</v>
      </c>
      <c r="B172" s="19">
        <v>0</v>
      </c>
    </row>
    <row r="173" spans="1:2" ht="13" x14ac:dyDescent="0.15">
      <c r="A173" s="19">
        <v>171</v>
      </c>
      <c r="B173" s="19">
        <v>0</v>
      </c>
    </row>
    <row r="174" spans="1:2" ht="13" x14ac:dyDescent="0.15">
      <c r="A174" s="19">
        <v>172</v>
      </c>
      <c r="B174" s="19">
        <v>3</v>
      </c>
    </row>
    <row r="175" spans="1:2" ht="13" x14ac:dyDescent="0.15">
      <c r="A175" s="19">
        <v>173</v>
      </c>
      <c r="B175" s="19">
        <v>0</v>
      </c>
    </row>
    <row r="176" spans="1:2" ht="13" x14ac:dyDescent="0.15">
      <c r="A176" s="19">
        <v>174</v>
      </c>
      <c r="B176" s="19">
        <v>0</v>
      </c>
    </row>
    <row r="177" spans="1:2" ht="13" x14ac:dyDescent="0.15">
      <c r="A177" s="19">
        <v>175</v>
      </c>
      <c r="B177" s="19">
        <v>0</v>
      </c>
    </row>
    <row r="178" spans="1:2" ht="13" x14ac:dyDescent="0.15">
      <c r="A178" s="19">
        <v>176</v>
      </c>
      <c r="B178" s="19">
        <v>0</v>
      </c>
    </row>
    <row r="179" spans="1:2" ht="13" x14ac:dyDescent="0.15">
      <c r="A179" s="19">
        <v>177</v>
      </c>
      <c r="B179" s="19">
        <v>0</v>
      </c>
    </row>
    <row r="180" spans="1:2" ht="13" x14ac:dyDescent="0.15">
      <c r="A180" s="19">
        <v>178</v>
      </c>
      <c r="B180" s="19">
        <v>0</v>
      </c>
    </row>
    <row r="181" spans="1:2" ht="13" x14ac:dyDescent="0.15">
      <c r="A181" s="19">
        <v>179</v>
      </c>
      <c r="B181" s="19">
        <v>2</v>
      </c>
    </row>
    <row r="182" spans="1:2" ht="13" x14ac:dyDescent="0.15">
      <c r="A182" s="19">
        <v>180</v>
      </c>
      <c r="B182" s="19">
        <v>0</v>
      </c>
    </row>
    <row r="183" spans="1:2" ht="13" x14ac:dyDescent="0.15">
      <c r="A183" s="19">
        <v>181</v>
      </c>
      <c r="B183" s="19">
        <v>0</v>
      </c>
    </row>
    <row r="184" spans="1:2" ht="13" x14ac:dyDescent="0.15">
      <c r="A184" s="19">
        <v>182</v>
      </c>
      <c r="B184" s="19">
        <v>0</v>
      </c>
    </row>
    <row r="185" spans="1:2" ht="13" x14ac:dyDescent="0.15">
      <c r="A185" s="19">
        <v>183</v>
      </c>
      <c r="B185" s="19">
        <v>0</v>
      </c>
    </row>
    <row r="186" spans="1:2" ht="13" x14ac:dyDescent="0.15">
      <c r="A186" s="19">
        <v>184</v>
      </c>
      <c r="B186" s="19">
        <v>5</v>
      </c>
    </row>
    <row r="187" spans="1:2" ht="13" x14ac:dyDescent="0.15">
      <c r="A187" s="19">
        <v>185</v>
      </c>
      <c r="B187" s="19">
        <v>4</v>
      </c>
    </row>
    <row r="188" spans="1:2" ht="13" x14ac:dyDescent="0.15">
      <c r="A188" s="19">
        <v>186</v>
      </c>
      <c r="B188" s="19">
        <v>3</v>
      </c>
    </row>
    <row r="189" spans="1:2" ht="13" x14ac:dyDescent="0.15">
      <c r="A189" s="19">
        <v>187</v>
      </c>
      <c r="B189" s="19">
        <v>2</v>
      </c>
    </row>
    <row r="190" spans="1:2" ht="13" x14ac:dyDescent="0.15">
      <c r="A190" s="19">
        <v>188</v>
      </c>
      <c r="B190" s="19">
        <v>0</v>
      </c>
    </row>
    <row r="191" spans="1:2" ht="13" x14ac:dyDescent="0.15">
      <c r="A191" s="19">
        <v>189</v>
      </c>
      <c r="B191" s="19">
        <v>0</v>
      </c>
    </row>
    <row r="192" spans="1:2" ht="13" x14ac:dyDescent="0.15">
      <c r="A192" s="19">
        <v>190</v>
      </c>
      <c r="B192" s="19">
        <v>2</v>
      </c>
    </row>
    <row r="193" spans="1:2" ht="13" x14ac:dyDescent="0.15">
      <c r="A193" s="19">
        <v>191</v>
      </c>
      <c r="B193" s="19">
        <v>0</v>
      </c>
    </row>
    <row r="194" spans="1:2" ht="13" x14ac:dyDescent="0.15">
      <c r="A194" s="19">
        <v>192</v>
      </c>
      <c r="B194" s="19">
        <v>4</v>
      </c>
    </row>
    <row r="195" spans="1:2" ht="13" x14ac:dyDescent="0.15">
      <c r="A195" s="19">
        <v>193</v>
      </c>
      <c r="B195" s="19">
        <v>0</v>
      </c>
    </row>
    <row r="196" spans="1:2" ht="13" x14ac:dyDescent="0.15">
      <c r="A196" s="19">
        <v>194</v>
      </c>
      <c r="B196" s="19">
        <v>7</v>
      </c>
    </row>
    <row r="197" spans="1:2" ht="13" x14ac:dyDescent="0.15">
      <c r="A197" s="19">
        <v>195</v>
      </c>
      <c r="B197" s="19">
        <v>0</v>
      </c>
    </row>
    <row r="198" spans="1:2" ht="13" x14ac:dyDescent="0.15">
      <c r="A198" s="19">
        <v>196</v>
      </c>
      <c r="B198" s="19">
        <v>0</v>
      </c>
    </row>
    <row r="199" spans="1:2" ht="13" x14ac:dyDescent="0.15">
      <c r="A199" s="19">
        <v>197</v>
      </c>
      <c r="B199" s="19">
        <v>0</v>
      </c>
    </row>
    <row r="200" spans="1:2" ht="13" x14ac:dyDescent="0.15">
      <c r="A200" s="19">
        <v>198</v>
      </c>
      <c r="B200" s="19">
        <v>5</v>
      </c>
    </row>
    <row r="201" spans="1:2" ht="13" x14ac:dyDescent="0.15">
      <c r="A201" s="19">
        <v>199</v>
      </c>
      <c r="B201" s="19">
        <v>13</v>
      </c>
    </row>
    <row r="202" spans="1:2" ht="13" x14ac:dyDescent="0.15">
      <c r="A202" s="19">
        <v>200</v>
      </c>
      <c r="B202" s="19">
        <v>4</v>
      </c>
    </row>
    <row r="203" spans="1:2" ht="13" x14ac:dyDescent="0.15">
      <c r="A203" s="19">
        <v>201</v>
      </c>
      <c r="B203" s="19">
        <v>0</v>
      </c>
    </row>
    <row r="204" spans="1:2" ht="13" x14ac:dyDescent="0.15">
      <c r="A204" s="19">
        <v>202</v>
      </c>
      <c r="B204" s="19">
        <v>0</v>
      </c>
    </row>
    <row r="205" spans="1:2" ht="13" x14ac:dyDescent="0.15">
      <c r="A205" s="19">
        <v>203</v>
      </c>
      <c r="B205" s="19">
        <v>0</v>
      </c>
    </row>
    <row r="206" spans="1:2" ht="13" x14ac:dyDescent="0.15">
      <c r="A206" s="19">
        <v>204</v>
      </c>
      <c r="B206" s="19">
        <v>7</v>
      </c>
    </row>
    <row r="207" spans="1:2" ht="13" x14ac:dyDescent="0.15">
      <c r="A207" s="19">
        <v>205</v>
      </c>
      <c r="B207" s="19">
        <v>0</v>
      </c>
    </row>
    <row r="208" spans="1:2" ht="13" x14ac:dyDescent="0.15">
      <c r="A208" s="19">
        <v>206</v>
      </c>
      <c r="B208" s="19">
        <v>0</v>
      </c>
    </row>
    <row r="209" spans="1:2" ht="13" x14ac:dyDescent="0.15">
      <c r="A209" s="19">
        <v>207</v>
      </c>
      <c r="B209" s="19">
        <v>0</v>
      </c>
    </row>
    <row r="210" spans="1:2" ht="13" x14ac:dyDescent="0.15">
      <c r="A210" s="19">
        <v>208</v>
      </c>
      <c r="B210" s="19">
        <v>5</v>
      </c>
    </row>
    <row r="211" spans="1:2" ht="13" x14ac:dyDescent="0.15">
      <c r="A211" s="19">
        <v>209</v>
      </c>
      <c r="B211" s="19">
        <v>7</v>
      </c>
    </row>
    <row r="212" spans="1:2" ht="13" x14ac:dyDescent="0.15">
      <c r="A212" s="19">
        <v>210</v>
      </c>
      <c r="B212" s="19">
        <v>0</v>
      </c>
    </row>
    <row r="213" spans="1:2" ht="13" x14ac:dyDescent="0.15">
      <c r="A213" s="19">
        <v>211</v>
      </c>
      <c r="B213" s="19">
        <v>0</v>
      </c>
    </row>
    <row r="214" spans="1:2" ht="13" x14ac:dyDescent="0.15">
      <c r="A214" s="19">
        <v>212</v>
      </c>
      <c r="B214" s="19">
        <v>0</v>
      </c>
    </row>
    <row r="215" spans="1:2" ht="13" x14ac:dyDescent="0.15">
      <c r="A215" s="19">
        <v>213</v>
      </c>
      <c r="B215" s="19">
        <v>0</v>
      </c>
    </row>
    <row r="216" spans="1:2" ht="13" x14ac:dyDescent="0.15">
      <c r="A216" s="19">
        <v>214</v>
      </c>
      <c r="B216" s="19">
        <v>0</v>
      </c>
    </row>
    <row r="217" spans="1:2" ht="13" x14ac:dyDescent="0.15">
      <c r="A217" s="19">
        <v>215</v>
      </c>
      <c r="B217" s="19">
        <v>0</v>
      </c>
    </row>
    <row r="218" spans="1:2" ht="13" x14ac:dyDescent="0.15">
      <c r="A218" s="19">
        <v>216</v>
      </c>
      <c r="B218" s="19">
        <v>0</v>
      </c>
    </row>
    <row r="219" spans="1:2" ht="13" x14ac:dyDescent="0.15">
      <c r="A219" s="19">
        <v>217</v>
      </c>
      <c r="B219" s="19">
        <v>0</v>
      </c>
    </row>
    <row r="220" spans="1:2" ht="13" x14ac:dyDescent="0.15">
      <c r="A220" s="19">
        <v>218</v>
      </c>
      <c r="B220" s="19">
        <v>0</v>
      </c>
    </row>
    <row r="221" spans="1:2" ht="13" x14ac:dyDescent="0.15">
      <c r="A221" s="19">
        <v>219</v>
      </c>
      <c r="B221" s="19">
        <v>0</v>
      </c>
    </row>
    <row r="222" spans="1:2" ht="13" x14ac:dyDescent="0.15">
      <c r="A222" s="19">
        <v>220</v>
      </c>
      <c r="B222" s="19">
        <v>0</v>
      </c>
    </row>
    <row r="223" spans="1:2" ht="13" x14ac:dyDescent="0.15">
      <c r="A223" s="19">
        <v>221</v>
      </c>
      <c r="B223" s="19">
        <v>0</v>
      </c>
    </row>
    <row r="224" spans="1:2" ht="13" x14ac:dyDescent="0.15">
      <c r="A224" s="19">
        <v>222</v>
      </c>
      <c r="B224" s="19">
        <v>0</v>
      </c>
    </row>
    <row r="225" spans="1:2" ht="13" x14ac:dyDescent="0.15">
      <c r="A225" s="19">
        <v>223</v>
      </c>
      <c r="B225" s="19">
        <v>2</v>
      </c>
    </row>
    <row r="226" spans="1:2" ht="13" x14ac:dyDescent="0.15">
      <c r="A226" s="19">
        <v>224</v>
      </c>
      <c r="B226" s="19">
        <v>0</v>
      </c>
    </row>
    <row r="227" spans="1:2" ht="13" x14ac:dyDescent="0.15">
      <c r="A227" s="19">
        <v>225</v>
      </c>
      <c r="B227" s="19">
        <v>9</v>
      </c>
    </row>
    <row r="228" spans="1:2" ht="13" x14ac:dyDescent="0.15">
      <c r="A228" s="19">
        <v>226</v>
      </c>
      <c r="B228" s="19">
        <v>0</v>
      </c>
    </row>
    <row r="229" spans="1:2" ht="13" x14ac:dyDescent="0.15">
      <c r="A229" s="19">
        <v>227</v>
      </c>
      <c r="B229" s="19">
        <v>3</v>
      </c>
    </row>
    <row r="230" spans="1:2" ht="13" x14ac:dyDescent="0.15">
      <c r="A230" s="19">
        <v>228</v>
      </c>
      <c r="B230" s="19">
        <v>0</v>
      </c>
    </row>
    <row r="231" spans="1:2" ht="13" x14ac:dyDescent="0.15">
      <c r="A231" s="19">
        <v>229</v>
      </c>
      <c r="B231" s="19">
        <v>0</v>
      </c>
    </row>
    <row r="232" spans="1:2" ht="13" x14ac:dyDescent="0.15">
      <c r="A232" s="19">
        <v>230</v>
      </c>
      <c r="B232" s="19">
        <v>0</v>
      </c>
    </row>
    <row r="233" spans="1:2" ht="13" x14ac:dyDescent="0.15">
      <c r="A233" s="19">
        <v>231</v>
      </c>
      <c r="B233" s="19">
        <v>0</v>
      </c>
    </row>
    <row r="234" spans="1:2" ht="13" x14ac:dyDescent="0.15">
      <c r="A234" s="19">
        <v>232</v>
      </c>
      <c r="B234" s="19">
        <v>0</v>
      </c>
    </row>
    <row r="235" spans="1:2" ht="13" x14ac:dyDescent="0.15">
      <c r="A235" s="19">
        <v>233</v>
      </c>
      <c r="B235" s="19">
        <v>0</v>
      </c>
    </row>
    <row r="236" spans="1:2" ht="13" x14ac:dyDescent="0.15">
      <c r="A236" s="19">
        <v>234</v>
      </c>
      <c r="B236" s="19">
        <v>12</v>
      </c>
    </row>
    <row r="237" spans="1:2" ht="13" x14ac:dyDescent="0.15">
      <c r="A237" s="19">
        <v>235</v>
      </c>
      <c r="B237" s="19">
        <v>3</v>
      </c>
    </row>
    <row r="238" spans="1:2" ht="13" x14ac:dyDescent="0.15">
      <c r="A238" s="19">
        <v>236</v>
      </c>
      <c r="B238" s="19">
        <v>0</v>
      </c>
    </row>
    <row r="239" spans="1:2" ht="13" x14ac:dyDescent="0.15">
      <c r="A239" s="19">
        <v>237</v>
      </c>
      <c r="B239" s="19">
        <v>3</v>
      </c>
    </row>
    <row r="240" spans="1:2" ht="13" x14ac:dyDescent="0.15">
      <c r="A240" s="19">
        <v>238</v>
      </c>
      <c r="B240" s="19">
        <v>0</v>
      </c>
    </row>
    <row r="241" spans="1:2" ht="13" x14ac:dyDescent="0.15">
      <c r="A241" s="19">
        <v>239</v>
      </c>
      <c r="B241" s="19">
        <v>0</v>
      </c>
    </row>
    <row r="242" spans="1:2" ht="13" x14ac:dyDescent="0.15">
      <c r="A242" s="19">
        <v>240</v>
      </c>
      <c r="B242" s="19">
        <v>0</v>
      </c>
    </row>
    <row r="243" spans="1:2" ht="13" x14ac:dyDescent="0.15">
      <c r="A243" s="19">
        <v>241</v>
      </c>
      <c r="B243" s="19">
        <v>0</v>
      </c>
    </row>
    <row r="244" spans="1:2" ht="13" x14ac:dyDescent="0.15">
      <c r="A244" s="19">
        <v>242</v>
      </c>
      <c r="B244" s="19">
        <v>0</v>
      </c>
    </row>
    <row r="245" spans="1:2" ht="13" x14ac:dyDescent="0.15">
      <c r="A245" s="19">
        <v>243</v>
      </c>
      <c r="B245" s="19">
        <v>0</v>
      </c>
    </row>
    <row r="246" spans="1:2" ht="13" x14ac:dyDescent="0.15">
      <c r="A246" s="19">
        <v>244</v>
      </c>
      <c r="B246" s="19">
        <v>0</v>
      </c>
    </row>
    <row r="247" spans="1:2" ht="13" x14ac:dyDescent="0.15">
      <c r="A247" s="19">
        <v>245</v>
      </c>
      <c r="B247" s="19">
        <v>0</v>
      </c>
    </row>
    <row r="248" spans="1:2" ht="13" x14ac:dyDescent="0.15">
      <c r="A248" s="19">
        <v>246</v>
      </c>
      <c r="B248" s="19">
        <v>5</v>
      </c>
    </row>
    <row r="249" spans="1:2" ht="13" x14ac:dyDescent="0.15">
      <c r="A249" s="19">
        <v>247</v>
      </c>
      <c r="B249" s="19">
        <v>7</v>
      </c>
    </row>
    <row r="250" spans="1:2" ht="13" x14ac:dyDescent="0.15">
      <c r="A250" s="19">
        <v>248</v>
      </c>
      <c r="B250" s="19">
        <v>0</v>
      </c>
    </row>
    <row r="251" spans="1:2" ht="13" x14ac:dyDescent="0.15">
      <c r="A251" s="19">
        <v>249</v>
      </c>
      <c r="B251" s="19">
        <v>0</v>
      </c>
    </row>
    <row r="252" spans="1:2" ht="13" x14ac:dyDescent="0.15">
      <c r="A252" s="19">
        <v>250</v>
      </c>
      <c r="B252" s="19">
        <v>0</v>
      </c>
    </row>
    <row r="253" spans="1:2" ht="13" x14ac:dyDescent="0.15">
      <c r="A253" s="19">
        <v>251</v>
      </c>
      <c r="B253" s="19">
        <v>0</v>
      </c>
    </row>
    <row r="254" spans="1:2" ht="13" x14ac:dyDescent="0.15">
      <c r="A254" s="19">
        <v>252</v>
      </c>
      <c r="B254" s="19">
        <v>0</v>
      </c>
    </row>
    <row r="255" spans="1:2" ht="13" x14ac:dyDescent="0.15">
      <c r="A255" s="19">
        <v>253</v>
      </c>
      <c r="B255" s="19">
        <v>0</v>
      </c>
    </row>
    <row r="256" spans="1:2" ht="13" x14ac:dyDescent="0.15">
      <c r="A256" s="19">
        <v>254</v>
      </c>
      <c r="B256" s="19">
        <v>0</v>
      </c>
    </row>
    <row r="257" spans="1:2" ht="13" x14ac:dyDescent="0.15">
      <c r="A257" s="19">
        <v>255</v>
      </c>
      <c r="B257" s="19">
        <v>0</v>
      </c>
    </row>
    <row r="258" spans="1:2" ht="13" x14ac:dyDescent="0.15">
      <c r="A258" s="19">
        <v>256</v>
      </c>
      <c r="B258" s="19">
        <v>0</v>
      </c>
    </row>
    <row r="259" spans="1:2" ht="13" x14ac:dyDescent="0.15">
      <c r="A259" s="19">
        <v>257</v>
      </c>
      <c r="B259" s="19">
        <v>0</v>
      </c>
    </row>
    <row r="260" spans="1:2" ht="13" x14ac:dyDescent="0.15">
      <c r="A260" s="19">
        <v>258</v>
      </c>
      <c r="B260" s="19">
        <v>0</v>
      </c>
    </row>
    <row r="261" spans="1:2" ht="13" x14ac:dyDescent="0.15">
      <c r="A261" s="19">
        <v>259</v>
      </c>
      <c r="B261" s="19">
        <v>0</v>
      </c>
    </row>
    <row r="262" spans="1:2" ht="13" x14ac:dyDescent="0.15">
      <c r="A262" s="19">
        <v>260</v>
      </c>
      <c r="B262" s="19">
        <v>0</v>
      </c>
    </row>
    <row r="263" spans="1:2" ht="13" x14ac:dyDescent="0.15">
      <c r="A263" s="19">
        <v>261</v>
      </c>
      <c r="B263" s="19">
        <v>0</v>
      </c>
    </row>
    <row r="264" spans="1:2" ht="13" x14ac:dyDescent="0.15">
      <c r="A264" s="19">
        <v>262</v>
      </c>
      <c r="B264" s="19">
        <v>0</v>
      </c>
    </row>
    <row r="265" spans="1:2" ht="13" x14ac:dyDescent="0.15">
      <c r="A265" s="19">
        <v>263</v>
      </c>
      <c r="B265" s="19">
        <v>0</v>
      </c>
    </row>
    <row r="266" spans="1:2" ht="13" x14ac:dyDescent="0.15">
      <c r="A266" s="19">
        <v>264</v>
      </c>
      <c r="B266" s="19">
        <v>0</v>
      </c>
    </row>
    <row r="267" spans="1:2" ht="13" x14ac:dyDescent="0.15">
      <c r="A267" s="19">
        <v>265</v>
      </c>
      <c r="B267" s="19">
        <v>0</v>
      </c>
    </row>
    <row r="268" spans="1:2" ht="13" x14ac:dyDescent="0.15">
      <c r="A268" s="19">
        <v>266</v>
      </c>
      <c r="B268" s="19">
        <v>0</v>
      </c>
    </row>
    <row r="269" spans="1:2" ht="13" x14ac:dyDescent="0.15">
      <c r="A269" s="19">
        <v>267</v>
      </c>
      <c r="B269" s="19">
        <v>0</v>
      </c>
    </row>
    <row r="270" spans="1:2" ht="13" x14ac:dyDescent="0.15">
      <c r="A270" s="19">
        <v>268</v>
      </c>
      <c r="B270" s="19">
        <v>0</v>
      </c>
    </row>
    <row r="271" spans="1:2" ht="13" x14ac:dyDescent="0.15">
      <c r="A271" s="19">
        <v>269</v>
      </c>
      <c r="B271" s="19">
        <v>0</v>
      </c>
    </row>
    <row r="272" spans="1:2" ht="13" x14ac:dyDescent="0.15">
      <c r="A272" s="19">
        <v>270</v>
      </c>
      <c r="B272" s="19">
        <v>12</v>
      </c>
    </row>
    <row r="273" spans="1:2" ht="13" x14ac:dyDescent="0.15">
      <c r="A273" s="19">
        <v>271</v>
      </c>
      <c r="B273" s="19">
        <v>0</v>
      </c>
    </row>
    <row r="274" spans="1:2" ht="13" x14ac:dyDescent="0.15">
      <c r="A274" s="19">
        <v>272</v>
      </c>
      <c r="B274" s="19">
        <v>0</v>
      </c>
    </row>
    <row r="275" spans="1:2" ht="13" x14ac:dyDescent="0.15">
      <c r="A275" s="19">
        <v>273</v>
      </c>
      <c r="B275" s="19">
        <v>0</v>
      </c>
    </row>
    <row r="276" spans="1:2" ht="13" x14ac:dyDescent="0.15">
      <c r="A276" s="19">
        <v>274</v>
      </c>
      <c r="B276" s="19">
        <v>0</v>
      </c>
    </row>
    <row r="277" spans="1:2" ht="13" x14ac:dyDescent="0.15">
      <c r="A277" s="19">
        <v>275</v>
      </c>
      <c r="B277" s="19">
        <v>0</v>
      </c>
    </row>
    <row r="278" spans="1:2" ht="13" x14ac:dyDescent="0.15">
      <c r="A278" s="19">
        <v>276</v>
      </c>
      <c r="B278" s="19">
        <v>0</v>
      </c>
    </row>
    <row r="279" spans="1:2" ht="13" x14ac:dyDescent="0.15">
      <c r="A279" s="19">
        <v>277</v>
      </c>
      <c r="B279" s="19">
        <v>0</v>
      </c>
    </row>
    <row r="280" spans="1:2" ht="13" x14ac:dyDescent="0.15">
      <c r="A280" s="19">
        <v>278</v>
      </c>
      <c r="B280" s="19">
        <v>0</v>
      </c>
    </row>
    <row r="281" spans="1:2" ht="13" x14ac:dyDescent="0.15">
      <c r="A281" s="19">
        <v>279</v>
      </c>
      <c r="B281" s="19">
        <v>0</v>
      </c>
    </row>
    <row r="282" spans="1:2" ht="13" x14ac:dyDescent="0.15">
      <c r="A282" s="19">
        <v>280</v>
      </c>
      <c r="B282" s="19">
        <v>0</v>
      </c>
    </row>
    <row r="283" spans="1:2" ht="13" x14ac:dyDescent="0.15">
      <c r="A283" s="19">
        <v>281</v>
      </c>
      <c r="B283" s="19">
        <v>0</v>
      </c>
    </row>
    <row r="284" spans="1:2" ht="13" x14ac:dyDescent="0.15">
      <c r="A284" s="19">
        <v>282</v>
      </c>
      <c r="B284" s="19">
        <v>0</v>
      </c>
    </row>
    <row r="285" spans="1:2" ht="13" x14ac:dyDescent="0.15">
      <c r="A285" s="19">
        <v>283</v>
      </c>
      <c r="B285" s="19">
        <v>0</v>
      </c>
    </row>
    <row r="286" spans="1:2" ht="13" x14ac:dyDescent="0.15">
      <c r="A286" s="19">
        <v>284</v>
      </c>
      <c r="B286" s="19">
        <v>0</v>
      </c>
    </row>
    <row r="287" spans="1:2" ht="13" x14ac:dyDescent="0.15">
      <c r="A287" s="19">
        <v>285</v>
      </c>
      <c r="B287" s="19">
        <v>0</v>
      </c>
    </row>
    <row r="288" spans="1:2" ht="13" x14ac:dyDescent="0.15">
      <c r="A288" s="19">
        <v>286</v>
      </c>
      <c r="B288" s="19">
        <v>0</v>
      </c>
    </row>
    <row r="289" spans="1:2" ht="13" x14ac:dyDescent="0.15">
      <c r="A289" s="19">
        <v>287</v>
      </c>
      <c r="B289" s="19">
        <v>0</v>
      </c>
    </row>
    <row r="290" spans="1:2" ht="13" x14ac:dyDescent="0.15">
      <c r="A290" s="19">
        <v>288</v>
      </c>
      <c r="B290" s="19">
        <v>0</v>
      </c>
    </row>
    <row r="291" spans="1:2" ht="13" x14ac:dyDescent="0.15">
      <c r="A291" s="19">
        <v>289</v>
      </c>
      <c r="B291" s="19">
        <v>0</v>
      </c>
    </row>
    <row r="292" spans="1:2" ht="13" x14ac:dyDescent="0.15">
      <c r="A292" s="19">
        <v>290</v>
      </c>
      <c r="B292" s="19">
        <v>0</v>
      </c>
    </row>
    <row r="293" spans="1:2" ht="13" x14ac:dyDescent="0.15">
      <c r="A293" s="19">
        <v>291</v>
      </c>
      <c r="B293" s="19">
        <v>0</v>
      </c>
    </row>
    <row r="294" spans="1:2" ht="13" x14ac:dyDescent="0.15">
      <c r="A294" s="19">
        <v>292</v>
      </c>
      <c r="B294" s="19">
        <v>2</v>
      </c>
    </row>
    <row r="295" spans="1:2" ht="13" x14ac:dyDescent="0.15">
      <c r="A295" s="19">
        <v>293</v>
      </c>
      <c r="B295" s="19">
        <v>0</v>
      </c>
    </row>
    <row r="296" spans="1:2" ht="13" x14ac:dyDescent="0.15">
      <c r="A296" s="19">
        <v>294</v>
      </c>
      <c r="B296" s="19">
        <v>0</v>
      </c>
    </row>
    <row r="297" spans="1:2" ht="13" x14ac:dyDescent="0.15">
      <c r="A297" s="19">
        <v>295</v>
      </c>
      <c r="B297" s="19">
        <v>0</v>
      </c>
    </row>
    <row r="298" spans="1:2" ht="13" x14ac:dyDescent="0.15">
      <c r="A298" s="19">
        <v>296</v>
      </c>
      <c r="B298" s="19">
        <v>0</v>
      </c>
    </row>
    <row r="299" spans="1:2" ht="13" x14ac:dyDescent="0.15">
      <c r="A299" s="19">
        <v>297</v>
      </c>
      <c r="B299" s="19">
        <v>0</v>
      </c>
    </row>
    <row r="300" spans="1:2" ht="13" x14ac:dyDescent="0.15">
      <c r="A300" s="19">
        <v>298</v>
      </c>
      <c r="B300" s="19">
        <v>0</v>
      </c>
    </row>
    <row r="301" spans="1:2" ht="13" x14ac:dyDescent="0.15">
      <c r="A301" s="19">
        <v>299</v>
      </c>
      <c r="B301" s="19">
        <v>0</v>
      </c>
    </row>
    <row r="302" spans="1:2" ht="13" x14ac:dyDescent="0.15">
      <c r="A302" s="19">
        <v>300</v>
      </c>
      <c r="B302" s="19">
        <v>0</v>
      </c>
    </row>
    <row r="303" spans="1:2" ht="13" x14ac:dyDescent="0.15">
      <c r="A303" s="19">
        <v>301</v>
      </c>
      <c r="B303" s="19">
        <v>0</v>
      </c>
    </row>
    <row r="304" spans="1:2" ht="13" x14ac:dyDescent="0.15">
      <c r="A304" s="19">
        <v>302</v>
      </c>
      <c r="B304" s="19">
        <v>0</v>
      </c>
    </row>
    <row r="305" spans="1:2" ht="13" x14ac:dyDescent="0.15">
      <c r="A305" s="19">
        <v>303</v>
      </c>
      <c r="B305" s="19">
        <v>3</v>
      </c>
    </row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8"/>
  <sheetViews>
    <sheetView workbookViewId="0">
      <selection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49</v>
      </c>
      <c r="B1" s="19" t="s">
        <v>50</v>
      </c>
    </row>
    <row r="2" spans="1:2" ht="15.75" customHeight="1" x14ac:dyDescent="0.15">
      <c r="A2" s="19">
        <v>0</v>
      </c>
      <c r="B2" s="19">
        <v>25911</v>
      </c>
    </row>
    <row r="3" spans="1:2" ht="15.75" customHeight="1" x14ac:dyDescent="0.15">
      <c r="A3" s="19">
        <v>1</v>
      </c>
      <c r="B3" s="19">
        <v>37137</v>
      </c>
    </row>
    <row r="4" spans="1:2" ht="15.75" customHeight="1" x14ac:dyDescent="0.15">
      <c r="A4" s="19">
        <v>2</v>
      </c>
      <c r="B4" s="19">
        <v>12461</v>
      </c>
    </row>
    <row r="5" spans="1:2" ht="15.75" customHeight="1" x14ac:dyDescent="0.15">
      <c r="A5" s="19">
        <v>3</v>
      </c>
      <c r="B5" s="19">
        <v>5385</v>
      </c>
    </row>
    <row r="6" spans="1:2" ht="15.75" customHeight="1" x14ac:dyDescent="0.15">
      <c r="A6" s="19">
        <v>4</v>
      </c>
      <c r="B6" s="19">
        <v>4580</v>
      </c>
    </row>
    <row r="7" spans="1:2" ht="15.75" customHeight="1" x14ac:dyDescent="0.15">
      <c r="A7" s="19">
        <v>5</v>
      </c>
      <c r="B7" s="19">
        <v>1427</v>
      </c>
    </row>
    <row r="8" spans="1:2" ht="15.75" customHeight="1" x14ac:dyDescent="0.15">
      <c r="A8" s="19">
        <v>6</v>
      </c>
      <c r="B8" s="19">
        <v>2546</v>
      </c>
    </row>
    <row r="9" spans="1:2" ht="15.75" customHeight="1" x14ac:dyDescent="0.15">
      <c r="A9" s="19">
        <v>7</v>
      </c>
      <c r="B9" s="19">
        <v>2899</v>
      </c>
    </row>
    <row r="10" spans="1:2" ht="15.75" customHeight="1" x14ac:dyDescent="0.15">
      <c r="A10" s="19">
        <v>8</v>
      </c>
      <c r="B10" s="19">
        <v>877</v>
      </c>
    </row>
    <row r="11" spans="1:2" ht="15.75" customHeight="1" x14ac:dyDescent="0.15">
      <c r="A11" s="19">
        <v>9</v>
      </c>
      <c r="B11" s="19">
        <v>605</v>
      </c>
    </row>
    <row r="12" spans="1:2" ht="15.75" customHeight="1" x14ac:dyDescent="0.15">
      <c r="A12" s="19">
        <v>10</v>
      </c>
      <c r="B12" s="19">
        <v>1589</v>
      </c>
    </row>
    <row r="13" spans="1:2" ht="15.75" customHeight="1" x14ac:dyDescent="0.15">
      <c r="A13" s="19">
        <v>11</v>
      </c>
      <c r="B13" s="19">
        <v>292</v>
      </c>
    </row>
    <row r="14" spans="1:2" ht="15.75" customHeight="1" x14ac:dyDescent="0.15">
      <c r="A14" s="19">
        <v>12</v>
      </c>
      <c r="B14" s="19">
        <v>974</v>
      </c>
    </row>
    <row r="15" spans="1:2" ht="15.75" customHeight="1" x14ac:dyDescent="0.15">
      <c r="A15" s="19">
        <v>13</v>
      </c>
      <c r="B15" s="19">
        <v>289</v>
      </c>
    </row>
    <row r="16" spans="1:2" ht="15.75" customHeight="1" x14ac:dyDescent="0.15">
      <c r="A16" s="19">
        <v>14</v>
      </c>
      <c r="B16" s="19">
        <v>289</v>
      </c>
    </row>
    <row r="17" spans="1:2" ht="15.75" customHeight="1" x14ac:dyDescent="0.15">
      <c r="A17" s="19">
        <v>15</v>
      </c>
      <c r="B17" s="19">
        <v>279</v>
      </c>
    </row>
    <row r="18" spans="1:2" ht="15.75" customHeight="1" x14ac:dyDescent="0.15">
      <c r="A18" s="19">
        <v>16</v>
      </c>
      <c r="B18" s="19">
        <v>479</v>
      </c>
    </row>
    <row r="19" spans="1:2" ht="15.75" customHeight="1" x14ac:dyDescent="0.15">
      <c r="A19" s="19">
        <v>17</v>
      </c>
      <c r="B19" s="19">
        <v>272</v>
      </c>
    </row>
    <row r="20" spans="1:2" ht="15.75" customHeight="1" x14ac:dyDescent="0.15">
      <c r="A20" s="19">
        <v>18</v>
      </c>
      <c r="B20" s="19">
        <v>540</v>
      </c>
    </row>
    <row r="21" spans="1:2" ht="15.75" customHeight="1" x14ac:dyDescent="0.15">
      <c r="A21" s="19">
        <v>19</v>
      </c>
      <c r="B21" s="19">
        <v>188</v>
      </c>
    </row>
    <row r="22" spans="1:2" ht="15.75" customHeight="1" x14ac:dyDescent="0.15">
      <c r="A22" s="19">
        <v>20</v>
      </c>
      <c r="B22" s="19">
        <v>557</v>
      </c>
    </row>
    <row r="23" spans="1:2" ht="15.75" customHeight="1" x14ac:dyDescent="0.15">
      <c r="A23" s="19">
        <v>21</v>
      </c>
      <c r="B23" s="19">
        <v>364</v>
      </c>
    </row>
    <row r="24" spans="1:2" ht="15.75" customHeight="1" x14ac:dyDescent="0.15">
      <c r="A24" s="19">
        <v>22</v>
      </c>
      <c r="B24" s="19">
        <v>252</v>
      </c>
    </row>
    <row r="25" spans="1:2" ht="15.75" customHeight="1" x14ac:dyDescent="0.15">
      <c r="A25" s="19">
        <v>23</v>
      </c>
      <c r="B25" s="19">
        <v>318</v>
      </c>
    </row>
    <row r="26" spans="1:2" ht="15.75" customHeight="1" x14ac:dyDescent="0.15">
      <c r="A26" s="19">
        <v>24</v>
      </c>
      <c r="B26" s="19">
        <v>257</v>
      </c>
    </row>
    <row r="27" spans="1:2" ht="15.75" customHeight="1" x14ac:dyDescent="0.15">
      <c r="A27" s="19">
        <v>25</v>
      </c>
      <c r="B27" s="19">
        <v>315</v>
      </c>
    </row>
    <row r="28" spans="1:2" ht="15.75" customHeight="1" x14ac:dyDescent="0.15">
      <c r="A28" s="19">
        <v>26</v>
      </c>
      <c r="B28" s="19">
        <v>289</v>
      </c>
    </row>
    <row r="29" spans="1:2" ht="15.75" customHeight="1" x14ac:dyDescent="0.15">
      <c r="A29" s="19">
        <v>27</v>
      </c>
      <c r="B29" s="19">
        <v>291</v>
      </c>
    </row>
    <row r="30" spans="1:2" ht="15.75" customHeight="1" x14ac:dyDescent="0.15">
      <c r="A30" s="19">
        <v>28</v>
      </c>
      <c r="B30" s="19">
        <v>316</v>
      </c>
    </row>
    <row r="31" spans="1:2" ht="15.75" customHeight="1" x14ac:dyDescent="0.15">
      <c r="A31" s="19">
        <v>29</v>
      </c>
      <c r="B31" s="19">
        <v>307</v>
      </c>
    </row>
    <row r="32" spans="1:2" ht="15.75" customHeight="1" x14ac:dyDescent="0.15">
      <c r="A32" s="19">
        <v>30</v>
      </c>
      <c r="B32" s="19">
        <v>187</v>
      </c>
    </row>
    <row r="33" spans="1:2" ht="15.75" customHeight="1" x14ac:dyDescent="0.15">
      <c r="A33" s="19">
        <v>31</v>
      </c>
      <c r="B33" s="19">
        <v>435</v>
      </c>
    </row>
    <row r="34" spans="1:2" ht="15.75" customHeight="1" x14ac:dyDescent="0.15">
      <c r="A34" s="19">
        <v>32</v>
      </c>
      <c r="B34" s="19">
        <v>386</v>
      </c>
    </row>
    <row r="35" spans="1:2" ht="15.75" customHeight="1" x14ac:dyDescent="0.15">
      <c r="A35" s="19">
        <v>33</v>
      </c>
      <c r="B35" s="19">
        <v>402</v>
      </c>
    </row>
    <row r="36" spans="1:2" ht="15.75" customHeight="1" x14ac:dyDescent="0.15">
      <c r="A36" s="19">
        <v>34</v>
      </c>
      <c r="B36" s="19">
        <v>208</v>
      </c>
    </row>
    <row r="37" spans="1:2" ht="15.75" customHeight="1" x14ac:dyDescent="0.15">
      <c r="A37" s="19">
        <v>35</v>
      </c>
      <c r="B37" s="19">
        <v>273</v>
      </c>
    </row>
    <row r="38" spans="1:2" ht="15.75" customHeight="1" x14ac:dyDescent="0.15">
      <c r="A38" s="19">
        <v>36</v>
      </c>
      <c r="B38" s="19">
        <v>625</v>
      </c>
    </row>
    <row r="39" spans="1:2" ht="15.75" customHeight="1" x14ac:dyDescent="0.15">
      <c r="A39" s="19">
        <v>37</v>
      </c>
      <c r="B39" s="19">
        <v>965</v>
      </c>
    </row>
    <row r="40" spans="1:2" ht="15.75" customHeight="1" x14ac:dyDescent="0.15">
      <c r="A40" s="19">
        <v>38</v>
      </c>
      <c r="B40" s="19">
        <v>409</v>
      </c>
    </row>
    <row r="41" spans="1:2" ht="15.75" customHeight="1" x14ac:dyDescent="0.15">
      <c r="A41" s="19">
        <v>39</v>
      </c>
      <c r="B41" s="19">
        <v>547</v>
      </c>
    </row>
    <row r="42" spans="1:2" ht="15.75" customHeight="1" x14ac:dyDescent="0.15">
      <c r="A42" s="19">
        <v>40</v>
      </c>
      <c r="B42" s="19">
        <v>415</v>
      </c>
    </row>
    <row r="43" spans="1:2" ht="15.75" customHeight="1" x14ac:dyDescent="0.15">
      <c r="A43" s="19">
        <v>41</v>
      </c>
      <c r="B43" s="19">
        <v>473</v>
      </c>
    </row>
    <row r="44" spans="1:2" ht="15.75" customHeight="1" x14ac:dyDescent="0.15">
      <c r="A44" s="19">
        <v>42</v>
      </c>
      <c r="B44" s="19">
        <v>264</v>
      </c>
    </row>
    <row r="45" spans="1:2" ht="15.75" customHeight="1" x14ac:dyDescent="0.15">
      <c r="A45" s="19">
        <v>43</v>
      </c>
      <c r="B45" s="19">
        <v>88</v>
      </c>
    </row>
    <row r="46" spans="1:2" ht="15.75" customHeight="1" x14ac:dyDescent="0.15">
      <c r="A46" s="19">
        <v>44</v>
      </c>
      <c r="B46" s="19">
        <v>280</v>
      </c>
    </row>
    <row r="47" spans="1:2" ht="15.75" customHeight="1" x14ac:dyDescent="0.15">
      <c r="A47" s="19">
        <v>45</v>
      </c>
      <c r="B47" s="19">
        <v>275</v>
      </c>
    </row>
    <row r="48" spans="1:2" ht="15.75" customHeight="1" x14ac:dyDescent="0.15">
      <c r="A48" s="19">
        <v>46</v>
      </c>
      <c r="B48" s="19">
        <v>152</v>
      </c>
    </row>
    <row r="49" spans="1:2" ht="15.75" customHeight="1" x14ac:dyDescent="0.15">
      <c r="A49" s="19">
        <v>47</v>
      </c>
      <c r="B49" s="19">
        <v>155</v>
      </c>
    </row>
    <row r="50" spans="1:2" ht="15.75" customHeight="1" x14ac:dyDescent="0.15">
      <c r="A50" s="19">
        <v>48</v>
      </c>
      <c r="B50" s="19">
        <v>98</v>
      </c>
    </row>
    <row r="51" spans="1:2" ht="15.75" customHeight="1" x14ac:dyDescent="0.15">
      <c r="A51" s="19">
        <v>49</v>
      </c>
      <c r="B51" s="19">
        <v>200</v>
      </c>
    </row>
    <row r="52" spans="1:2" ht="15.75" customHeight="1" x14ac:dyDescent="0.15">
      <c r="A52" s="19">
        <v>50</v>
      </c>
      <c r="B52" s="19">
        <v>120</v>
      </c>
    </row>
    <row r="53" spans="1:2" ht="15.75" customHeight="1" x14ac:dyDescent="0.15">
      <c r="A53" s="19">
        <v>51</v>
      </c>
      <c r="B53" s="19">
        <v>70</v>
      </c>
    </row>
    <row r="54" spans="1:2" ht="15.75" customHeight="1" x14ac:dyDescent="0.15">
      <c r="A54" s="19">
        <v>52</v>
      </c>
      <c r="B54" s="19">
        <v>195</v>
      </c>
    </row>
    <row r="55" spans="1:2" ht="15.75" customHeight="1" x14ac:dyDescent="0.15">
      <c r="A55" s="19">
        <v>53</v>
      </c>
      <c r="B55" s="19">
        <v>24</v>
      </c>
    </row>
    <row r="56" spans="1:2" ht="15.75" customHeight="1" x14ac:dyDescent="0.15">
      <c r="A56" s="19">
        <v>54</v>
      </c>
      <c r="B56" s="19">
        <v>186</v>
      </c>
    </row>
    <row r="57" spans="1:2" ht="15.75" customHeight="1" x14ac:dyDescent="0.15">
      <c r="A57" s="19">
        <v>55</v>
      </c>
      <c r="B57" s="19">
        <v>70</v>
      </c>
    </row>
    <row r="58" spans="1:2" ht="15.75" customHeight="1" x14ac:dyDescent="0.15">
      <c r="A58" s="19">
        <v>56</v>
      </c>
      <c r="B58" s="19">
        <v>128</v>
      </c>
    </row>
    <row r="59" spans="1:2" ht="15.75" customHeight="1" x14ac:dyDescent="0.15">
      <c r="A59" s="19">
        <v>57</v>
      </c>
      <c r="B59" s="19">
        <v>247</v>
      </c>
    </row>
    <row r="60" spans="1:2" ht="15.75" customHeight="1" x14ac:dyDescent="0.15">
      <c r="A60" s="19">
        <v>58</v>
      </c>
      <c r="B60" s="19">
        <v>36</v>
      </c>
    </row>
    <row r="61" spans="1:2" ht="13" x14ac:dyDescent="0.15">
      <c r="A61" s="19">
        <v>59</v>
      </c>
      <c r="B61" s="19">
        <v>133</v>
      </c>
    </row>
    <row r="62" spans="1:2" ht="13" x14ac:dyDescent="0.15">
      <c r="A62" s="19">
        <v>60</v>
      </c>
      <c r="B62" s="19">
        <v>70</v>
      </c>
    </row>
    <row r="63" spans="1:2" ht="13" x14ac:dyDescent="0.15">
      <c r="A63" s="19">
        <v>61</v>
      </c>
      <c r="B63" s="19">
        <v>310</v>
      </c>
    </row>
    <row r="64" spans="1:2" ht="13" x14ac:dyDescent="0.15">
      <c r="A64" s="19">
        <v>62</v>
      </c>
      <c r="B64" s="19">
        <v>40</v>
      </c>
    </row>
    <row r="65" spans="1:2" ht="13" x14ac:dyDescent="0.15">
      <c r="A65" s="19">
        <v>63</v>
      </c>
      <c r="B65" s="19">
        <v>258</v>
      </c>
    </row>
    <row r="66" spans="1:2" ht="13" x14ac:dyDescent="0.15">
      <c r="A66" s="19">
        <v>64</v>
      </c>
      <c r="B66" s="19">
        <v>70</v>
      </c>
    </row>
    <row r="67" spans="1:2" ht="13" x14ac:dyDescent="0.15">
      <c r="A67" s="19">
        <v>65</v>
      </c>
      <c r="B67" s="19">
        <v>248</v>
      </c>
    </row>
    <row r="68" spans="1:2" ht="13" x14ac:dyDescent="0.15">
      <c r="A68" s="19">
        <v>66</v>
      </c>
      <c r="B68" s="19">
        <v>94</v>
      </c>
    </row>
    <row r="69" spans="1:2" ht="13" x14ac:dyDescent="0.15">
      <c r="A69" s="19">
        <v>67</v>
      </c>
      <c r="B69" s="19">
        <v>186</v>
      </c>
    </row>
    <row r="70" spans="1:2" ht="13" x14ac:dyDescent="0.15">
      <c r="A70" s="19">
        <v>68</v>
      </c>
      <c r="B70" s="19">
        <v>215</v>
      </c>
    </row>
    <row r="71" spans="1:2" ht="13" x14ac:dyDescent="0.15">
      <c r="A71" s="19">
        <v>69</v>
      </c>
      <c r="B71" s="19">
        <v>267</v>
      </c>
    </row>
    <row r="72" spans="1:2" ht="13" x14ac:dyDescent="0.15">
      <c r="A72" s="19">
        <v>70</v>
      </c>
      <c r="B72" s="19">
        <v>79</v>
      </c>
    </row>
    <row r="73" spans="1:2" ht="13" x14ac:dyDescent="0.15">
      <c r="A73" s="19">
        <v>71</v>
      </c>
      <c r="B73" s="19">
        <v>130</v>
      </c>
    </row>
    <row r="74" spans="1:2" ht="13" x14ac:dyDescent="0.15">
      <c r="A74" s="19">
        <v>72</v>
      </c>
      <c r="B74" s="19">
        <v>405</v>
      </c>
    </row>
    <row r="75" spans="1:2" ht="13" x14ac:dyDescent="0.15">
      <c r="A75" s="19">
        <v>73</v>
      </c>
      <c r="B75" s="19">
        <v>123</v>
      </c>
    </row>
    <row r="76" spans="1:2" ht="13" x14ac:dyDescent="0.15">
      <c r="A76" s="19">
        <v>74</v>
      </c>
      <c r="B76" s="19">
        <v>264</v>
      </c>
    </row>
    <row r="77" spans="1:2" ht="13" x14ac:dyDescent="0.15">
      <c r="A77" s="19">
        <v>75</v>
      </c>
      <c r="B77" s="19">
        <v>220</v>
      </c>
    </row>
    <row r="78" spans="1:2" ht="13" x14ac:dyDescent="0.15">
      <c r="A78" s="19">
        <v>76</v>
      </c>
      <c r="B78" s="19">
        <v>1491</v>
      </c>
    </row>
    <row r="79" spans="1:2" ht="13" x14ac:dyDescent="0.15">
      <c r="A79" s="19">
        <v>77</v>
      </c>
      <c r="B79" s="19">
        <v>327</v>
      </c>
    </row>
    <row r="80" spans="1:2" ht="13" x14ac:dyDescent="0.15">
      <c r="A80" s="19">
        <v>78</v>
      </c>
      <c r="B80" s="19">
        <v>292</v>
      </c>
    </row>
    <row r="81" spans="1:2" ht="13" x14ac:dyDescent="0.15">
      <c r="A81" s="19">
        <v>79</v>
      </c>
      <c r="B81" s="19">
        <v>226</v>
      </c>
    </row>
    <row r="82" spans="1:2" ht="13" x14ac:dyDescent="0.15">
      <c r="A82" s="19">
        <v>80</v>
      </c>
      <c r="B82" s="19">
        <v>205</v>
      </c>
    </row>
    <row r="83" spans="1:2" ht="13" x14ac:dyDescent="0.15">
      <c r="A83" s="19">
        <v>81</v>
      </c>
      <c r="B83" s="19">
        <v>335</v>
      </c>
    </row>
    <row r="84" spans="1:2" ht="13" x14ac:dyDescent="0.15">
      <c r="A84" s="19">
        <v>82</v>
      </c>
      <c r="B84" s="19">
        <v>411</v>
      </c>
    </row>
    <row r="85" spans="1:2" ht="13" x14ac:dyDescent="0.15">
      <c r="A85" s="19">
        <v>83</v>
      </c>
      <c r="B85" s="19">
        <v>132</v>
      </c>
    </row>
    <row r="86" spans="1:2" ht="13" x14ac:dyDescent="0.15">
      <c r="A86" s="19">
        <v>84</v>
      </c>
      <c r="B86" s="19">
        <v>294</v>
      </c>
    </row>
    <row r="87" spans="1:2" ht="13" x14ac:dyDescent="0.15">
      <c r="A87" s="19">
        <v>85</v>
      </c>
      <c r="B87" s="19">
        <v>175</v>
      </c>
    </row>
    <row r="88" spans="1:2" ht="13" x14ac:dyDescent="0.15">
      <c r="A88" s="19">
        <v>86</v>
      </c>
      <c r="B88" s="19">
        <v>245</v>
      </c>
    </row>
    <row r="89" spans="1:2" ht="13" x14ac:dyDescent="0.15">
      <c r="A89" s="19">
        <v>87</v>
      </c>
      <c r="B89" s="19">
        <v>811</v>
      </c>
    </row>
    <row r="90" spans="1:2" ht="13" x14ac:dyDescent="0.15">
      <c r="A90" s="19">
        <v>88</v>
      </c>
      <c r="B90" s="19">
        <v>337</v>
      </c>
    </row>
    <row r="91" spans="1:2" ht="13" x14ac:dyDescent="0.15">
      <c r="A91" s="19">
        <v>89</v>
      </c>
      <c r="B91" s="19">
        <v>231</v>
      </c>
    </row>
    <row r="92" spans="1:2" ht="13" x14ac:dyDescent="0.15">
      <c r="A92" s="19">
        <v>90</v>
      </c>
      <c r="B92" s="19">
        <v>794</v>
      </c>
    </row>
    <row r="93" spans="1:2" ht="13" x14ac:dyDescent="0.15">
      <c r="A93" s="19">
        <v>91</v>
      </c>
      <c r="B93" s="19">
        <v>198</v>
      </c>
    </row>
    <row r="94" spans="1:2" ht="13" x14ac:dyDescent="0.15">
      <c r="A94" s="19">
        <v>92</v>
      </c>
      <c r="B94" s="19">
        <v>482</v>
      </c>
    </row>
    <row r="95" spans="1:2" ht="13" x14ac:dyDescent="0.15">
      <c r="A95" s="19">
        <v>93</v>
      </c>
      <c r="B95" s="19">
        <v>522</v>
      </c>
    </row>
    <row r="96" spans="1:2" ht="13" x14ac:dyDescent="0.15">
      <c r="A96" s="19">
        <v>94</v>
      </c>
      <c r="B96" s="19">
        <v>415</v>
      </c>
    </row>
    <row r="97" spans="1:2" ht="13" x14ac:dyDescent="0.15">
      <c r="A97" s="19">
        <v>95</v>
      </c>
      <c r="B97" s="19">
        <v>311</v>
      </c>
    </row>
    <row r="98" spans="1:2" ht="13" x14ac:dyDescent="0.15">
      <c r="A98" s="19">
        <v>96</v>
      </c>
      <c r="B98" s="19">
        <v>306</v>
      </c>
    </row>
    <row r="99" spans="1:2" ht="13" x14ac:dyDescent="0.15">
      <c r="A99" s="19">
        <v>97</v>
      </c>
      <c r="B99" s="19">
        <v>327</v>
      </c>
    </row>
    <row r="100" spans="1:2" ht="13" x14ac:dyDescent="0.15">
      <c r="A100" s="19">
        <v>98</v>
      </c>
      <c r="B100" s="19">
        <v>286</v>
      </c>
    </row>
    <row r="101" spans="1:2" ht="13" x14ac:dyDescent="0.15">
      <c r="A101" s="19">
        <v>99</v>
      </c>
      <c r="B101" s="19">
        <v>128</v>
      </c>
    </row>
    <row r="102" spans="1:2" ht="13" x14ac:dyDescent="0.15">
      <c r="A102" s="19">
        <v>100</v>
      </c>
      <c r="B102" s="19">
        <v>96</v>
      </c>
    </row>
    <row r="103" spans="1:2" ht="13" x14ac:dyDescent="0.15">
      <c r="A103" s="19">
        <v>101</v>
      </c>
      <c r="B103" s="19">
        <v>249</v>
      </c>
    </row>
    <row r="104" spans="1:2" ht="13" x14ac:dyDescent="0.15">
      <c r="A104" s="19">
        <v>102</v>
      </c>
      <c r="B104" s="19">
        <v>110</v>
      </c>
    </row>
    <row r="105" spans="1:2" ht="13" x14ac:dyDescent="0.15">
      <c r="A105" s="19">
        <v>103</v>
      </c>
      <c r="B105" s="19">
        <v>76</v>
      </c>
    </row>
    <row r="106" spans="1:2" ht="13" x14ac:dyDescent="0.15">
      <c r="A106" s="19">
        <v>104</v>
      </c>
      <c r="B106" s="19">
        <v>164</v>
      </c>
    </row>
    <row r="107" spans="1:2" ht="13" x14ac:dyDescent="0.15">
      <c r="A107" s="19">
        <v>105</v>
      </c>
      <c r="B107" s="19">
        <v>197</v>
      </c>
    </row>
    <row r="108" spans="1:2" ht="13" x14ac:dyDescent="0.15">
      <c r="A108" s="19">
        <v>106</v>
      </c>
      <c r="B108" s="19">
        <v>129</v>
      </c>
    </row>
    <row r="109" spans="1:2" ht="13" x14ac:dyDescent="0.15">
      <c r="A109" s="19">
        <v>107</v>
      </c>
      <c r="B109" s="19">
        <v>87</v>
      </c>
    </row>
    <row r="110" spans="1:2" ht="13" x14ac:dyDescent="0.15">
      <c r="A110" s="19">
        <v>108</v>
      </c>
      <c r="B110" s="19">
        <v>144</v>
      </c>
    </row>
    <row r="111" spans="1:2" ht="13" x14ac:dyDescent="0.15">
      <c r="A111" s="19">
        <v>109</v>
      </c>
      <c r="B111" s="19">
        <v>263</v>
      </c>
    </row>
    <row r="112" spans="1:2" ht="13" x14ac:dyDescent="0.15">
      <c r="A112" s="19">
        <v>110</v>
      </c>
      <c r="B112" s="19">
        <v>27</v>
      </c>
    </row>
    <row r="113" spans="1:2" ht="13" x14ac:dyDescent="0.15">
      <c r="A113" s="19">
        <v>111</v>
      </c>
      <c r="B113" s="19">
        <v>209</v>
      </c>
    </row>
    <row r="114" spans="1:2" ht="13" x14ac:dyDescent="0.15">
      <c r="A114" s="19">
        <v>112</v>
      </c>
      <c r="B114" s="19">
        <v>81</v>
      </c>
    </row>
    <row r="115" spans="1:2" ht="13" x14ac:dyDescent="0.15">
      <c r="A115" s="19">
        <v>113</v>
      </c>
      <c r="B115" s="19">
        <v>227</v>
      </c>
    </row>
    <row r="116" spans="1:2" ht="13" x14ac:dyDescent="0.15">
      <c r="A116" s="19">
        <v>114</v>
      </c>
      <c r="B116" s="19">
        <v>128</v>
      </c>
    </row>
    <row r="117" spans="1:2" ht="13" x14ac:dyDescent="0.15">
      <c r="A117" s="19">
        <v>115</v>
      </c>
      <c r="B117" s="19">
        <v>60</v>
      </c>
    </row>
    <row r="118" spans="1:2" ht="13" x14ac:dyDescent="0.15">
      <c r="A118" s="19">
        <v>116</v>
      </c>
      <c r="B118" s="19">
        <v>156</v>
      </c>
    </row>
  </sheetData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72"/>
  <sheetViews>
    <sheetView zoomScaleNormal="100" workbookViewId="0">
      <selection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51</v>
      </c>
      <c r="B1" s="19" t="s">
        <v>50</v>
      </c>
    </row>
    <row r="2" spans="1:2" ht="15.75" customHeight="1" x14ac:dyDescent="0.15">
      <c r="A2" s="19">
        <v>0</v>
      </c>
      <c r="B2" s="19">
        <v>4043</v>
      </c>
    </row>
    <row r="3" spans="1:2" ht="15.75" customHeight="1" x14ac:dyDescent="0.15">
      <c r="A3" s="19">
        <v>1</v>
      </c>
      <c r="B3" s="19">
        <v>70702</v>
      </c>
    </row>
    <row r="4" spans="1:2" ht="15.75" customHeight="1" x14ac:dyDescent="0.15">
      <c r="A4" s="19">
        <v>2</v>
      </c>
      <c r="B4" s="19">
        <v>25363</v>
      </c>
    </row>
    <row r="5" spans="1:2" ht="15.75" customHeight="1" x14ac:dyDescent="0.15">
      <c r="A5" s="19">
        <v>3</v>
      </c>
      <c r="B5" s="19">
        <v>8509</v>
      </c>
    </row>
    <row r="6" spans="1:2" ht="15.75" customHeight="1" x14ac:dyDescent="0.15">
      <c r="A6" s="19">
        <v>4</v>
      </c>
      <c r="B6" s="19">
        <v>6356</v>
      </c>
    </row>
    <row r="7" spans="1:2" ht="15.75" customHeight="1" x14ac:dyDescent="0.15">
      <c r="A7" s="19">
        <v>5</v>
      </c>
      <c r="B7" s="19">
        <v>1999</v>
      </c>
    </row>
    <row r="8" spans="1:2" ht="15.75" customHeight="1" x14ac:dyDescent="0.15">
      <c r="A8" s="19">
        <v>6</v>
      </c>
      <c r="B8" s="19">
        <v>2009</v>
      </c>
    </row>
    <row r="9" spans="1:2" ht="15.75" customHeight="1" x14ac:dyDescent="0.15">
      <c r="A9" s="19">
        <v>7</v>
      </c>
      <c r="B9" s="19">
        <v>1463</v>
      </c>
    </row>
    <row r="10" spans="1:2" ht="15.75" customHeight="1" x14ac:dyDescent="0.15">
      <c r="A10" s="19">
        <v>8</v>
      </c>
      <c r="B10" s="19">
        <v>1129</v>
      </c>
    </row>
    <row r="11" spans="1:2" ht="15.75" customHeight="1" x14ac:dyDescent="0.15">
      <c r="A11" s="19">
        <v>9</v>
      </c>
      <c r="B11" s="19">
        <v>534</v>
      </c>
    </row>
    <row r="12" spans="1:2" ht="15.75" customHeight="1" x14ac:dyDescent="0.15">
      <c r="A12" s="19">
        <v>10</v>
      </c>
      <c r="B12" s="19">
        <v>555</v>
      </c>
    </row>
    <row r="13" spans="1:2" ht="15.75" customHeight="1" x14ac:dyDescent="0.15">
      <c r="A13" s="19">
        <v>11</v>
      </c>
      <c r="B13" s="19">
        <v>198</v>
      </c>
    </row>
    <row r="14" spans="1:2" ht="15.75" customHeight="1" x14ac:dyDescent="0.15">
      <c r="A14" s="19">
        <v>12</v>
      </c>
      <c r="B14" s="19">
        <v>227</v>
      </c>
    </row>
    <row r="15" spans="1:2" ht="15.75" customHeight="1" x14ac:dyDescent="0.15">
      <c r="A15" s="19">
        <v>13</v>
      </c>
      <c r="B15" s="19">
        <v>164</v>
      </c>
    </row>
    <row r="16" spans="1:2" ht="15.75" customHeight="1" x14ac:dyDescent="0.15">
      <c r="A16" s="19">
        <v>14</v>
      </c>
      <c r="B16" s="19">
        <v>311</v>
      </c>
    </row>
    <row r="17" spans="1:2" ht="15.75" customHeight="1" x14ac:dyDescent="0.15">
      <c r="A17" s="19">
        <v>15</v>
      </c>
      <c r="B17" s="19">
        <v>154</v>
      </c>
    </row>
    <row r="18" spans="1:2" ht="15.75" customHeight="1" x14ac:dyDescent="0.15">
      <c r="A18" s="19">
        <v>16</v>
      </c>
      <c r="B18" s="19">
        <v>185</v>
      </c>
    </row>
    <row r="19" spans="1:2" ht="15.75" customHeight="1" x14ac:dyDescent="0.15">
      <c r="A19" s="19">
        <v>17</v>
      </c>
      <c r="B19" s="19">
        <v>108</v>
      </c>
    </row>
    <row r="20" spans="1:2" ht="15.75" customHeight="1" x14ac:dyDescent="0.15">
      <c r="A20" s="19">
        <v>18</v>
      </c>
      <c r="B20" s="19">
        <v>183</v>
      </c>
    </row>
    <row r="21" spans="1:2" ht="15.75" customHeight="1" x14ac:dyDescent="0.15">
      <c r="A21" s="19">
        <v>19</v>
      </c>
      <c r="B21" s="19">
        <v>45</v>
      </c>
    </row>
    <row r="22" spans="1:2" ht="15.75" customHeight="1" x14ac:dyDescent="0.15">
      <c r="A22" s="19">
        <v>20</v>
      </c>
      <c r="B22" s="19">
        <v>39</v>
      </c>
    </row>
    <row r="23" spans="1:2" ht="15.75" customHeight="1" x14ac:dyDescent="0.15">
      <c r="A23" s="19">
        <v>21</v>
      </c>
      <c r="B23" s="19">
        <v>66</v>
      </c>
    </row>
    <row r="24" spans="1:2" ht="15.75" customHeight="1" x14ac:dyDescent="0.15">
      <c r="A24" s="19">
        <v>22</v>
      </c>
      <c r="B24" s="19">
        <v>126</v>
      </c>
    </row>
    <row r="25" spans="1:2" ht="15.75" customHeight="1" x14ac:dyDescent="0.15">
      <c r="A25" s="19">
        <v>23</v>
      </c>
      <c r="B25" s="19">
        <v>56</v>
      </c>
    </row>
    <row r="26" spans="1:2" ht="15.75" customHeight="1" x14ac:dyDescent="0.15">
      <c r="A26" s="19">
        <v>24</v>
      </c>
      <c r="B26" s="19">
        <v>37</v>
      </c>
    </row>
    <row r="27" spans="1:2" ht="15.75" customHeight="1" x14ac:dyDescent="0.15">
      <c r="A27" s="19">
        <v>25</v>
      </c>
      <c r="B27" s="19">
        <v>90</v>
      </c>
    </row>
    <row r="28" spans="1:2" ht="15.75" customHeight="1" x14ac:dyDescent="0.15">
      <c r="A28" s="19">
        <v>26</v>
      </c>
      <c r="B28" s="19">
        <v>32</v>
      </c>
    </row>
    <row r="29" spans="1:2" ht="15.75" customHeight="1" x14ac:dyDescent="0.15">
      <c r="A29" s="19">
        <v>27</v>
      </c>
      <c r="B29" s="19">
        <v>33</v>
      </c>
    </row>
    <row r="30" spans="1:2" ht="15.75" customHeight="1" x14ac:dyDescent="0.15">
      <c r="A30" s="19">
        <v>28</v>
      </c>
      <c r="B30" s="19">
        <v>19</v>
      </c>
    </row>
    <row r="31" spans="1:2" ht="15.75" customHeight="1" x14ac:dyDescent="0.15">
      <c r="A31" s="19">
        <v>29</v>
      </c>
      <c r="B31" s="19">
        <v>22</v>
      </c>
    </row>
    <row r="32" spans="1:2" ht="15.75" customHeight="1" x14ac:dyDescent="0.15">
      <c r="A32" s="19">
        <v>30</v>
      </c>
      <c r="B32" s="19">
        <v>31</v>
      </c>
    </row>
    <row r="33" spans="1:2" ht="15.75" customHeight="1" x14ac:dyDescent="0.15">
      <c r="A33" s="19">
        <v>31</v>
      </c>
      <c r="B33" s="19">
        <v>25</v>
      </c>
    </row>
    <row r="34" spans="1:2" ht="15.75" customHeight="1" x14ac:dyDescent="0.15">
      <c r="A34" s="19">
        <v>32</v>
      </c>
      <c r="B34" s="19">
        <v>24</v>
      </c>
    </row>
    <row r="35" spans="1:2" ht="15.75" customHeight="1" x14ac:dyDescent="0.15">
      <c r="A35" s="19">
        <v>33</v>
      </c>
      <c r="B35" s="19">
        <v>10</v>
      </c>
    </row>
    <row r="36" spans="1:2" ht="15.75" customHeight="1" x14ac:dyDescent="0.15">
      <c r="A36" s="19">
        <v>34</v>
      </c>
      <c r="B36" s="19">
        <v>55</v>
      </c>
    </row>
    <row r="37" spans="1:2" ht="15.75" customHeight="1" x14ac:dyDescent="0.15">
      <c r="A37" s="19">
        <v>35</v>
      </c>
      <c r="B37" s="19">
        <v>22</v>
      </c>
    </row>
    <row r="38" spans="1:2" ht="15.75" customHeight="1" x14ac:dyDescent="0.15">
      <c r="A38" s="19">
        <v>36</v>
      </c>
      <c r="B38" s="19">
        <v>0</v>
      </c>
    </row>
    <row r="39" spans="1:2" ht="15.75" customHeight="1" x14ac:dyDescent="0.15">
      <c r="A39" s="19">
        <v>37</v>
      </c>
      <c r="B39" s="19">
        <v>7</v>
      </c>
    </row>
    <row r="40" spans="1:2" ht="15.75" customHeight="1" x14ac:dyDescent="0.15">
      <c r="A40" s="19">
        <v>38</v>
      </c>
      <c r="B40" s="19">
        <v>5</v>
      </c>
    </row>
    <row r="41" spans="1:2" ht="15.75" customHeight="1" x14ac:dyDescent="0.15">
      <c r="A41" s="19">
        <v>39</v>
      </c>
      <c r="B41" s="19">
        <v>9</v>
      </c>
    </row>
    <row r="42" spans="1:2" ht="15.75" customHeight="1" x14ac:dyDescent="0.15">
      <c r="A42" s="19">
        <v>40</v>
      </c>
      <c r="B42" s="19">
        <v>5</v>
      </c>
    </row>
    <row r="43" spans="1:2" ht="15.75" customHeight="1" x14ac:dyDescent="0.15">
      <c r="A43" s="19">
        <v>41</v>
      </c>
      <c r="B43" s="19">
        <v>3</v>
      </c>
    </row>
    <row r="44" spans="1:2" ht="15.75" customHeight="1" x14ac:dyDescent="0.15">
      <c r="A44" s="19">
        <v>42</v>
      </c>
      <c r="B44" s="19">
        <v>5</v>
      </c>
    </row>
    <row r="45" spans="1:2" ht="15.75" customHeight="1" x14ac:dyDescent="0.15">
      <c r="A45" s="19">
        <v>43</v>
      </c>
      <c r="B45" s="19">
        <v>0</v>
      </c>
    </row>
    <row r="46" spans="1:2" ht="15.75" customHeight="1" x14ac:dyDescent="0.15">
      <c r="A46" s="19">
        <v>44</v>
      </c>
      <c r="B46" s="19">
        <v>0</v>
      </c>
    </row>
    <row r="47" spans="1:2" ht="15.75" customHeight="1" x14ac:dyDescent="0.15">
      <c r="A47" s="19">
        <v>45</v>
      </c>
      <c r="B47" s="19">
        <v>2</v>
      </c>
    </row>
    <row r="48" spans="1:2" ht="15.75" customHeight="1" x14ac:dyDescent="0.15">
      <c r="A48" s="19">
        <v>46</v>
      </c>
      <c r="B48" s="19">
        <v>0</v>
      </c>
    </row>
    <row r="49" spans="1:2" ht="15.75" customHeight="1" x14ac:dyDescent="0.15">
      <c r="A49" s="19">
        <v>47</v>
      </c>
      <c r="B49" s="19">
        <v>4</v>
      </c>
    </row>
    <row r="50" spans="1:2" ht="15.75" customHeight="1" x14ac:dyDescent="0.15">
      <c r="A50" s="19">
        <v>48</v>
      </c>
      <c r="B50" s="19">
        <v>12</v>
      </c>
    </row>
    <row r="51" spans="1:2" ht="15.75" customHeight="1" x14ac:dyDescent="0.15">
      <c r="A51" s="19">
        <v>49</v>
      </c>
      <c r="B51" s="19">
        <v>3</v>
      </c>
    </row>
    <row r="52" spans="1:2" ht="15.75" customHeight="1" x14ac:dyDescent="0.15">
      <c r="A52" s="19">
        <v>50</v>
      </c>
      <c r="B52" s="19">
        <v>0</v>
      </c>
    </row>
    <row r="53" spans="1:2" ht="15.75" customHeight="1" x14ac:dyDescent="0.15">
      <c r="A53" s="19">
        <v>51</v>
      </c>
      <c r="B53" s="19">
        <v>6</v>
      </c>
    </row>
    <row r="54" spans="1:2" ht="15.75" customHeight="1" x14ac:dyDescent="0.15">
      <c r="A54" s="19">
        <v>52</v>
      </c>
      <c r="B54" s="19">
        <v>2</v>
      </c>
    </row>
    <row r="55" spans="1:2" ht="15.75" customHeight="1" x14ac:dyDescent="0.15">
      <c r="A55" s="19">
        <v>53</v>
      </c>
      <c r="B55" s="19">
        <v>0</v>
      </c>
    </row>
    <row r="56" spans="1:2" ht="15.75" customHeight="1" x14ac:dyDescent="0.15">
      <c r="A56" s="19">
        <v>54</v>
      </c>
      <c r="B56" s="19">
        <v>0</v>
      </c>
    </row>
    <row r="57" spans="1:2" ht="15.75" customHeight="1" x14ac:dyDescent="0.15">
      <c r="A57" s="19">
        <v>55</v>
      </c>
      <c r="B57" s="19">
        <v>0</v>
      </c>
    </row>
    <row r="58" spans="1:2" ht="15.75" customHeight="1" x14ac:dyDescent="0.15">
      <c r="A58" s="19">
        <v>56</v>
      </c>
      <c r="B58" s="19">
        <v>1</v>
      </c>
    </row>
    <row r="59" spans="1:2" ht="15.75" customHeight="1" x14ac:dyDescent="0.15">
      <c r="A59" s="19">
        <v>57</v>
      </c>
      <c r="B59" s="19">
        <v>0</v>
      </c>
    </row>
    <row r="60" spans="1:2" ht="15.75" customHeight="1" x14ac:dyDescent="0.15">
      <c r="A60" s="19">
        <v>58</v>
      </c>
      <c r="B60" s="19">
        <v>0</v>
      </c>
    </row>
    <row r="61" spans="1:2" ht="13" x14ac:dyDescent="0.15">
      <c r="A61" s="19">
        <v>59</v>
      </c>
      <c r="B61" s="19">
        <v>1</v>
      </c>
    </row>
    <row r="62" spans="1:2" ht="13" x14ac:dyDescent="0.15">
      <c r="A62" s="19">
        <v>60</v>
      </c>
      <c r="B62" s="19">
        <v>0</v>
      </c>
    </row>
    <row r="63" spans="1:2" ht="13" x14ac:dyDescent="0.15">
      <c r="A63" s="19">
        <v>61</v>
      </c>
      <c r="B63" s="19">
        <v>0</v>
      </c>
    </row>
    <row r="64" spans="1:2" ht="13" x14ac:dyDescent="0.15">
      <c r="A64" s="19">
        <v>62</v>
      </c>
      <c r="B64" s="19">
        <v>0</v>
      </c>
    </row>
    <row r="65" spans="1:2" ht="13" x14ac:dyDescent="0.15">
      <c r="A65" s="19">
        <v>63</v>
      </c>
      <c r="B65" s="19">
        <v>0</v>
      </c>
    </row>
    <row r="66" spans="1:2" ht="13" x14ac:dyDescent="0.15">
      <c r="A66" s="19">
        <v>64</v>
      </c>
      <c r="B66" s="19">
        <v>0</v>
      </c>
    </row>
    <row r="67" spans="1:2" ht="13" x14ac:dyDescent="0.15">
      <c r="A67" s="19">
        <v>65</v>
      </c>
      <c r="B67" s="19">
        <v>0</v>
      </c>
    </row>
    <row r="68" spans="1:2" ht="13" x14ac:dyDescent="0.15">
      <c r="A68" s="19">
        <v>66</v>
      </c>
      <c r="B68" s="19">
        <v>0</v>
      </c>
    </row>
    <row r="69" spans="1:2" ht="13" x14ac:dyDescent="0.15">
      <c r="A69" s="19">
        <v>67</v>
      </c>
      <c r="B69" s="19">
        <v>0</v>
      </c>
    </row>
    <row r="70" spans="1:2" ht="13" x14ac:dyDescent="0.15">
      <c r="A70" s="19">
        <v>68</v>
      </c>
      <c r="B70" s="19">
        <v>2</v>
      </c>
    </row>
    <row r="71" spans="1:2" ht="13" x14ac:dyDescent="0.15">
      <c r="A71" s="19">
        <v>69</v>
      </c>
      <c r="B71" s="19">
        <v>0</v>
      </c>
    </row>
    <row r="72" spans="1:2" ht="13" x14ac:dyDescent="0.15">
      <c r="A72" s="19">
        <v>70</v>
      </c>
      <c r="B72" s="19">
        <v>3</v>
      </c>
    </row>
  </sheetData>
  <phoneticPr fontId="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5"/>
  <sheetViews>
    <sheetView zoomScaleNormal="100" workbookViewId="0">
      <selection activeCell="A4" sqref="A1:B1048576"/>
    </sheetView>
  </sheetViews>
  <sheetFormatPr baseColWidth="10" defaultColWidth="12.6640625" defaultRowHeight="15.75" customHeight="1" x14ac:dyDescent="0.15"/>
  <cols>
    <col min="1" max="2" width="12.6640625" style="19"/>
  </cols>
  <sheetData>
    <row r="1" spans="1:2" ht="15.75" customHeight="1" x14ac:dyDescent="0.15">
      <c r="A1" s="19" t="s">
        <v>51</v>
      </c>
      <c r="B1" s="19" t="s">
        <v>50</v>
      </c>
    </row>
    <row r="2" spans="1:2" ht="15.75" customHeight="1" x14ac:dyDescent="0.15">
      <c r="A2" s="19">
        <v>0</v>
      </c>
      <c r="B2" s="19">
        <v>289344</v>
      </c>
    </row>
    <row r="3" spans="1:2" ht="15.75" customHeight="1" x14ac:dyDescent="0.15">
      <c r="A3" s="19">
        <v>1</v>
      </c>
      <c r="B3" s="19">
        <v>919245</v>
      </c>
    </row>
    <row r="4" spans="1:2" ht="15.75" customHeight="1" x14ac:dyDescent="0.15">
      <c r="A4" s="19">
        <v>2</v>
      </c>
      <c r="B4" s="19">
        <v>405335</v>
      </c>
    </row>
    <row r="5" spans="1:2" ht="15.75" customHeight="1" x14ac:dyDescent="0.15">
      <c r="A5" s="19">
        <v>3</v>
      </c>
      <c r="B5" s="19">
        <v>88603</v>
      </c>
    </row>
    <row r="6" spans="1:2" ht="15.75" customHeight="1" x14ac:dyDescent="0.15">
      <c r="A6" s="19">
        <v>4</v>
      </c>
      <c r="B6" s="19">
        <v>80295</v>
      </c>
    </row>
    <row r="7" spans="1:2" ht="15.75" customHeight="1" x14ac:dyDescent="0.15">
      <c r="A7" s="19">
        <v>5</v>
      </c>
      <c r="B7" s="19">
        <v>16982</v>
      </c>
    </row>
    <row r="8" spans="1:2" ht="15.75" customHeight="1" x14ac:dyDescent="0.15">
      <c r="A8" s="19">
        <v>6</v>
      </c>
      <c r="B8" s="19">
        <v>44424</v>
      </c>
    </row>
    <row r="9" spans="1:2" ht="15.75" customHeight="1" x14ac:dyDescent="0.15">
      <c r="A9" s="19">
        <v>7</v>
      </c>
      <c r="B9" s="19">
        <v>8367</v>
      </c>
    </row>
    <row r="10" spans="1:2" ht="15.75" customHeight="1" x14ac:dyDescent="0.15">
      <c r="A10" s="19">
        <v>8</v>
      </c>
      <c r="B10" s="19">
        <v>9984</v>
      </c>
    </row>
    <row r="11" spans="1:2" ht="15.75" customHeight="1" x14ac:dyDescent="0.15">
      <c r="A11" s="19">
        <v>9</v>
      </c>
      <c r="B11" s="19">
        <v>4578</v>
      </c>
    </row>
    <row r="12" spans="1:2" ht="15.75" customHeight="1" x14ac:dyDescent="0.15">
      <c r="A12" s="19">
        <v>10</v>
      </c>
      <c r="B12" s="19">
        <v>6354</v>
      </c>
    </row>
    <row r="13" spans="1:2" ht="15.75" customHeight="1" x14ac:dyDescent="0.15">
      <c r="A13" s="19">
        <v>11</v>
      </c>
      <c r="B13" s="19">
        <v>3357</v>
      </c>
    </row>
    <row r="14" spans="1:2" ht="15.75" customHeight="1" x14ac:dyDescent="0.15">
      <c r="A14" s="19">
        <v>12</v>
      </c>
      <c r="B14" s="19">
        <v>5222</v>
      </c>
    </row>
    <row r="15" spans="1:2" ht="15.75" customHeight="1" x14ac:dyDescent="0.15">
      <c r="A15" s="19">
        <v>13</v>
      </c>
      <c r="B15" s="19">
        <v>1200</v>
      </c>
    </row>
    <row r="16" spans="1:2" ht="15.75" customHeight="1" x14ac:dyDescent="0.15">
      <c r="A16" s="19">
        <v>14</v>
      </c>
      <c r="B16" s="19">
        <v>3205</v>
      </c>
    </row>
    <row r="17" spans="1:2" ht="15.75" customHeight="1" x14ac:dyDescent="0.15">
      <c r="A17" s="19">
        <v>15</v>
      </c>
      <c r="B17" s="19">
        <v>758</v>
      </c>
    </row>
    <row r="18" spans="1:2" ht="15.75" customHeight="1" x14ac:dyDescent="0.15">
      <c r="A18" s="19">
        <v>16</v>
      </c>
      <c r="B18" s="19">
        <v>3331</v>
      </c>
    </row>
    <row r="19" spans="1:2" ht="15.75" customHeight="1" x14ac:dyDescent="0.15">
      <c r="A19" s="19">
        <v>17</v>
      </c>
      <c r="B19" s="19">
        <v>645</v>
      </c>
    </row>
    <row r="20" spans="1:2" ht="15.75" customHeight="1" x14ac:dyDescent="0.15">
      <c r="A20" s="19">
        <v>18</v>
      </c>
      <c r="B20" s="19">
        <v>855</v>
      </c>
    </row>
    <row r="21" spans="1:2" ht="15.75" customHeight="1" x14ac:dyDescent="0.15">
      <c r="A21" s="19">
        <v>19</v>
      </c>
      <c r="B21" s="19">
        <v>436</v>
      </c>
    </row>
    <row r="22" spans="1:2" ht="15.75" customHeight="1" x14ac:dyDescent="0.15">
      <c r="A22" s="19">
        <v>20</v>
      </c>
      <c r="B22" s="19">
        <v>608</v>
      </c>
    </row>
    <row r="23" spans="1:2" ht="15.75" customHeight="1" x14ac:dyDescent="0.15">
      <c r="A23" s="19">
        <v>21</v>
      </c>
      <c r="B23" s="19">
        <v>209</v>
      </c>
    </row>
    <row r="24" spans="1:2" ht="15.75" customHeight="1" x14ac:dyDescent="0.15">
      <c r="A24" s="19">
        <v>22</v>
      </c>
      <c r="B24" s="19">
        <v>1363</v>
      </c>
    </row>
    <row r="25" spans="1:2" ht="15.75" customHeight="1" x14ac:dyDescent="0.15">
      <c r="A25" s="19">
        <v>23</v>
      </c>
      <c r="B25" s="19">
        <v>67</v>
      </c>
    </row>
    <row r="26" spans="1:2" ht="15.75" customHeight="1" x14ac:dyDescent="0.15">
      <c r="A26" s="19">
        <v>24</v>
      </c>
      <c r="B26" s="19">
        <v>550</v>
      </c>
    </row>
    <row r="27" spans="1:2" ht="15.75" customHeight="1" x14ac:dyDescent="0.15">
      <c r="A27" s="19">
        <v>25</v>
      </c>
      <c r="B27" s="19">
        <v>98</v>
      </c>
    </row>
    <row r="28" spans="1:2" ht="15.75" customHeight="1" x14ac:dyDescent="0.15">
      <c r="A28" s="19">
        <v>26</v>
      </c>
      <c r="B28" s="19">
        <v>172</v>
      </c>
    </row>
    <row r="29" spans="1:2" ht="15.75" customHeight="1" x14ac:dyDescent="0.15">
      <c r="A29" s="19">
        <v>27</v>
      </c>
      <c r="B29" s="19">
        <v>51</v>
      </c>
    </row>
    <row r="30" spans="1:2" ht="15.75" customHeight="1" x14ac:dyDescent="0.15">
      <c r="A30" s="19">
        <v>28</v>
      </c>
      <c r="B30" s="19">
        <v>63</v>
      </c>
    </row>
    <row r="31" spans="1:2" ht="15.75" customHeight="1" x14ac:dyDescent="0.15">
      <c r="A31" s="19">
        <v>29</v>
      </c>
      <c r="B31" s="19">
        <v>11</v>
      </c>
    </row>
    <row r="32" spans="1:2" ht="15.75" customHeight="1" x14ac:dyDescent="0.15">
      <c r="A32" s="19">
        <v>30</v>
      </c>
      <c r="B32" s="19">
        <v>81</v>
      </c>
    </row>
    <row r="33" spans="1:2" ht="15.75" customHeight="1" x14ac:dyDescent="0.15">
      <c r="A33" s="19">
        <v>31</v>
      </c>
      <c r="B33" s="19">
        <v>33</v>
      </c>
    </row>
    <row r="34" spans="1:2" ht="15.75" customHeight="1" x14ac:dyDescent="0.15">
      <c r="A34" s="19">
        <v>32</v>
      </c>
      <c r="B34" s="19">
        <v>81</v>
      </c>
    </row>
    <row r="35" spans="1:2" ht="15.75" customHeight="1" x14ac:dyDescent="0.15">
      <c r="A35" s="19">
        <v>33</v>
      </c>
      <c r="B35" s="19">
        <v>32</v>
      </c>
    </row>
    <row r="36" spans="1:2" ht="15.75" customHeight="1" x14ac:dyDescent="0.15">
      <c r="A36" s="19">
        <v>34</v>
      </c>
      <c r="B36" s="19">
        <v>2</v>
      </c>
    </row>
    <row r="37" spans="1:2" ht="15.75" customHeight="1" x14ac:dyDescent="0.15">
      <c r="A37" s="19">
        <v>35</v>
      </c>
      <c r="B37" s="19">
        <v>23</v>
      </c>
    </row>
    <row r="38" spans="1:2" ht="15.75" customHeight="1" x14ac:dyDescent="0.15">
      <c r="A38" s="19">
        <v>36</v>
      </c>
      <c r="B38" s="19">
        <v>18</v>
      </c>
    </row>
    <row r="39" spans="1:2" ht="15.75" customHeight="1" x14ac:dyDescent="0.15">
      <c r="A39" s="19">
        <v>37</v>
      </c>
      <c r="B39" s="19">
        <v>12</v>
      </c>
    </row>
    <row r="40" spans="1:2" ht="15.75" customHeight="1" x14ac:dyDescent="0.15">
      <c r="A40" s="19">
        <v>38</v>
      </c>
      <c r="B40" s="19">
        <v>7</v>
      </c>
    </row>
    <row r="41" spans="1:2" ht="15.75" customHeight="1" x14ac:dyDescent="0.15">
      <c r="A41" s="19">
        <v>39</v>
      </c>
      <c r="B41" s="19">
        <v>17</v>
      </c>
    </row>
    <row r="42" spans="1:2" ht="15.75" customHeight="1" x14ac:dyDescent="0.15">
      <c r="A42" s="19">
        <v>40</v>
      </c>
      <c r="B42" s="19">
        <v>7</v>
      </c>
    </row>
    <row r="43" spans="1:2" ht="15.75" customHeight="1" x14ac:dyDescent="0.15">
      <c r="A43" s="19">
        <v>41</v>
      </c>
      <c r="B43" s="19">
        <v>17</v>
      </c>
    </row>
    <row r="44" spans="1:2" ht="15.75" customHeight="1" x14ac:dyDescent="0.15">
      <c r="A44" s="19">
        <v>42</v>
      </c>
      <c r="B44" s="19">
        <v>14</v>
      </c>
    </row>
    <row r="45" spans="1:2" ht="15.75" customHeight="1" x14ac:dyDescent="0.15">
      <c r="A45" s="19">
        <v>43</v>
      </c>
      <c r="B45" s="19">
        <v>6</v>
      </c>
    </row>
    <row r="46" spans="1:2" ht="15.75" customHeight="1" x14ac:dyDescent="0.15">
      <c r="A46" s="19">
        <v>44</v>
      </c>
      <c r="B46" s="19">
        <v>3</v>
      </c>
    </row>
    <row r="47" spans="1:2" ht="15.75" customHeight="1" x14ac:dyDescent="0.15">
      <c r="A47" s="19">
        <v>45</v>
      </c>
      <c r="B47" s="19">
        <v>3</v>
      </c>
    </row>
    <row r="48" spans="1:2" ht="15.75" customHeight="1" x14ac:dyDescent="0.15">
      <c r="A48" s="19">
        <v>46</v>
      </c>
      <c r="B48" s="19">
        <v>2</v>
      </c>
    </row>
    <row r="49" spans="1:2" ht="15.75" customHeight="1" x14ac:dyDescent="0.15">
      <c r="A49" s="19">
        <v>47</v>
      </c>
      <c r="B49" s="19">
        <v>0</v>
      </c>
    </row>
    <row r="50" spans="1:2" ht="15.75" customHeight="1" x14ac:dyDescent="0.15">
      <c r="A50" s="19">
        <v>48</v>
      </c>
      <c r="B50" s="19">
        <v>1</v>
      </c>
    </row>
    <row r="51" spans="1:2" ht="15.75" customHeight="1" x14ac:dyDescent="0.15">
      <c r="A51" s="19">
        <v>49</v>
      </c>
      <c r="B51" s="19">
        <v>0</v>
      </c>
    </row>
    <row r="52" spans="1:2" ht="15.75" customHeight="1" x14ac:dyDescent="0.15">
      <c r="A52" s="19">
        <v>50</v>
      </c>
      <c r="B52" s="19">
        <v>2</v>
      </c>
    </row>
    <row r="53" spans="1:2" ht="15.75" customHeight="1" x14ac:dyDescent="0.15">
      <c r="A53" s="19">
        <v>51</v>
      </c>
      <c r="B53" s="19">
        <v>0</v>
      </c>
    </row>
    <row r="54" spans="1:2" ht="15.75" customHeight="1" x14ac:dyDescent="0.15">
      <c r="A54" s="19">
        <v>52</v>
      </c>
      <c r="B54" s="19">
        <v>0</v>
      </c>
    </row>
    <row r="55" spans="1:2" ht="15.75" customHeight="1" x14ac:dyDescent="0.15">
      <c r="A55" s="19">
        <v>53</v>
      </c>
      <c r="B55" s="19">
        <v>1</v>
      </c>
    </row>
  </sheetData>
  <phoneticPr fontId="7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0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52</v>
      </c>
      <c r="B1" s="19" t="s">
        <v>53</v>
      </c>
      <c r="C1" s="19" t="s">
        <v>54</v>
      </c>
      <c r="D1" s="19" t="s">
        <v>55</v>
      </c>
      <c r="E1" s="2" t="s">
        <v>56</v>
      </c>
      <c r="G1" s="14" t="s">
        <v>53</v>
      </c>
      <c r="H1" s="14" t="s">
        <v>54</v>
      </c>
      <c r="I1" s="14" t="s">
        <v>55</v>
      </c>
      <c r="J1" s="2" t="s">
        <v>57</v>
      </c>
      <c r="K1" s="2" t="s">
        <v>58</v>
      </c>
    </row>
    <row r="2" spans="1:11" ht="15.75" customHeight="1" x14ac:dyDescent="0.15">
      <c r="A2" s="20" t="s">
        <v>46</v>
      </c>
      <c r="B2" s="19">
        <v>2625</v>
      </c>
      <c r="C2" s="19">
        <v>14623</v>
      </c>
      <c r="D2" s="19">
        <v>939</v>
      </c>
      <c r="E2" s="2">
        <f>SUM(B2:D2)</f>
        <v>18187</v>
      </c>
      <c r="G2" s="14">
        <f t="shared" ref="G2:I6" si="0">B2/$E2</f>
        <v>0.14433386484851818</v>
      </c>
      <c r="H2" s="14">
        <f t="shared" si="0"/>
        <v>0.80403584978281195</v>
      </c>
      <c r="I2" s="14">
        <f t="shared" si="0"/>
        <v>5.1630285368669926E-2</v>
      </c>
      <c r="J2" s="14">
        <f>G2+H2</f>
        <v>0.94836971463133013</v>
      </c>
      <c r="K2" s="14">
        <f>I2+H2</f>
        <v>0.85566613515148182</v>
      </c>
    </row>
    <row r="3" spans="1:11" ht="15.75" customHeight="1" x14ac:dyDescent="0.15">
      <c r="A3" s="20" t="s">
        <v>47</v>
      </c>
      <c r="B3" s="19">
        <v>25958</v>
      </c>
      <c r="C3" s="19">
        <v>96316</v>
      </c>
      <c r="D3" s="19">
        <v>28678</v>
      </c>
      <c r="E3" s="2">
        <f>SUM(B3:D3)</f>
        <v>150952</v>
      </c>
      <c r="G3" s="14">
        <f t="shared" si="0"/>
        <v>0.17196194816895438</v>
      </c>
      <c r="H3" s="14">
        <f t="shared" si="0"/>
        <v>0.63805713074354764</v>
      </c>
      <c r="I3" s="14">
        <f t="shared" si="0"/>
        <v>0.18998092108749801</v>
      </c>
      <c r="J3" s="14">
        <f>G3+H3</f>
        <v>0.81001907891250202</v>
      </c>
      <c r="K3" s="14">
        <f>I3+H3</f>
        <v>0.82803805183104562</v>
      </c>
    </row>
    <row r="4" spans="1:11" ht="15.75" customHeight="1" x14ac:dyDescent="0.15">
      <c r="A4" s="20" t="s">
        <v>10</v>
      </c>
      <c r="B4" s="19">
        <v>93561</v>
      </c>
      <c r="C4" s="19">
        <v>197342</v>
      </c>
      <c r="D4" s="19">
        <v>79983</v>
      </c>
      <c r="E4" s="2">
        <f>SUM(B4:D4)</f>
        <v>370886</v>
      </c>
      <c r="G4" s="14">
        <f t="shared" si="0"/>
        <v>0.25226349875703047</v>
      </c>
      <c r="H4" s="14">
        <f t="shared" si="0"/>
        <v>0.53208263455617089</v>
      </c>
      <c r="I4" s="14">
        <f t="shared" si="0"/>
        <v>0.21565386668679865</v>
      </c>
      <c r="J4" s="14">
        <f>G4+H4</f>
        <v>0.78434613331320135</v>
      </c>
      <c r="K4" s="14">
        <f>I4+H4</f>
        <v>0.74773650124296953</v>
      </c>
    </row>
    <row r="5" spans="1:11" ht="15.75" customHeight="1" x14ac:dyDescent="0.15">
      <c r="A5" s="20" t="s">
        <v>48</v>
      </c>
      <c r="B5" s="19">
        <v>148634</v>
      </c>
      <c r="C5" s="19">
        <v>244841</v>
      </c>
      <c r="D5" s="19">
        <v>1651233</v>
      </c>
      <c r="E5" s="2">
        <f>SUM(B5:D5)</f>
        <v>2044708</v>
      </c>
      <c r="G5" s="14">
        <f t="shared" si="0"/>
        <v>7.2692042091095643E-2</v>
      </c>
      <c r="H5" s="14">
        <f t="shared" si="0"/>
        <v>0.11974374825158408</v>
      </c>
      <c r="I5" s="14">
        <f t="shared" si="0"/>
        <v>0.80756420965732023</v>
      </c>
      <c r="J5" s="14">
        <f>G5+H5</f>
        <v>0.19243579034267971</v>
      </c>
      <c r="K5" s="14">
        <f>I5+H5</f>
        <v>0.9273079579089043</v>
      </c>
    </row>
    <row r="6" spans="1:11" ht="15.75" customHeight="1" x14ac:dyDescent="0.15">
      <c r="A6" s="20" t="s">
        <v>11</v>
      </c>
      <c r="B6" s="19">
        <v>365976</v>
      </c>
      <c r="C6" s="19">
        <v>351936</v>
      </c>
      <c r="D6" s="19">
        <v>3268763</v>
      </c>
      <c r="E6" s="2">
        <f>SUM(B6:D6)</f>
        <v>3986675</v>
      </c>
      <c r="G6" s="14">
        <f t="shared" si="0"/>
        <v>9.1799808110769002E-2</v>
      </c>
      <c r="H6" s="14">
        <f t="shared" si="0"/>
        <v>8.8278076341813672E-2</v>
      </c>
      <c r="I6" s="14">
        <f t="shared" si="0"/>
        <v>0.81992211554741734</v>
      </c>
      <c r="J6" s="14">
        <f>G6+H6</f>
        <v>0.18007788445258266</v>
      </c>
      <c r="K6" s="14">
        <f>I6+H6</f>
        <v>0.90820019188923107</v>
      </c>
    </row>
    <row r="7" spans="1:11" ht="15.75" customHeight="1" x14ac:dyDescent="0.15">
      <c r="G7" s="14"/>
      <c r="H7" s="14"/>
      <c r="I7" s="14"/>
    </row>
    <row r="8" spans="1:11" ht="15.75" customHeight="1" x14ac:dyDescent="0.1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G8" s="14"/>
      <c r="H8" s="14"/>
      <c r="I8" s="14"/>
    </row>
    <row r="9" spans="1:11" ht="15.75" customHeight="1" x14ac:dyDescent="0.15">
      <c r="A9" s="15" t="s">
        <v>46</v>
      </c>
      <c r="B9" s="16">
        <f t="shared" ref="B9:E13" si="1">B2/1000</f>
        <v>2.625</v>
      </c>
      <c r="C9" s="16">
        <f t="shared" si="1"/>
        <v>14.622999999999999</v>
      </c>
      <c r="D9" s="16">
        <f t="shared" si="1"/>
        <v>0.93899999999999995</v>
      </c>
      <c r="E9" s="16">
        <f t="shared" si="1"/>
        <v>18.187000000000001</v>
      </c>
      <c r="G9" s="14"/>
      <c r="H9" s="14"/>
      <c r="I9" s="14"/>
    </row>
    <row r="10" spans="1:11" ht="15.75" customHeight="1" x14ac:dyDescent="0.15">
      <c r="A10" s="15" t="s">
        <v>47</v>
      </c>
      <c r="B10" s="16">
        <f t="shared" si="1"/>
        <v>25.957999999999998</v>
      </c>
      <c r="C10" s="16">
        <f t="shared" si="1"/>
        <v>96.316000000000003</v>
      </c>
      <c r="D10" s="16">
        <f t="shared" si="1"/>
        <v>28.678000000000001</v>
      </c>
      <c r="E10" s="16">
        <f t="shared" si="1"/>
        <v>150.952</v>
      </c>
      <c r="G10" s="14"/>
      <c r="H10" s="14"/>
      <c r="I10" s="14"/>
    </row>
    <row r="11" spans="1:11" ht="15.75" customHeight="1" x14ac:dyDescent="0.15">
      <c r="A11" s="15" t="s">
        <v>10</v>
      </c>
      <c r="B11" s="16">
        <f t="shared" si="1"/>
        <v>93.561000000000007</v>
      </c>
      <c r="C11" s="16">
        <f t="shared" si="1"/>
        <v>197.34200000000001</v>
      </c>
      <c r="D11" s="16">
        <f t="shared" si="1"/>
        <v>79.983000000000004</v>
      </c>
      <c r="E11" s="16">
        <f t="shared" si="1"/>
        <v>370.88600000000002</v>
      </c>
      <c r="G11" s="14"/>
      <c r="H11" s="14"/>
      <c r="I11" s="14"/>
    </row>
    <row r="12" spans="1:11" ht="15.75" customHeight="1" x14ac:dyDescent="0.15">
      <c r="A12" s="15" t="s">
        <v>48</v>
      </c>
      <c r="B12" s="16">
        <f t="shared" si="1"/>
        <v>148.63399999999999</v>
      </c>
      <c r="C12" s="16">
        <f t="shared" si="1"/>
        <v>244.84100000000001</v>
      </c>
      <c r="D12" s="16">
        <f t="shared" si="1"/>
        <v>1651.2329999999999</v>
      </c>
      <c r="E12" s="16">
        <f t="shared" si="1"/>
        <v>2044.7080000000001</v>
      </c>
      <c r="G12" s="14"/>
      <c r="H12" s="14"/>
      <c r="I12" s="14"/>
    </row>
    <row r="13" spans="1:11" ht="15.75" customHeight="1" x14ac:dyDescent="0.15">
      <c r="A13" s="15" t="s">
        <v>11</v>
      </c>
      <c r="B13" s="16">
        <f t="shared" si="1"/>
        <v>365.976</v>
      </c>
      <c r="C13" s="16">
        <f t="shared" si="1"/>
        <v>351.93599999999998</v>
      </c>
      <c r="D13" s="16">
        <f t="shared" si="1"/>
        <v>3268.7629999999999</v>
      </c>
      <c r="E13" s="16">
        <f t="shared" si="1"/>
        <v>3986.6750000000002</v>
      </c>
      <c r="G13" s="14"/>
      <c r="H13" s="14"/>
      <c r="I13" s="14"/>
    </row>
    <row r="14" spans="1:11" ht="15.75" customHeight="1" x14ac:dyDescent="0.15">
      <c r="G14" s="14"/>
      <c r="H14" s="14"/>
      <c r="I14" s="14"/>
    </row>
    <row r="15" spans="1:11" ht="15.75" customHeight="1" x14ac:dyDescent="0.15">
      <c r="G15" s="14"/>
      <c r="H15" s="14"/>
      <c r="I15" s="14"/>
    </row>
    <row r="16" spans="1:11" ht="15.75" customHeight="1" x14ac:dyDescent="0.15">
      <c r="G16" s="14"/>
      <c r="H16" s="14"/>
      <c r="I16" s="14"/>
    </row>
    <row r="17" spans="7:9" ht="15.75" customHeight="1" x14ac:dyDescent="0.15">
      <c r="G17" s="14"/>
      <c r="H17" s="14"/>
      <c r="I17" s="14"/>
    </row>
    <row r="18" spans="7:9" ht="15.75" customHeight="1" x14ac:dyDescent="0.15">
      <c r="G18" s="14"/>
      <c r="H18" s="14"/>
      <c r="I18" s="14"/>
    </row>
    <row r="19" spans="7:9" ht="15.75" customHeight="1" x14ac:dyDescent="0.15">
      <c r="G19" s="14"/>
      <c r="H19" s="14"/>
      <c r="I19" s="14"/>
    </row>
    <row r="20" spans="7:9" ht="15.75" customHeight="1" x14ac:dyDescent="0.15">
      <c r="G20" s="14"/>
      <c r="H20" s="14"/>
      <c r="I20" s="14"/>
    </row>
    <row r="21" spans="7:9" ht="15.75" customHeight="1" x14ac:dyDescent="0.15">
      <c r="G21" s="14"/>
      <c r="H21" s="14"/>
      <c r="I21" s="14"/>
    </row>
    <row r="22" spans="7:9" ht="15.75" customHeight="1" x14ac:dyDescent="0.15">
      <c r="G22" s="14"/>
      <c r="H22" s="14"/>
      <c r="I22" s="14"/>
    </row>
    <row r="23" spans="7:9" ht="15.75" customHeight="1" x14ac:dyDescent="0.15">
      <c r="G23" s="14"/>
      <c r="H23" s="14"/>
      <c r="I23" s="14"/>
    </row>
    <row r="24" spans="7:9" ht="15.75" customHeight="1" x14ac:dyDescent="0.15">
      <c r="G24" s="14"/>
      <c r="H24" s="14"/>
      <c r="I24" s="14"/>
    </row>
    <row r="25" spans="7:9" ht="15.75" customHeight="1" x14ac:dyDescent="0.15">
      <c r="G25" s="14"/>
      <c r="H25" s="14"/>
      <c r="I25" s="14"/>
    </row>
    <row r="26" spans="7:9" ht="15.75" customHeight="1" x14ac:dyDescent="0.15">
      <c r="G26" s="14"/>
      <c r="H26" s="14"/>
      <c r="I26" s="14"/>
    </row>
    <row r="27" spans="7:9" ht="15.75" customHeight="1" x14ac:dyDescent="0.15">
      <c r="G27" s="14"/>
      <c r="H27" s="14"/>
      <c r="I27" s="14"/>
    </row>
    <row r="28" spans="7:9" ht="15.75" customHeight="1" x14ac:dyDescent="0.15">
      <c r="G28" s="14"/>
      <c r="H28" s="14"/>
      <c r="I28" s="14"/>
    </row>
    <row r="29" spans="7:9" ht="15.75" customHeight="1" x14ac:dyDescent="0.15">
      <c r="G29" s="14"/>
      <c r="H29" s="14"/>
      <c r="I29" s="14"/>
    </row>
    <row r="30" spans="7:9" ht="15.75" customHeight="1" x14ac:dyDescent="0.15">
      <c r="G30" s="14"/>
      <c r="H30" s="14"/>
      <c r="I30" s="14"/>
    </row>
    <row r="31" spans="7:9" ht="15.75" customHeight="1" x14ac:dyDescent="0.15">
      <c r="G31" s="14"/>
      <c r="H31" s="14"/>
      <c r="I31" s="14"/>
    </row>
    <row r="32" spans="7:9" ht="15.75" customHeight="1" x14ac:dyDescent="0.15">
      <c r="G32" s="14"/>
      <c r="H32" s="14"/>
      <c r="I32" s="14"/>
    </row>
    <row r="33" spans="7:9" ht="15.75" customHeight="1" x14ac:dyDescent="0.15">
      <c r="G33" s="14"/>
      <c r="H33" s="14"/>
      <c r="I33" s="14"/>
    </row>
    <row r="34" spans="7:9" ht="15.75" customHeight="1" x14ac:dyDescent="0.15">
      <c r="G34" s="14"/>
      <c r="H34" s="14"/>
      <c r="I34" s="14"/>
    </row>
    <row r="35" spans="7:9" ht="15.75" customHeight="1" x14ac:dyDescent="0.15">
      <c r="G35" s="14"/>
      <c r="H35" s="14"/>
      <c r="I35" s="14"/>
    </row>
    <row r="36" spans="7:9" ht="15.75" customHeight="1" x14ac:dyDescent="0.15">
      <c r="G36" s="14"/>
      <c r="H36" s="14"/>
      <c r="I36" s="14"/>
    </row>
    <row r="37" spans="7:9" ht="15.75" customHeight="1" x14ac:dyDescent="0.15">
      <c r="G37" s="14"/>
      <c r="H37" s="14"/>
      <c r="I37" s="14"/>
    </row>
    <row r="38" spans="7:9" ht="15.75" customHeight="1" x14ac:dyDescent="0.15">
      <c r="G38" s="14"/>
      <c r="H38" s="14"/>
      <c r="I38" s="14"/>
    </row>
    <row r="39" spans="7:9" ht="15.75" customHeight="1" x14ac:dyDescent="0.15">
      <c r="G39" s="14"/>
      <c r="H39" s="14"/>
      <c r="I39" s="14"/>
    </row>
    <row r="40" spans="7:9" ht="15.75" customHeight="1" x14ac:dyDescent="0.15">
      <c r="G40" s="14"/>
      <c r="H40" s="14"/>
      <c r="I40" s="14"/>
    </row>
    <row r="41" spans="7:9" ht="15.75" customHeight="1" x14ac:dyDescent="0.15">
      <c r="G41" s="14"/>
      <c r="H41" s="14"/>
      <c r="I41" s="14"/>
    </row>
    <row r="42" spans="7:9" ht="15.75" customHeight="1" x14ac:dyDescent="0.15">
      <c r="G42" s="14"/>
      <c r="H42" s="14"/>
      <c r="I42" s="14"/>
    </row>
    <row r="43" spans="7:9" ht="15.75" customHeight="1" x14ac:dyDescent="0.15">
      <c r="G43" s="14"/>
      <c r="H43" s="14"/>
      <c r="I43" s="14"/>
    </row>
    <row r="44" spans="7:9" ht="15.75" customHeight="1" x14ac:dyDescent="0.15">
      <c r="G44" s="14"/>
      <c r="H44" s="14"/>
      <c r="I44" s="14"/>
    </row>
    <row r="45" spans="7:9" ht="15.75" customHeight="1" x14ac:dyDescent="0.15">
      <c r="G45" s="14"/>
      <c r="H45" s="14"/>
      <c r="I45" s="14"/>
    </row>
    <row r="46" spans="7:9" ht="15.75" customHeight="1" x14ac:dyDescent="0.15">
      <c r="G46" s="14"/>
      <c r="H46" s="14"/>
      <c r="I46" s="14"/>
    </row>
    <row r="47" spans="7:9" ht="15.75" customHeight="1" x14ac:dyDescent="0.15">
      <c r="G47" s="14"/>
      <c r="H47" s="14"/>
      <c r="I47" s="14"/>
    </row>
    <row r="48" spans="7:9" ht="15.75" customHeight="1" x14ac:dyDescent="0.15">
      <c r="G48" s="14"/>
      <c r="H48" s="14"/>
      <c r="I48" s="14"/>
    </row>
    <row r="49" spans="7:9" ht="15.75" customHeight="1" x14ac:dyDescent="0.15">
      <c r="G49" s="14"/>
      <c r="H49" s="14"/>
      <c r="I49" s="14"/>
    </row>
    <row r="50" spans="7:9" ht="15.75" customHeight="1" x14ac:dyDescent="0.15">
      <c r="G50" s="14"/>
      <c r="H50" s="14"/>
      <c r="I50" s="14"/>
    </row>
    <row r="51" spans="7:9" ht="15.75" customHeight="1" x14ac:dyDescent="0.15">
      <c r="G51" s="14"/>
      <c r="H51" s="14"/>
      <c r="I51" s="14"/>
    </row>
    <row r="52" spans="7:9" ht="15.75" customHeight="1" x14ac:dyDescent="0.15">
      <c r="G52" s="14"/>
      <c r="H52" s="14"/>
      <c r="I52" s="14"/>
    </row>
    <row r="53" spans="7:9" ht="15.75" customHeight="1" x14ac:dyDescent="0.15">
      <c r="G53" s="14"/>
      <c r="H53" s="14"/>
      <c r="I53" s="14"/>
    </row>
    <row r="54" spans="7:9" ht="15.75" customHeight="1" x14ac:dyDescent="0.15">
      <c r="G54" s="14"/>
      <c r="H54" s="14"/>
      <c r="I54" s="14"/>
    </row>
    <row r="55" spans="7:9" ht="15.75" customHeight="1" x14ac:dyDescent="0.15">
      <c r="G55" s="14"/>
      <c r="H55" s="14"/>
      <c r="I55" s="14"/>
    </row>
    <row r="56" spans="7:9" ht="15.75" customHeight="1" x14ac:dyDescent="0.15">
      <c r="G56" s="14"/>
      <c r="H56" s="14"/>
      <c r="I56" s="14"/>
    </row>
    <row r="57" spans="7:9" ht="15.75" customHeight="1" x14ac:dyDescent="0.15">
      <c r="G57" s="14"/>
      <c r="H57" s="14"/>
      <c r="I57" s="14"/>
    </row>
    <row r="58" spans="7:9" ht="15.75" customHeight="1" x14ac:dyDescent="0.15">
      <c r="G58" s="14"/>
      <c r="H58" s="14"/>
      <c r="I58" s="14"/>
    </row>
    <row r="59" spans="7:9" ht="15.75" customHeight="1" x14ac:dyDescent="0.15">
      <c r="G59" s="14"/>
      <c r="H59" s="14"/>
      <c r="I59" s="14"/>
    </row>
    <row r="60" spans="7:9" ht="15.75" customHeight="1" x14ac:dyDescent="0.15">
      <c r="G60" s="14"/>
      <c r="H60" s="14"/>
      <c r="I60" s="14"/>
    </row>
    <row r="61" spans="7:9" ht="13" x14ac:dyDescent="0.15">
      <c r="G61" s="14"/>
      <c r="H61" s="14"/>
      <c r="I61" s="14"/>
    </row>
    <row r="62" spans="7:9" ht="13" x14ac:dyDescent="0.15">
      <c r="G62" s="14"/>
      <c r="H62" s="14"/>
      <c r="I62" s="14"/>
    </row>
    <row r="63" spans="7:9" ht="13" x14ac:dyDescent="0.15">
      <c r="G63" s="14"/>
      <c r="H63" s="14"/>
      <c r="I63" s="14"/>
    </row>
    <row r="64" spans="7:9" ht="13" x14ac:dyDescent="0.15">
      <c r="G64" s="14"/>
      <c r="H64" s="14"/>
      <c r="I64" s="14"/>
    </row>
    <row r="65" spans="7:9" ht="13" x14ac:dyDescent="0.15">
      <c r="G65" s="14"/>
      <c r="H65" s="14"/>
      <c r="I65" s="14"/>
    </row>
    <row r="66" spans="7:9" ht="13" x14ac:dyDescent="0.15">
      <c r="G66" s="14"/>
      <c r="H66" s="14"/>
      <c r="I66" s="14"/>
    </row>
    <row r="67" spans="7:9" ht="13" x14ac:dyDescent="0.15">
      <c r="G67" s="14"/>
      <c r="H67" s="14"/>
      <c r="I67" s="14"/>
    </row>
    <row r="68" spans="7:9" ht="13" x14ac:dyDescent="0.15">
      <c r="G68" s="14"/>
      <c r="H68" s="14"/>
      <c r="I68" s="14"/>
    </row>
    <row r="69" spans="7:9" ht="13" x14ac:dyDescent="0.15">
      <c r="G69" s="14"/>
      <c r="H69" s="14"/>
      <c r="I69" s="14"/>
    </row>
    <row r="70" spans="7:9" ht="13" x14ac:dyDescent="0.15">
      <c r="G70" s="14"/>
      <c r="H70" s="14"/>
      <c r="I70" s="14"/>
    </row>
    <row r="71" spans="7:9" ht="13" x14ac:dyDescent="0.15">
      <c r="G71" s="14"/>
      <c r="H71" s="14"/>
      <c r="I71" s="14"/>
    </row>
    <row r="72" spans="7:9" ht="13" x14ac:dyDescent="0.15">
      <c r="G72" s="14"/>
      <c r="H72" s="14"/>
      <c r="I72" s="14"/>
    </row>
    <row r="73" spans="7:9" ht="13" x14ac:dyDescent="0.15">
      <c r="G73" s="14"/>
      <c r="H73" s="14"/>
      <c r="I73" s="14"/>
    </row>
    <row r="74" spans="7:9" ht="13" x14ac:dyDescent="0.15">
      <c r="G74" s="14"/>
      <c r="H74" s="14"/>
      <c r="I74" s="14"/>
    </row>
    <row r="75" spans="7:9" ht="13" x14ac:dyDescent="0.15">
      <c r="G75" s="14"/>
      <c r="H75" s="14"/>
      <c r="I75" s="14"/>
    </row>
    <row r="76" spans="7:9" ht="13" x14ac:dyDescent="0.15">
      <c r="G76" s="14"/>
      <c r="H76" s="14"/>
      <c r="I76" s="14"/>
    </row>
    <row r="77" spans="7:9" ht="13" x14ac:dyDescent="0.15">
      <c r="G77" s="14"/>
      <c r="H77" s="14"/>
      <c r="I77" s="14"/>
    </row>
    <row r="78" spans="7:9" ht="13" x14ac:dyDescent="0.15">
      <c r="G78" s="14"/>
      <c r="H78" s="14"/>
      <c r="I78" s="14"/>
    </row>
    <row r="79" spans="7:9" ht="13" x14ac:dyDescent="0.15">
      <c r="G79" s="14"/>
      <c r="H79" s="14"/>
      <c r="I79" s="14"/>
    </row>
    <row r="80" spans="7:9" ht="13" x14ac:dyDescent="0.15">
      <c r="G80" s="14"/>
      <c r="H80" s="14"/>
      <c r="I80" s="14"/>
    </row>
    <row r="81" spans="7:9" ht="13" x14ac:dyDescent="0.15">
      <c r="G81" s="14"/>
      <c r="H81" s="14"/>
      <c r="I81" s="14"/>
    </row>
    <row r="82" spans="7:9" ht="13" x14ac:dyDescent="0.15">
      <c r="G82" s="14"/>
      <c r="H82" s="14"/>
      <c r="I82" s="14"/>
    </row>
    <row r="83" spans="7:9" ht="13" x14ac:dyDescent="0.15">
      <c r="G83" s="14"/>
      <c r="H83" s="14"/>
      <c r="I83" s="14"/>
    </row>
    <row r="84" spans="7:9" ht="13" x14ac:dyDescent="0.15">
      <c r="G84" s="14"/>
      <c r="H84" s="14"/>
      <c r="I84" s="14"/>
    </row>
    <row r="85" spans="7:9" ht="13" x14ac:dyDescent="0.15">
      <c r="G85" s="14"/>
      <c r="H85" s="14"/>
      <c r="I85" s="14"/>
    </row>
    <row r="86" spans="7:9" ht="13" x14ac:dyDescent="0.15">
      <c r="G86" s="14"/>
      <c r="H86" s="14"/>
      <c r="I86" s="14"/>
    </row>
    <row r="87" spans="7:9" ht="13" x14ac:dyDescent="0.15">
      <c r="G87" s="14"/>
      <c r="H87" s="14"/>
      <c r="I87" s="14"/>
    </row>
    <row r="88" spans="7:9" ht="13" x14ac:dyDescent="0.15">
      <c r="G88" s="14"/>
      <c r="H88" s="14"/>
      <c r="I88" s="14"/>
    </row>
    <row r="89" spans="7:9" ht="13" x14ac:dyDescent="0.15">
      <c r="G89" s="14"/>
      <c r="H89" s="14"/>
      <c r="I89" s="14"/>
    </row>
    <row r="90" spans="7:9" ht="13" x14ac:dyDescent="0.15">
      <c r="G90" s="14"/>
      <c r="H90" s="14"/>
      <c r="I90" s="14"/>
    </row>
    <row r="91" spans="7:9" ht="13" x14ac:dyDescent="0.15">
      <c r="G91" s="14"/>
      <c r="H91" s="14"/>
      <c r="I91" s="14"/>
    </row>
    <row r="92" spans="7:9" ht="13" x14ac:dyDescent="0.15">
      <c r="G92" s="14"/>
      <c r="H92" s="14"/>
      <c r="I92" s="14"/>
    </row>
    <row r="93" spans="7:9" ht="13" x14ac:dyDescent="0.15">
      <c r="G93" s="14"/>
      <c r="H93" s="14"/>
      <c r="I93" s="14"/>
    </row>
    <row r="94" spans="7:9" ht="13" x14ac:dyDescent="0.15">
      <c r="G94" s="14"/>
      <c r="H94" s="14"/>
      <c r="I94" s="14"/>
    </row>
    <row r="95" spans="7:9" ht="13" x14ac:dyDescent="0.15">
      <c r="G95" s="14"/>
      <c r="H95" s="14"/>
      <c r="I95" s="14"/>
    </row>
    <row r="96" spans="7:9" ht="13" x14ac:dyDescent="0.15">
      <c r="G96" s="14"/>
      <c r="H96" s="14"/>
      <c r="I96" s="14"/>
    </row>
    <row r="97" spans="7:9" ht="13" x14ac:dyDescent="0.15">
      <c r="G97" s="14"/>
      <c r="H97" s="14"/>
      <c r="I97" s="14"/>
    </row>
    <row r="98" spans="7:9" ht="13" x14ac:dyDescent="0.15">
      <c r="G98" s="14"/>
      <c r="H98" s="14"/>
      <c r="I98" s="14"/>
    </row>
    <row r="99" spans="7:9" ht="13" x14ac:dyDescent="0.15">
      <c r="G99" s="14"/>
      <c r="H99" s="14"/>
      <c r="I99" s="14"/>
    </row>
    <row r="100" spans="7:9" ht="13" x14ac:dyDescent="0.15">
      <c r="G100" s="14"/>
      <c r="H100" s="14"/>
      <c r="I100" s="14"/>
    </row>
    <row r="101" spans="7:9" ht="13" x14ac:dyDescent="0.15">
      <c r="G101" s="14"/>
      <c r="H101" s="14"/>
      <c r="I101" s="14"/>
    </row>
    <row r="102" spans="7:9" ht="13" x14ac:dyDescent="0.15">
      <c r="G102" s="14"/>
      <c r="H102" s="14"/>
      <c r="I102" s="14"/>
    </row>
    <row r="103" spans="7:9" ht="13" x14ac:dyDescent="0.15">
      <c r="G103" s="14"/>
      <c r="H103" s="14"/>
      <c r="I103" s="14"/>
    </row>
    <row r="104" spans="7:9" ht="13" x14ac:dyDescent="0.15">
      <c r="G104" s="14"/>
      <c r="H104" s="14"/>
      <c r="I104" s="14"/>
    </row>
    <row r="105" spans="7:9" ht="13" x14ac:dyDescent="0.15">
      <c r="G105" s="14"/>
      <c r="H105" s="14"/>
      <c r="I105" s="14"/>
    </row>
    <row r="106" spans="7:9" ht="13" x14ac:dyDescent="0.15">
      <c r="G106" s="14"/>
      <c r="H106" s="14"/>
      <c r="I106" s="14"/>
    </row>
    <row r="107" spans="7:9" ht="13" x14ac:dyDescent="0.15">
      <c r="G107" s="14"/>
      <c r="H107" s="14"/>
      <c r="I107" s="14"/>
    </row>
    <row r="108" spans="7:9" ht="13" x14ac:dyDescent="0.15">
      <c r="G108" s="14"/>
      <c r="H108" s="14"/>
      <c r="I108" s="14"/>
    </row>
    <row r="109" spans="7:9" ht="13" x14ac:dyDescent="0.15">
      <c r="G109" s="14"/>
      <c r="H109" s="14"/>
      <c r="I109" s="14"/>
    </row>
    <row r="110" spans="7:9" ht="13" x14ac:dyDescent="0.15">
      <c r="G110" s="14"/>
      <c r="H110" s="14"/>
      <c r="I110" s="14"/>
    </row>
    <row r="111" spans="7:9" ht="13" x14ac:dyDescent="0.15">
      <c r="G111" s="14"/>
      <c r="H111" s="14"/>
      <c r="I111" s="14"/>
    </row>
    <row r="112" spans="7:9" ht="13" x14ac:dyDescent="0.15">
      <c r="G112" s="14"/>
      <c r="H112" s="14"/>
      <c r="I112" s="14"/>
    </row>
    <row r="113" spans="7:9" ht="13" x14ac:dyDescent="0.15">
      <c r="G113" s="14"/>
      <c r="H113" s="14"/>
      <c r="I113" s="14"/>
    </row>
    <row r="114" spans="7:9" ht="13" x14ac:dyDescent="0.15">
      <c r="G114" s="14"/>
      <c r="H114" s="14"/>
      <c r="I114" s="14"/>
    </row>
    <row r="115" spans="7:9" ht="13" x14ac:dyDescent="0.15">
      <c r="G115" s="14"/>
      <c r="H115" s="14"/>
      <c r="I115" s="14"/>
    </row>
    <row r="116" spans="7:9" ht="13" x14ac:dyDescent="0.15">
      <c r="G116" s="14"/>
      <c r="H116" s="14"/>
      <c r="I116" s="14"/>
    </row>
    <row r="117" spans="7:9" ht="13" x14ac:dyDescent="0.15">
      <c r="G117" s="14"/>
      <c r="H117" s="14"/>
      <c r="I117" s="14"/>
    </row>
    <row r="118" spans="7:9" ht="13" x14ac:dyDescent="0.15">
      <c r="G118" s="14"/>
      <c r="H118" s="14"/>
      <c r="I118" s="14"/>
    </row>
    <row r="119" spans="7:9" ht="13" x14ac:dyDescent="0.15">
      <c r="G119" s="14"/>
      <c r="H119" s="14"/>
      <c r="I119" s="14"/>
    </row>
    <row r="120" spans="7:9" ht="13" x14ac:dyDescent="0.15">
      <c r="G120" s="14"/>
      <c r="H120" s="14"/>
      <c r="I120" s="14"/>
    </row>
    <row r="121" spans="7:9" ht="13" x14ac:dyDescent="0.15">
      <c r="G121" s="14"/>
      <c r="H121" s="14"/>
      <c r="I121" s="14"/>
    </row>
    <row r="122" spans="7:9" ht="13" x14ac:dyDescent="0.15">
      <c r="G122" s="14"/>
      <c r="H122" s="14"/>
      <c r="I122" s="14"/>
    </row>
    <row r="123" spans="7:9" ht="13" x14ac:dyDescent="0.15">
      <c r="G123" s="14"/>
      <c r="H123" s="14"/>
      <c r="I123" s="14"/>
    </row>
    <row r="124" spans="7:9" ht="13" x14ac:dyDescent="0.15">
      <c r="G124" s="14"/>
      <c r="H124" s="14"/>
      <c r="I124" s="14"/>
    </row>
    <row r="125" spans="7:9" ht="13" x14ac:dyDescent="0.15">
      <c r="G125" s="14"/>
      <c r="H125" s="14"/>
      <c r="I125" s="14"/>
    </row>
    <row r="126" spans="7:9" ht="13" x14ac:dyDescent="0.15">
      <c r="G126" s="14"/>
      <c r="H126" s="14"/>
      <c r="I126" s="14"/>
    </row>
    <row r="127" spans="7:9" ht="13" x14ac:dyDescent="0.15">
      <c r="G127" s="14"/>
      <c r="H127" s="14"/>
      <c r="I127" s="14"/>
    </row>
    <row r="128" spans="7:9" ht="13" x14ac:dyDescent="0.15">
      <c r="G128" s="14"/>
      <c r="H128" s="14"/>
      <c r="I128" s="14"/>
    </row>
    <row r="129" spans="7:9" ht="13" x14ac:dyDescent="0.15">
      <c r="G129" s="14"/>
      <c r="H129" s="14"/>
      <c r="I129" s="14"/>
    </row>
    <row r="130" spans="7:9" ht="13" x14ac:dyDescent="0.15">
      <c r="G130" s="14"/>
      <c r="H130" s="14"/>
      <c r="I130" s="14"/>
    </row>
    <row r="131" spans="7:9" ht="13" x14ac:dyDescent="0.15">
      <c r="G131" s="14"/>
      <c r="H131" s="14"/>
      <c r="I131" s="14"/>
    </row>
    <row r="132" spans="7:9" ht="13" x14ac:dyDescent="0.15">
      <c r="G132" s="14"/>
      <c r="H132" s="14"/>
      <c r="I132" s="14"/>
    </row>
    <row r="133" spans="7:9" ht="13" x14ac:dyDescent="0.15">
      <c r="G133" s="14"/>
      <c r="H133" s="14"/>
      <c r="I133" s="14"/>
    </row>
    <row r="134" spans="7:9" ht="13" x14ac:dyDescent="0.15">
      <c r="G134" s="14"/>
      <c r="H134" s="14"/>
      <c r="I134" s="14"/>
    </row>
    <row r="135" spans="7:9" ht="13" x14ac:dyDescent="0.15">
      <c r="G135" s="14"/>
      <c r="H135" s="14"/>
      <c r="I135" s="14"/>
    </row>
    <row r="136" spans="7:9" ht="13" x14ac:dyDescent="0.15">
      <c r="G136" s="14"/>
      <c r="H136" s="14"/>
      <c r="I136" s="14"/>
    </row>
    <row r="137" spans="7:9" ht="13" x14ac:dyDescent="0.15">
      <c r="G137" s="14"/>
      <c r="H137" s="14"/>
      <c r="I137" s="14"/>
    </row>
    <row r="138" spans="7:9" ht="13" x14ac:dyDescent="0.15">
      <c r="G138" s="14"/>
      <c r="H138" s="14"/>
      <c r="I138" s="14"/>
    </row>
    <row r="139" spans="7:9" ht="13" x14ac:dyDescent="0.15">
      <c r="G139" s="14"/>
      <c r="H139" s="14"/>
      <c r="I139" s="14"/>
    </row>
    <row r="140" spans="7:9" ht="13" x14ac:dyDescent="0.15">
      <c r="G140" s="14"/>
      <c r="H140" s="14"/>
      <c r="I140" s="14"/>
    </row>
    <row r="141" spans="7:9" ht="13" x14ac:dyDescent="0.15">
      <c r="G141" s="14"/>
      <c r="H141" s="14"/>
      <c r="I141" s="14"/>
    </row>
    <row r="142" spans="7:9" ht="13" x14ac:dyDescent="0.15">
      <c r="G142" s="14"/>
      <c r="H142" s="14"/>
      <c r="I142" s="14"/>
    </row>
    <row r="143" spans="7:9" ht="13" x14ac:dyDescent="0.15">
      <c r="G143" s="14"/>
      <c r="H143" s="14"/>
      <c r="I143" s="14"/>
    </row>
    <row r="144" spans="7:9" ht="13" x14ac:dyDescent="0.15">
      <c r="G144" s="14"/>
      <c r="H144" s="14"/>
      <c r="I144" s="14"/>
    </row>
    <row r="145" spans="7:9" ht="13" x14ac:dyDescent="0.15">
      <c r="G145" s="14"/>
      <c r="H145" s="14"/>
      <c r="I145" s="14"/>
    </row>
    <row r="146" spans="7:9" ht="13" x14ac:dyDescent="0.15">
      <c r="G146" s="14"/>
      <c r="H146" s="14"/>
      <c r="I146" s="14"/>
    </row>
    <row r="147" spans="7:9" ht="13" x14ac:dyDescent="0.15">
      <c r="G147" s="14"/>
      <c r="H147" s="14"/>
      <c r="I147" s="14"/>
    </row>
    <row r="148" spans="7:9" ht="13" x14ac:dyDescent="0.15">
      <c r="G148" s="14"/>
      <c r="H148" s="14"/>
      <c r="I148" s="14"/>
    </row>
    <row r="149" spans="7:9" ht="13" x14ac:dyDescent="0.15">
      <c r="G149" s="14"/>
      <c r="H149" s="14"/>
      <c r="I149" s="14"/>
    </row>
    <row r="150" spans="7:9" ht="13" x14ac:dyDescent="0.15">
      <c r="G150" s="14"/>
      <c r="H150" s="14"/>
      <c r="I150" s="14"/>
    </row>
    <row r="151" spans="7:9" ht="13" x14ac:dyDescent="0.15">
      <c r="G151" s="14"/>
      <c r="H151" s="14"/>
      <c r="I151" s="14"/>
    </row>
    <row r="152" spans="7:9" ht="13" x14ac:dyDescent="0.15">
      <c r="G152" s="14"/>
      <c r="H152" s="14"/>
      <c r="I152" s="14"/>
    </row>
    <row r="153" spans="7:9" ht="13" x14ac:dyDescent="0.15">
      <c r="G153" s="14"/>
      <c r="H153" s="14"/>
      <c r="I153" s="14"/>
    </row>
    <row r="154" spans="7:9" ht="13" x14ac:dyDescent="0.15">
      <c r="G154" s="14"/>
      <c r="H154" s="14"/>
      <c r="I154" s="14"/>
    </row>
    <row r="155" spans="7:9" ht="13" x14ac:dyDescent="0.15">
      <c r="G155" s="14"/>
      <c r="H155" s="14"/>
      <c r="I155" s="14"/>
    </row>
    <row r="156" spans="7:9" ht="13" x14ac:dyDescent="0.15">
      <c r="G156" s="14"/>
      <c r="H156" s="14"/>
      <c r="I156" s="14"/>
    </row>
    <row r="157" spans="7:9" ht="13" x14ac:dyDescent="0.15">
      <c r="G157" s="14"/>
      <c r="H157" s="14"/>
      <c r="I157" s="14"/>
    </row>
    <row r="158" spans="7:9" ht="13" x14ac:dyDescent="0.15">
      <c r="G158" s="14"/>
      <c r="H158" s="14"/>
      <c r="I158" s="14"/>
    </row>
    <row r="159" spans="7:9" ht="13" x14ac:dyDescent="0.15">
      <c r="G159" s="14"/>
      <c r="H159" s="14"/>
      <c r="I159" s="14"/>
    </row>
    <row r="160" spans="7:9" ht="13" x14ac:dyDescent="0.15">
      <c r="G160" s="14"/>
      <c r="H160" s="14"/>
      <c r="I160" s="14"/>
    </row>
    <row r="161" spans="7:9" ht="13" x14ac:dyDescent="0.15">
      <c r="G161" s="14"/>
      <c r="H161" s="14"/>
      <c r="I161" s="14"/>
    </row>
    <row r="162" spans="7:9" ht="13" x14ac:dyDescent="0.15">
      <c r="G162" s="14"/>
      <c r="H162" s="14"/>
      <c r="I162" s="14"/>
    </row>
    <row r="163" spans="7:9" ht="13" x14ac:dyDescent="0.15">
      <c r="G163" s="14"/>
      <c r="H163" s="14"/>
      <c r="I163" s="14"/>
    </row>
    <row r="164" spans="7:9" ht="13" x14ac:dyDescent="0.15">
      <c r="G164" s="14"/>
      <c r="H164" s="14"/>
      <c r="I164" s="14"/>
    </row>
    <row r="165" spans="7:9" ht="13" x14ac:dyDescent="0.15">
      <c r="G165" s="14"/>
      <c r="H165" s="14"/>
      <c r="I165" s="14"/>
    </row>
    <row r="166" spans="7:9" ht="13" x14ac:dyDescent="0.15">
      <c r="G166" s="14"/>
      <c r="H166" s="14"/>
      <c r="I166" s="14"/>
    </row>
    <row r="167" spans="7:9" ht="13" x14ac:dyDescent="0.15">
      <c r="G167" s="14"/>
      <c r="H167" s="14"/>
      <c r="I167" s="14"/>
    </row>
    <row r="168" spans="7:9" ht="13" x14ac:dyDescent="0.15">
      <c r="G168" s="14"/>
      <c r="H168" s="14"/>
      <c r="I168" s="14"/>
    </row>
    <row r="169" spans="7:9" ht="13" x14ac:dyDescent="0.15">
      <c r="G169" s="14"/>
      <c r="H169" s="14"/>
      <c r="I169" s="14"/>
    </row>
    <row r="170" spans="7:9" ht="13" x14ac:dyDescent="0.15">
      <c r="G170" s="14"/>
      <c r="H170" s="14"/>
      <c r="I170" s="14"/>
    </row>
    <row r="171" spans="7:9" ht="13" x14ac:dyDescent="0.15">
      <c r="G171" s="14"/>
      <c r="H171" s="14"/>
      <c r="I171" s="14"/>
    </row>
    <row r="172" spans="7:9" ht="13" x14ac:dyDescent="0.15">
      <c r="G172" s="14"/>
      <c r="H172" s="14"/>
      <c r="I172" s="14"/>
    </row>
    <row r="173" spans="7:9" ht="13" x14ac:dyDescent="0.15">
      <c r="G173" s="14"/>
      <c r="H173" s="14"/>
      <c r="I173" s="14"/>
    </row>
    <row r="174" spans="7:9" ht="13" x14ac:dyDescent="0.15">
      <c r="G174" s="14"/>
      <c r="H174" s="14"/>
      <c r="I174" s="14"/>
    </row>
    <row r="175" spans="7:9" ht="13" x14ac:dyDescent="0.15">
      <c r="G175" s="14"/>
      <c r="H175" s="14"/>
      <c r="I175" s="14"/>
    </row>
    <row r="176" spans="7:9" ht="13" x14ac:dyDescent="0.15">
      <c r="G176" s="14"/>
      <c r="H176" s="14"/>
      <c r="I176" s="14"/>
    </row>
    <row r="177" spans="7:9" ht="13" x14ac:dyDescent="0.15">
      <c r="G177" s="14"/>
      <c r="H177" s="14"/>
      <c r="I177" s="14"/>
    </row>
    <row r="178" spans="7:9" ht="13" x14ac:dyDescent="0.15">
      <c r="G178" s="14"/>
      <c r="H178" s="14"/>
      <c r="I178" s="14"/>
    </row>
    <row r="179" spans="7:9" ht="13" x14ac:dyDescent="0.15">
      <c r="G179" s="14"/>
      <c r="H179" s="14"/>
      <c r="I179" s="14"/>
    </row>
    <row r="180" spans="7:9" ht="13" x14ac:dyDescent="0.15">
      <c r="G180" s="14"/>
      <c r="H180" s="14"/>
      <c r="I180" s="14"/>
    </row>
    <row r="181" spans="7:9" ht="13" x14ac:dyDescent="0.15">
      <c r="G181" s="14"/>
      <c r="H181" s="14"/>
      <c r="I181" s="14"/>
    </row>
    <row r="182" spans="7:9" ht="13" x14ac:dyDescent="0.15">
      <c r="G182" s="14"/>
      <c r="H182" s="14"/>
      <c r="I182" s="14"/>
    </row>
    <row r="183" spans="7:9" ht="13" x14ac:dyDescent="0.15">
      <c r="G183" s="14"/>
      <c r="H183" s="14"/>
      <c r="I183" s="14"/>
    </row>
    <row r="184" spans="7:9" ht="13" x14ac:dyDescent="0.15">
      <c r="G184" s="14"/>
      <c r="H184" s="14"/>
      <c r="I184" s="14"/>
    </row>
    <row r="185" spans="7:9" ht="13" x14ac:dyDescent="0.15">
      <c r="G185" s="14"/>
      <c r="H185" s="14"/>
      <c r="I185" s="14"/>
    </row>
    <row r="186" spans="7:9" ht="13" x14ac:dyDescent="0.15">
      <c r="G186" s="14"/>
      <c r="H186" s="14"/>
      <c r="I186" s="14"/>
    </row>
    <row r="187" spans="7:9" ht="13" x14ac:dyDescent="0.15">
      <c r="G187" s="14"/>
      <c r="H187" s="14"/>
      <c r="I187" s="14"/>
    </row>
    <row r="188" spans="7:9" ht="13" x14ac:dyDescent="0.15">
      <c r="G188" s="14"/>
      <c r="H188" s="14"/>
      <c r="I188" s="14"/>
    </row>
    <row r="189" spans="7:9" ht="13" x14ac:dyDescent="0.15">
      <c r="G189" s="14"/>
      <c r="H189" s="14"/>
      <c r="I189" s="14"/>
    </row>
    <row r="190" spans="7:9" ht="13" x14ac:dyDescent="0.15">
      <c r="G190" s="14"/>
      <c r="H190" s="14"/>
      <c r="I190" s="14"/>
    </row>
    <row r="191" spans="7:9" ht="13" x14ac:dyDescent="0.15">
      <c r="G191" s="14"/>
      <c r="H191" s="14"/>
      <c r="I191" s="14"/>
    </row>
    <row r="192" spans="7:9" ht="13" x14ac:dyDescent="0.15">
      <c r="G192" s="14"/>
      <c r="H192" s="14"/>
      <c r="I192" s="14"/>
    </row>
    <row r="193" spans="7:9" ht="13" x14ac:dyDescent="0.15">
      <c r="G193" s="14"/>
      <c r="H193" s="14"/>
      <c r="I193" s="14"/>
    </row>
    <row r="194" spans="7:9" ht="13" x14ac:dyDescent="0.15">
      <c r="G194" s="14"/>
      <c r="H194" s="14"/>
      <c r="I194" s="14"/>
    </row>
    <row r="195" spans="7:9" ht="13" x14ac:dyDescent="0.15">
      <c r="G195" s="14"/>
      <c r="H195" s="14"/>
      <c r="I195" s="14"/>
    </row>
    <row r="196" spans="7:9" ht="13" x14ac:dyDescent="0.15">
      <c r="G196" s="14"/>
      <c r="H196" s="14"/>
      <c r="I196" s="14"/>
    </row>
    <row r="197" spans="7:9" ht="13" x14ac:dyDescent="0.15">
      <c r="G197" s="14"/>
      <c r="H197" s="14"/>
      <c r="I197" s="14"/>
    </row>
    <row r="198" spans="7:9" ht="13" x14ac:dyDescent="0.15">
      <c r="G198" s="14"/>
      <c r="H198" s="14"/>
      <c r="I198" s="14"/>
    </row>
    <row r="199" spans="7:9" ht="13" x14ac:dyDescent="0.15">
      <c r="G199" s="14"/>
      <c r="H199" s="14"/>
      <c r="I199" s="14"/>
    </row>
    <row r="200" spans="7:9" ht="13" x14ac:dyDescent="0.15">
      <c r="G200" s="14"/>
      <c r="H200" s="14"/>
      <c r="I200" s="14"/>
    </row>
    <row r="201" spans="7:9" ht="13" x14ac:dyDescent="0.15">
      <c r="G201" s="14"/>
      <c r="H201" s="14"/>
      <c r="I201" s="14"/>
    </row>
    <row r="202" spans="7:9" ht="13" x14ac:dyDescent="0.15">
      <c r="G202" s="14"/>
      <c r="H202" s="14"/>
      <c r="I202" s="14"/>
    </row>
    <row r="203" spans="7:9" ht="13" x14ac:dyDescent="0.15">
      <c r="G203" s="14"/>
      <c r="H203" s="14"/>
      <c r="I203" s="14"/>
    </row>
    <row r="204" spans="7:9" ht="13" x14ac:dyDescent="0.15">
      <c r="G204" s="14"/>
      <c r="H204" s="14"/>
      <c r="I204" s="14"/>
    </row>
    <row r="205" spans="7:9" ht="13" x14ac:dyDescent="0.15">
      <c r="G205" s="14"/>
      <c r="H205" s="14"/>
      <c r="I205" s="14"/>
    </row>
    <row r="206" spans="7:9" ht="13" x14ac:dyDescent="0.15">
      <c r="G206" s="14"/>
      <c r="H206" s="14"/>
      <c r="I206" s="14"/>
    </row>
    <row r="207" spans="7:9" ht="13" x14ac:dyDescent="0.15">
      <c r="G207" s="14"/>
      <c r="H207" s="14"/>
      <c r="I207" s="14"/>
    </row>
    <row r="208" spans="7:9" ht="13" x14ac:dyDescent="0.15">
      <c r="G208" s="14"/>
      <c r="H208" s="14"/>
      <c r="I208" s="14"/>
    </row>
    <row r="209" spans="7:9" ht="13" x14ac:dyDescent="0.15">
      <c r="G209" s="14"/>
      <c r="H209" s="14"/>
      <c r="I209" s="14"/>
    </row>
    <row r="210" spans="7:9" ht="13" x14ac:dyDescent="0.15">
      <c r="G210" s="14"/>
      <c r="H210" s="14"/>
      <c r="I210" s="14"/>
    </row>
    <row r="211" spans="7:9" ht="13" x14ac:dyDescent="0.15">
      <c r="G211" s="14"/>
      <c r="H211" s="14"/>
      <c r="I211" s="14"/>
    </row>
    <row r="212" spans="7:9" ht="13" x14ac:dyDescent="0.15">
      <c r="G212" s="14"/>
      <c r="H212" s="14"/>
      <c r="I212" s="14"/>
    </row>
    <row r="213" spans="7:9" ht="13" x14ac:dyDescent="0.15">
      <c r="G213" s="14"/>
      <c r="H213" s="14"/>
      <c r="I213" s="14"/>
    </row>
    <row r="214" spans="7:9" ht="13" x14ac:dyDescent="0.15">
      <c r="G214" s="14"/>
      <c r="H214" s="14"/>
      <c r="I214" s="14"/>
    </row>
    <row r="215" spans="7:9" ht="13" x14ac:dyDescent="0.15">
      <c r="G215" s="14"/>
      <c r="H215" s="14"/>
      <c r="I215" s="14"/>
    </row>
    <row r="216" spans="7:9" ht="13" x14ac:dyDescent="0.15">
      <c r="G216" s="14"/>
      <c r="H216" s="14"/>
      <c r="I216" s="14"/>
    </row>
    <row r="217" spans="7:9" ht="13" x14ac:dyDescent="0.15">
      <c r="G217" s="14"/>
      <c r="H217" s="14"/>
      <c r="I217" s="14"/>
    </row>
    <row r="218" spans="7:9" ht="13" x14ac:dyDescent="0.15">
      <c r="G218" s="14"/>
      <c r="H218" s="14"/>
      <c r="I218" s="14"/>
    </row>
    <row r="219" spans="7:9" ht="13" x14ac:dyDescent="0.15">
      <c r="G219" s="14"/>
      <c r="H219" s="14"/>
      <c r="I219" s="14"/>
    </row>
    <row r="220" spans="7:9" ht="13" x14ac:dyDescent="0.15">
      <c r="G220" s="14"/>
      <c r="H220" s="14"/>
      <c r="I220" s="14"/>
    </row>
    <row r="221" spans="7:9" ht="13" x14ac:dyDescent="0.15">
      <c r="G221" s="14"/>
      <c r="H221" s="14"/>
      <c r="I221" s="14"/>
    </row>
    <row r="222" spans="7:9" ht="13" x14ac:dyDescent="0.15">
      <c r="G222" s="14"/>
      <c r="H222" s="14"/>
      <c r="I222" s="14"/>
    </row>
    <row r="223" spans="7:9" ht="13" x14ac:dyDescent="0.15">
      <c r="G223" s="14"/>
      <c r="H223" s="14"/>
      <c r="I223" s="14"/>
    </row>
    <row r="224" spans="7:9" ht="13" x14ac:dyDescent="0.15">
      <c r="G224" s="14"/>
      <c r="H224" s="14"/>
      <c r="I224" s="14"/>
    </row>
    <row r="225" spans="7:9" ht="13" x14ac:dyDescent="0.15">
      <c r="G225" s="14"/>
      <c r="H225" s="14"/>
      <c r="I225" s="14"/>
    </row>
    <row r="226" spans="7:9" ht="13" x14ac:dyDescent="0.15">
      <c r="G226" s="14"/>
      <c r="H226" s="14"/>
      <c r="I226" s="14"/>
    </row>
    <row r="227" spans="7:9" ht="13" x14ac:dyDescent="0.15">
      <c r="G227" s="14"/>
      <c r="H227" s="14"/>
      <c r="I227" s="14"/>
    </row>
    <row r="228" spans="7:9" ht="13" x14ac:dyDescent="0.15">
      <c r="G228" s="14"/>
      <c r="H228" s="14"/>
      <c r="I228" s="14"/>
    </row>
    <row r="229" spans="7:9" ht="13" x14ac:dyDescent="0.15">
      <c r="G229" s="14"/>
      <c r="H229" s="14"/>
      <c r="I229" s="14"/>
    </row>
    <row r="230" spans="7:9" ht="13" x14ac:dyDescent="0.15">
      <c r="G230" s="14"/>
      <c r="H230" s="14"/>
      <c r="I230" s="14"/>
    </row>
    <row r="231" spans="7:9" ht="13" x14ac:dyDescent="0.15">
      <c r="G231" s="14"/>
      <c r="H231" s="14"/>
      <c r="I231" s="14"/>
    </row>
    <row r="232" spans="7:9" ht="13" x14ac:dyDescent="0.15">
      <c r="G232" s="14"/>
      <c r="H232" s="14"/>
      <c r="I232" s="14"/>
    </row>
    <row r="233" spans="7:9" ht="13" x14ac:dyDescent="0.15">
      <c r="G233" s="14"/>
      <c r="H233" s="14"/>
      <c r="I233" s="14"/>
    </row>
    <row r="234" spans="7:9" ht="13" x14ac:dyDescent="0.15">
      <c r="G234" s="14"/>
      <c r="H234" s="14"/>
      <c r="I234" s="14"/>
    </row>
    <row r="235" spans="7:9" ht="13" x14ac:dyDescent="0.15">
      <c r="G235" s="14"/>
      <c r="H235" s="14"/>
      <c r="I235" s="14"/>
    </row>
    <row r="236" spans="7:9" ht="13" x14ac:dyDescent="0.15">
      <c r="G236" s="14"/>
      <c r="H236" s="14"/>
      <c r="I236" s="14"/>
    </row>
    <row r="237" spans="7:9" ht="13" x14ac:dyDescent="0.15">
      <c r="G237" s="14"/>
      <c r="H237" s="14"/>
      <c r="I237" s="14"/>
    </row>
    <row r="238" spans="7:9" ht="13" x14ac:dyDescent="0.15">
      <c r="G238" s="14"/>
      <c r="H238" s="14"/>
      <c r="I238" s="14"/>
    </row>
    <row r="239" spans="7:9" ht="13" x14ac:dyDescent="0.15">
      <c r="G239" s="14"/>
      <c r="H239" s="14"/>
      <c r="I239" s="14"/>
    </row>
    <row r="240" spans="7:9" ht="13" x14ac:dyDescent="0.15">
      <c r="G240" s="14"/>
      <c r="H240" s="14"/>
      <c r="I240" s="14"/>
    </row>
    <row r="241" spans="7:9" ht="13" x14ac:dyDescent="0.15">
      <c r="G241" s="14"/>
      <c r="H241" s="14"/>
      <c r="I241" s="14"/>
    </row>
    <row r="242" spans="7:9" ht="13" x14ac:dyDescent="0.15">
      <c r="G242" s="14"/>
      <c r="H242" s="14"/>
      <c r="I242" s="14"/>
    </row>
    <row r="243" spans="7:9" ht="13" x14ac:dyDescent="0.15">
      <c r="G243" s="14"/>
      <c r="H243" s="14"/>
      <c r="I243" s="14"/>
    </row>
    <row r="244" spans="7:9" ht="13" x14ac:dyDescent="0.15">
      <c r="G244" s="14"/>
      <c r="H244" s="14"/>
      <c r="I244" s="14"/>
    </row>
    <row r="245" spans="7:9" ht="13" x14ac:dyDescent="0.15">
      <c r="G245" s="14"/>
      <c r="H245" s="14"/>
      <c r="I245" s="14"/>
    </row>
    <row r="246" spans="7:9" ht="13" x14ac:dyDescent="0.15">
      <c r="G246" s="14"/>
      <c r="H246" s="14"/>
      <c r="I246" s="14"/>
    </row>
    <row r="247" spans="7:9" ht="13" x14ac:dyDescent="0.15">
      <c r="G247" s="14"/>
      <c r="H247" s="14"/>
      <c r="I247" s="14"/>
    </row>
    <row r="248" spans="7:9" ht="13" x14ac:dyDescent="0.15">
      <c r="G248" s="14"/>
      <c r="H248" s="14"/>
      <c r="I248" s="14"/>
    </row>
    <row r="249" spans="7:9" ht="13" x14ac:dyDescent="0.15">
      <c r="G249" s="14"/>
      <c r="H249" s="14"/>
      <c r="I249" s="14"/>
    </row>
    <row r="250" spans="7:9" ht="13" x14ac:dyDescent="0.15">
      <c r="G250" s="14"/>
      <c r="H250" s="14"/>
      <c r="I250" s="14"/>
    </row>
    <row r="251" spans="7:9" ht="13" x14ac:dyDescent="0.15">
      <c r="G251" s="14"/>
      <c r="H251" s="14"/>
      <c r="I251" s="14"/>
    </row>
    <row r="252" spans="7:9" ht="13" x14ac:dyDescent="0.15">
      <c r="G252" s="14"/>
      <c r="H252" s="14"/>
      <c r="I252" s="14"/>
    </row>
    <row r="253" spans="7:9" ht="13" x14ac:dyDescent="0.15">
      <c r="G253" s="14"/>
      <c r="H253" s="14"/>
      <c r="I253" s="14"/>
    </row>
    <row r="254" spans="7:9" ht="13" x14ac:dyDescent="0.15">
      <c r="G254" s="14"/>
      <c r="H254" s="14"/>
      <c r="I254" s="14"/>
    </row>
    <row r="255" spans="7:9" ht="13" x14ac:dyDescent="0.15">
      <c r="G255" s="14"/>
      <c r="H255" s="14"/>
      <c r="I255" s="14"/>
    </row>
    <row r="256" spans="7:9" ht="13" x14ac:dyDescent="0.15">
      <c r="G256" s="14"/>
      <c r="H256" s="14"/>
      <c r="I256" s="14"/>
    </row>
    <row r="257" spans="7:9" ht="13" x14ac:dyDescent="0.15">
      <c r="G257" s="14"/>
      <c r="H257" s="14"/>
      <c r="I257" s="14"/>
    </row>
    <row r="258" spans="7:9" ht="13" x14ac:dyDescent="0.15">
      <c r="G258" s="14"/>
      <c r="H258" s="14"/>
      <c r="I258" s="14"/>
    </row>
    <row r="259" spans="7:9" ht="13" x14ac:dyDescent="0.15">
      <c r="G259" s="14"/>
      <c r="H259" s="14"/>
      <c r="I259" s="14"/>
    </row>
    <row r="260" spans="7:9" ht="13" x14ac:dyDescent="0.15">
      <c r="G260" s="14"/>
      <c r="H260" s="14"/>
      <c r="I260" s="14"/>
    </row>
    <row r="261" spans="7:9" ht="13" x14ac:dyDescent="0.15">
      <c r="G261" s="14"/>
      <c r="H261" s="14"/>
      <c r="I261" s="14"/>
    </row>
    <row r="262" spans="7:9" ht="13" x14ac:dyDescent="0.15">
      <c r="G262" s="14"/>
      <c r="H262" s="14"/>
      <c r="I262" s="14"/>
    </row>
    <row r="263" spans="7:9" ht="13" x14ac:dyDescent="0.15">
      <c r="G263" s="14"/>
      <c r="H263" s="14"/>
      <c r="I263" s="14"/>
    </row>
    <row r="264" spans="7:9" ht="13" x14ac:dyDescent="0.15">
      <c r="G264" s="14"/>
      <c r="H264" s="14"/>
      <c r="I264" s="14"/>
    </row>
    <row r="265" spans="7:9" ht="13" x14ac:dyDescent="0.15">
      <c r="G265" s="14"/>
      <c r="H265" s="14"/>
      <c r="I265" s="14"/>
    </row>
    <row r="266" spans="7:9" ht="13" x14ac:dyDescent="0.15">
      <c r="G266" s="14"/>
      <c r="H266" s="14"/>
      <c r="I266" s="14"/>
    </row>
    <row r="267" spans="7:9" ht="13" x14ac:dyDescent="0.15">
      <c r="G267" s="14"/>
      <c r="H267" s="14"/>
      <c r="I267" s="14"/>
    </row>
    <row r="268" spans="7:9" ht="13" x14ac:dyDescent="0.15">
      <c r="G268" s="14"/>
      <c r="H268" s="14"/>
      <c r="I268" s="14"/>
    </row>
    <row r="269" spans="7:9" ht="13" x14ac:dyDescent="0.15">
      <c r="G269" s="14"/>
      <c r="H269" s="14"/>
      <c r="I269" s="14"/>
    </row>
    <row r="270" spans="7:9" ht="13" x14ac:dyDescent="0.15">
      <c r="G270" s="14"/>
      <c r="H270" s="14"/>
      <c r="I270" s="14"/>
    </row>
    <row r="271" spans="7:9" ht="13" x14ac:dyDescent="0.15">
      <c r="G271" s="14"/>
      <c r="H271" s="14"/>
      <c r="I271" s="14"/>
    </row>
    <row r="272" spans="7:9" ht="13" x14ac:dyDescent="0.15">
      <c r="G272" s="14"/>
      <c r="H272" s="14"/>
      <c r="I272" s="14"/>
    </row>
    <row r="273" spans="7:9" ht="13" x14ac:dyDescent="0.15">
      <c r="G273" s="14"/>
      <c r="H273" s="14"/>
      <c r="I273" s="14"/>
    </row>
    <row r="274" spans="7:9" ht="13" x14ac:dyDescent="0.15">
      <c r="G274" s="14"/>
      <c r="H274" s="14"/>
      <c r="I274" s="14"/>
    </row>
    <row r="275" spans="7:9" ht="13" x14ac:dyDescent="0.15">
      <c r="G275" s="14"/>
      <c r="H275" s="14"/>
      <c r="I275" s="14"/>
    </row>
    <row r="276" spans="7:9" ht="13" x14ac:dyDescent="0.15">
      <c r="G276" s="14"/>
      <c r="H276" s="14"/>
      <c r="I276" s="14"/>
    </row>
    <row r="277" spans="7:9" ht="13" x14ac:dyDescent="0.15">
      <c r="G277" s="14"/>
      <c r="H277" s="14"/>
      <c r="I277" s="14"/>
    </row>
    <row r="278" spans="7:9" ht="13" x14ac:dyDescent="0.15">
      <c r="G278" s="14"/>
      <c r="H278" s="14"/>
      <c r="I278" s="14"/>
    </row>
    <row r="279" spans="7:9" ht="13" x14ac:dyDescent="0.15">
      <c r="G279" s="14"/>
      <c r="H279" s="14"/>
      <c r="I279" s="14"/>
    </row>
    <row r="280" spans="7:9" ht="13" x14ac:dyDescent="0.15">
      <c r="G280" s="14"/>
      <c r="H280" s="14"/>
      <c r="I280" s="14"/>
    </row>
    <row r="281" spans="7:9" ht="13" x14ac:dyDescent="0.15">
      <c r="G281" s="14"/>
      <c r="H281" s="14"/>
      <c r="I281" s="14"/>
    </row>
    <row r="282" spans="7:9" ht="13" x14ac:dyDescent="0.15">
      <c r="G282" s="14"/>
      <c r="H282" s="14"/>
      <c r="I282" s="14"/>
    </row>
    <row r="283" spans="7:9" ht="13" x14ac:dyDescent="0.15">
      <c r="G283" s="14"/>
      <c r="H283" s="14"/>
      <c r="I283" s="14"/>
    </row>
    <row r="284" spans="7:9" ht="13" x14ac:dyDescent="0.15">
      <c r="G284" s="14"/>
      <c r="H284" s="14"/>
      <c r="I284" s="14"/>
    </row>
    <row r="285" spans="7:9" ht="13" x14ac:dyDescent="0.15">
      <c r="G285" s="14"/>
      <c r="H285" s="14"/>
      <c r="I285" s="14"/>
    </row>
    <row r="286" spans="7:9" ht="13" x14ac:dyDescent="0.15">
      <c r="G286" s="14"/>
      <c r="H286" s="14"/>
      <c r="I286" s="14"/>
    </row>
    <row r="287" spans="7:9" ht="13" x14ac:dyDescent="0.15">
      <c r="G287" s="14"/>
      <c r="H287" s="14"/>
      <c r="I287" s="14"/>
    </row>
    <row r="288" spans="7:9" ht="13" x14ac:dyDescent="0.15">
      <c r="G288" s="14"/>
      <c r="H288" s="14"/>
      <c r="I288" s="14"/>
    </row>
    <row r="289" spans="7:9" ht="13" x14ac:dyDescent="0.15">
      <c r="G289" s="14"/>
      <c r="H289" s="14"/>
      <c r="I289" s="14"/>
    </row>
    <row r="290" spans="7:9" ht="13" x14ac:dyDescent="0.15">
      <c r="G290" s="14"/>
      <c r="H290" s="14"/>
      <c r="I290" s="14"/>
    </row>
    <row r="291" spans="7:9" ht="13" x14ac:dyDescent="0.15">
      <c r="G291" s="14"/>
      <c r="H291" s="14"/>
      <c r="I291" s="14"/>
    </row>
    <row r="292" spans="7:9" ht="13" x14ac:dyDescent="0.15">
      <c r="G292" s="14"/>
      <c r="H292" s="14"/>
      <c r="I292" s="14"/>
    </row>
    <row r="293" spans="7:9" ht="13" x14ac:dyDescent="0.15">
      <c r="G293" s="14"/>
      <c r="H293" s="14"/>
      <c r="I293" s="14"/>
    </row>
    <row r="294" spans="7:9" ht="13" x14ac:dyDescent="0.15">
      <c r="G294" s="14"/>
      <c r="H294" s="14"/>
      <c r="I294" s="14"/>
    </row>
    <row r="295" spans="7:9" ht="13" x14ac:dyDescent="0.15">
      <c r="G295" s="14"/>
      <c r="H295" s="14"/>
      <c r="I295" s="14"/>
    </row>
    <row r="296" spans="7:9" ht="13" x14ac:dyDescent="0.15">
      <c r="G296" s="14"/>
      <c r="H296" s="14"/>
      <c r="I296" s="14"/>
    </row>
    <row r="297" spans="7:9" ht="13" x14ac:dyDescent="0.15">
      <c r="G297" s="14"/>
      <c r="H297" s="14"/>
      <c r="I297" s="14"/>
    </row>
    <row r="298" spans="7:9" ht="13" x14ac:dyDescent="0.15">
      <c r="G298" s="14"/>
      <c r="H298" s="14"/>
      <c r="I298" s="14"/>
    </row>
    <row r="299" spans="7:9" ht="13" x14ac:dyDescent="0.15">
      <c r="G299" s="14"/>
      <c r="H299" s="14"/>
      <c r="I299" s="14"/>
    </row>
    <row r="300" spans="7:9" ht="13" x14ac:dyDescent="0.15">
      <c r="G300" s="14"/>
      <c r="H300" s="14"/>
      <c r="I300" s="14"/>
    </row>
    <row r="301" spans="7:9" ht="13" x14ac:dyDescent="0.15">
      <c r="G301" s="14"/>
      <c r="H301" s="14"/>
      <c r="I301" s="14"/>
    </row>
    <row r="302" spans="7:9" ht="13" x14ac:dyDescent="0.15">
      <c r="G302" s="14"/>
      <c r="H302" s="14"/>
      <c r="I302" s="14"/>
    </row>
    <row r="303" spans="7:9" ht="13" x14ac:dyDescent="0.15">
      <c r="G303" s="14"/>
      <c r="H303" s="14"/>
      <c r="I303" s="14"/>
    </row>
    <row r="304" spans="7:9" ht="13" x14ac:dyDescent="0.15">
      <c r="G304" s="14"/>
      <c r="H304" s="14"/>
      <c r="I304" s="14"/>
    </row>
    <row r="305" spans="7:9" ht="13" x14ac:dyDescent="0.15">
      <c r="G305" s="14"/>
      <c r="H305" s="14"/>
      <c r="I305" s="14"/>
    </row>
    <row r="306" spans="7:9" ht="13" x14ac:dyDescent="0.15">
      <c r="G306" s="14"/>
      <c r="H306" s="14"/>
      <c r="I306" s="14"/>
    </row>
    <row r="307" spans="7:9" ht="13" x14ac:dyDescent="0.15">
      <c r="G307" s="14"/>
      <c r="H307" s="14"/>
      <c r="I307" s="14"/>
    </row>
    <row r="308" spans="7:9" ht="13" x14ac:dyDescent="0.15">
      <c r="G308" s="14"/>
      <c r="H308" s="14"/>
      <c r="I308" s="14"/>
    </row>
    <row r="309" spans="7:9" ht="13" x14ac:dyDescent="0.15">
      <c r="G309" s="14"/>
      <c r="H309" s="14"/>
      <c r="I309" s="14"/>
    </row>
    <row r="310" spans="7:9" ht="13" x14ac:dyDescent="0.15">
      <c r="G310" s="14"/>
      <c r="H310" s="14"/>
      <c r="I310" s="14"/>
    </row>
    <row r="311" spans="7:9" ht="13" x14ac:dyDescent="0.15">
      <c r="G311" s="14"/>
      <c r="H311" s="14"/>
      <c r="I311" s="14"/>
    </row>
    <row r="312" spans="7:9" ht="13" x14ac:dyDescent="0.15">
      <c r="G312" s="14"/>
      <c r="H312" s="14"/>
      <c r="I312" s="14"/>
    </row>
    <row r="313" spans="7:9" ht="13" x14ac:dyDescent="0.15">
      <c r="G313" s="14"/>
      <c r="H313" s="14"/>
      <c r="I313" s="14"/>
    </row>
    <row r="314" spans="7:9" ht="13" x14ac:dyDescent="0.15">
      <c r="G314" s="14"/>
      <c r="H314" s="14"/>
      <c r="I314" s="14"/>
    </row>
    <row r="315" spans="7:9" ht="13" x14ac:dyDescent="0.15">
      <c r="G315" s="14"/>
      <c r="H315" s="14"/>
      <c r="I315" s="14"/>
    </row>
    <row r="316" spans="7:9" ht="13" x14ac:dyDescent="0.15">
      <c r="G316" s="14"/>
      <c r="H316" s="14"/>
      <c r="I316" s="14"/>
    </row>
    <row r="317" spans="7:9" ht="13" x14ac:dyDescent="0.15">
      <c r="G317" s="14"/>
      <c r="H317" s="14"/>
      <c r="I317" s="14"/>
    </row>
    <row r="318" spans="7:9" ht="13" x14ac:dyDescent="0.15">
      <c r="G318" s="14"/>
      <c r="H318" s="14"/>
      <c r="I318" s="14"/>
    </row>
    <row r="319" spans="7:9" ht="13" x14ac:dyDescent="0.15">
      <c r="G319" s="14"/>
      <c r="H319" s="14"/>
      <c r="I319" s="14"/>
    </row>
    <row r="320" spans="7:9" ht="13" x14ac:dyDescent="0.15">
      <c r="G320" s="14"/>
      <c r="H320" s="14"/>
      <c r="I320" s="14"/>
    </row>
    <row r="321" spans="7:9" ht="13" x14ac:dyDescent="0.15">
      <c r="G321" s="14"/>
      <c r="H321" s="14"/>
      <c r="I321" s="14"/>
    </row>
    <row r="322" spans="7:9" ht="13" x14ac:dyDescent="0.15">
      <c r="G322" s="14"/>
      <c r="H322" s="14"/>
      <c r="I322" s="14"/>
    </row>
    <row r="323" spans="7:9" ht="13" x14ac:dyDescent="0.15">
      <c r="G323" s="14"/>
      <c r="H323" s="14"/>
      <c r="I323" s="14"/>
    </row>
    <row r="324" spans="7:9" ht="13" x14ac:dyDescent="0.15">
      <c r="G324" s="14"/>
      <c r="H324" s="14"/>
      <c r="I324" s="14"/>
    </row>
    <row r="325" spans="7:9" ht="13" x14ac:dyDescent="0.15">
      <c r="G325" s="14"/>
      <c r="H325" s="14"/>
      <c r="I325" s="14"/>
    </row>
    <row r="326" spans="7:9" ht="13" x14ac:dyDescent="0.15">
      <c r="G326" s="14"/>
      <c r="H326" s="14"/>
      <c r="I326" s="14"/>
    </row>
    <row r="327" spans="7:9" ht="13" x14ac:dyDescent="0.15">
      <c r="G327" s="14"/>
      <c r="H327" s="14"/>
      <c r="I327" s="14"/>
    </row>
    <row r="328" spans="7:9" ht="13" x14ac:dyDescent="0.15">
      <c r="G328" s="14"/>
      <c r="H328" s="14"/>
      <c r="I328" s="14"/>
    </row>
    <row r="329" spans="7:9" ht="13" x14ac:dyDescent="0.15">
      <c r="G329" s="14"/>
      <c r="H329" s="14"/>
      <c r="I329" s="14"/>
    </row>
    <row r="330" spans="7:9" ht="13" x14ac:dyDescent="0.15">
      <c r="G330" s="14"/>
      <c r="H330" s="14"/>
      <c r="I330" s="14"/>
    </row>
    <row r="331" spans="7:9" ht="13" x14ac:dyDescent="0.15">
      <c r="G331" s="14"/>
      <c r="H331" s="14"/>
      <c r="I331" s="14"/>
    </row>
    <row r="332" spans="7:9" ht="13" x14ac:dyDescent="0.15">
      <c r="G332" s="14"/>
      <c r="H332" s="14"/>
      <c r="I332" s="14"/>
    </row>
    <row r="333" spans="7:9" ht="13" x14ac:dyDescent="0.15">
      <c r="G333" s="14"/>
      <c r="H333" s="14"/>
      <c r="I333" s="14"/>
    </row>
    <row r="334" spans="7:9" ht="13" x14ac:dyDescent="0.15">
      <c r="G334" s="14"/>
      <c r="H334" s="14"/>
      <c r="I334" s="14"/>
    </row>
    <row r="335" spans="7:9" ht="13" x14ac:dyDescent="0.15">
      <c r="G335" s="14"/>
      <c r="H335" s="14"/>
      <c r="I335" s="14"/>
    </row>
    <row r="336" spans="7:9" ht="13" x14ac:dyDescent="0.15">
      <c r="G336" s="14"/>
      <c r="H336" s="14"/>
      <c r="I336" s="14"/>
    </row>
    <row r="337" spans="7:9" ht="13" x14ac:dyDescent="0.15">
      <c r="G337" s="14"/>
      <c r="H337" s="14"/>
      <c r="I337" s="14"/>
    </row>
    <row r="338" spans="7:9" ht="13" x14ac:dyDescent="0.15">
      <c r="G338" s="14"/>
      <c r="H338" s="14"/>
      <c r="I338" s="14"/>
    </row>
    <row r="339" spans="7:9" ht="13" x14ac:dyDescent="0.15">
      <c r="G339" s="14"/>
      <c r="H339" s="14"/>
      <c r="I339" s="14"/>
    </row>
    <row r="340" spans="7:9" ht="13" x14ac:dyDescent="0.15">
      <c r="G340" s="14"/>
      <c r="H340" s="14"/>
      <c r="I340" s="14"/>
    </row>
    <row r="341" spans="7:9" ht="13" x14ac:dyDescent="0.15">
      <c r="G341" s="14"/>
      <c r="H341" s="14"/>
      <c r="I341" s="14"/>
    </row>
    <row r="342" spans="7:9" ht="13" x14ac:dyDescent="0.15">
      <c r="G342" s="14"/>
      <c r="H342" s="14"/>
      <c r="I342" s="14"/>
    </row>
    <row r="343" spans="7:9" ht="13" x14ac:dyDescent="0.15">
      <c r="G343" s="14"/>
      <c r="H343" s="14"/>
      <c r="I343" s="14"/>
    </row>
    <row r="344" spans="7:9" ht="13" x14ac:dyDescent="0.15">
      <c r="G344" s="14"/>
      <c r="H344" s="14"/>
      <c r="I344" s="14"/>
    </row>
    <row r="345" spans="7:9" ht="13" x14ac:dyDescent="0.15">
      <c r="G345" s="14"/>
      <c r="H345" s="14"/>
      <c r="I345" s="14"/>
    </row>
    <row r="346" spans="7:9" ht="13" x14ac:dyDescent="0.15">
      <c r="G346" s="14"/>
      <c r="H346" s="14"/>
      <c r="I346" s="14"/>
    </row>
    <row r="347" spans="7:9" ht="13" x14ac:dyDescent="0.15">
      <c r="G347" s="14"/>
      <c r="H347" s="14"/>
      <c r="I347" s="14"/>
    </row>
    <row r="348" spans="7:9" ht="13" x14ac:dyDescent="0.15">
      <c r="G348" s="14"/>
      <c r="H348" s="14"/>
      <c r="I348" s="14"/>
    </row>
    <row r="349" spans="7:9" ht="13" x14ac:dyDescent="0.15">
      <c r="G349" s="14"/>
      <c r="H349" s="14"/>
      <c r="I349" s="14"/>
    </row>
    <row r="350" spans="7:9" ht="13" x14ac:dyDescent="0.15">
      <c r="G350" s="14"/>
      <c r="H350" s="14"/>
      <c r="I350" s="14"/>
    </row>
    <row r="351" spans="7:9" ht="13" x14ac:dyDescent="0.15">
      <c r="G351" s="14"/>
      <c r="H351" s="14"/>
      <c r="I351" s="14"/>
    </row>
    <row r="352" spans="7:9" ht="13" x14ac:dyDescent="0.15">
      <c r="G352" s="14"/>
      <c r="H352" s="14"/>
      <c r="I352" s="14"/>
    </row>
    <row r="353" spans="7:9" ht="13" x14ac:dyDescent="0.15">
      <c r="G353" s="14"/>
      <c r="H353" s="14"/>
      <c r="I353" s="14"/>
    </row>
    <row r="354" spans="7:9" ht="13" x14ac:dyDescent="0.15">
      <c r="G354" s="14"/>
      <c r="H354" s="14"/>
      <c r="I354" s="14"/>
    </row>
    <row r="355" spans="7:9" ht="13" x14ac:dyDescent="0.15">
      <c r="G355" s="14"/>
      <c r="H355" s="14"/>
      <c r="I355" s="14"/>
    </row>
    <row r="356" spans="7:9" ht="13" x14ac:dyDescent="0.15">
      <c r="G356" s="14"/>
      <c r="H356" s="14"/>
      <c r="I356" s="14"/>
    </row>
    <row r="357" spans="7:9" ht="13" x14ac:dyDescent="0.15">
      <c r="G357" s="14"/>
      <c r="H357" s="14"/>
      <c r="I357" s="14"/>
    </row>
    <row r="358" spans="7:9" ht="13" x14ac:dyDescent="0.15">
      <c r="G358" s="14"/>
      <c r="H358" s="14"/>
      <c r="I358" s="14"/>
    </row>
    <row r="359" spans="7:9" ht="13" x14ac:dyDescent="0.15">
      <c r="G359" s="14"/>
      <c r="H359" s="14"/>
      <c r="I359" s="14"/>
    </row>
    <row r="360" spans="7:9" ht="13" x14ac:dyDescent="0.15">
      <c r="G360" s="14"/>
      <c r="H360" s="14"/>
      <c r="I360" s="14"/>
    </row>
    <row r="361" spans="7:9" ht="13" x14ac:dyDescent="0.15">
      <c r="G361" s="14"/>
      <c r="H361" s="14"/>
      <c r="I361" s="14"/>
    </row>
    <row r="362" spans="7:9" ht="13" x14ac:dyDescent="0.15">
      <c r="G362" s="14"/>
      <c r="H362" s="14"/>
      <c r="I362" s="14"/>
    </row>
    <row r="363" spans="7:9" ht="13" x14ac:dyDescent="0.15">
      <c r="G363" s="14"/>
      <c r="H363" s="14"/>
      <c r="I363" s="14"/>
    </row>
    <row r="364" spans="7:9" ht="13" x14ac:dyDescent="0.15">
      <c r="G364" s="14"/>
      <c r="H364" s="14"/>
      <c r="I364" s="14"/>
    </row>
    <row r="365" spans="7:9" ht="13" x14ac:dyDescent="0.15">
      <c r="G365" s="14"/>
      <c r="H365" s="14"/>
      <c r="I365" s="14"/>
    </row>
    <row r="366" spans="7:9" ht="13" x14ac:dyDescent="0.15">
      <c r="G366" s="14"/>
      <c r="H366" s="14"/>
      <c r="I366" s="14"/>
    </row>
    <row r="367" spans="7:9" ht="13" x14ac:dyDescent="0.15">
      <c r="G367" s="14"/>
      <c r="H367" s="14"/>
      <c r="I367" s="14"/>
    </row>
    <row r="368" spans="7:9" ht="13" x14ac:dyDescent="0.15">
      <c r="G368" s="14"/>
      <c r="H368" s="14"/>
      <c r="I368" s="14"/>
    </row>
    <row r="369" spans="7:9" ht="13" x14ac:dyDescent="0.15">
      <c r="G369" s="14"/>
      <c r="H369" s="14"/>
      <c r="I369" s="14"/>
    </row>
    <row r="370" spans="7:9" ht="13" x14ac:dyDescent="0.15">
      <c r="G370" s="14"/>
      <c r="H370" s="14"/>
      <c r="I370" s="14"/>
    </row>
    <row r="371" spans="7:9" ht="13" x14ac:dyDescent="0.15">
      <c r="G371" s="14"/>
      <c r="H371" s="14"/>
      <c r="I371" s="14"/>
    </row>
    <row r="372" spans="7:9" ht="13" x14ac:dyDescent="0.15">
      <c r="G372" s="14"/>
      <c r="H372" s="14"/>
      <c r="I372" s="14"/>
    </row>
    <row r="373" spans="7:9" ht="13" x14ac:dyDescent="0.15">
      <c r="G373" s="14"/>
      <c r="H373" s="14"/>
      <c r="I373" s="14"/>
    </row>
    <row r="374" spans="7:9" ht="13" x14ac:dyDescent="0.15">
      <c r="G374" s="14"/>
      <c r="H374" s="14"/>
      <c r="I374" s="14"/>
    </row>
    <row r="375" spans="7:9" ht="13" x14ac:dyDescent="0.15">
      <c r="G375" s="14"/>
      <c r="H375" s="14"/>
      <c r="I375" s="14"/>
    </row>
    <row r="376" spans="7:9" ht="13" x14ac:dyDescent="0.15">
      <c r="G376" s="14"/>
      <c r="H376" s="14"/>
      <c r="I376" s="14"/>
    </row>
    <row r="377" spans="7:9" ht="13" x14ac:dyDescent="0.15">
      <c r="G377" s="14"/>
      <c r="H377" s="14"/>
      <c r="I377" s="14"/>
    </row>
    <row r="378" spans="7:9" ht="13" x14ac:dyDescent="0.15">
      <c r="G378" s="14"/>
      <c r="H378" s="14"/>
      <c r="I378" s="14"/>
    </row>
    <row r="379" spans="7:9" ht="13" x14ac:dyDescent="0.15">
      <c r="G379" s="14"/>
      <c r="H379" s="14"/>
      <c r="I379" s="14"/>
    </row>
    <row r="380" spans="7:9" ht="13" x14ac:dyDescent="0.15">
      <c r="G380" s="14"/>
      <c r="H380" s="14"/>
      <c r="I380" s="14"/>
    </row>
    <row r="381" spans="7:9" ht="13" x14ac:dyDescent="0.15">
      <c r="G381" s="14"/>
      <c r="H381" s="14"/>
      <c r="I381" s="14"/>
    </row>
    <row r="382" spans="7:9" ht="13" x14ac:dyDescent="0.15">
      <c r="G382" s="14"/>
      <c r="H382" s="14"/>
      <c r="I382" s="14"/>
    </row>
    <row r="383" spans="7:9" ht="13" x14ac:dyDescent="0.15">
      <c r="G383" s="14"/>
      <c r="H383" s="14"/>
      <c r="I383" s="14"/>
    </row>
    <row r="384" spans="7:9" ht="13" x14ac:dyDescent="0.15">
      <c r="G384" s="14"/>
      <c r="H384" s="14"/>
      <c r="I384" s="14"/>
    </row>
    <row r="385" spans="7:9" ht="13" x14ac:dyDescent="0.15">
      <c r="G385" s="14"/>
      <c r="H385" s="14"/>
      <c r="I385" s="14"/>
    </row>
    <row r="386" spans="7:9" ht="13" x14ac:dyDescent="0.15">
      <c r="G386" s="14"/>
      <c r="H386" s="14"/>
      <c r="I386" s="14"/>
    </row>
    <row r="387" spans="7:9" ht="13" x14ac:dyDescent="0.15">
      <c r="G387" s="14"/>
      <c r="H387" s="14"/>
      <c r="I387" s="14"/>
    </row>
    <row r="388" spans="7:9" ht="13" x14ac:dyDescent="0.15">
      <c r="G388" s="14"/>
      <c r="H388" s="14"/>
      <c r="I388" s="14"/>
    </row>
    <row r="389" spans="7:9" ht="13" x14ac:dyDescent="0.15">
      <c r="G389" s="14"/>
      <c r="H389" s="14"/>
      <c r="I389" s="14"/>
    </row>
    <row r="390" spans="7:9" ht="13" x14ac:dyDescent="0.15">
      <c r="G390" s="14"/>
      <c r="H390" s="14"/>
      <c r="I390" s="14"/>
    </row>
    <row r="391" spans="7:9" ht="13" x14ac:dyDescent="0.15">
      <c r="G391" s="14"/>
      <c r="H391" s="14"/>
      <c r="I391" s="14"/>
    </row>
    <row r="392" spans="7:9" ht="13" x14ac:dyDescent="0.15">
      <c r="G392" s="14"/>
      <c r="H392" s="14"/>
      <c r="I392" s="14"/>
    </row>
    <row r="393" spans="7:9" ht="13" x14ac:dyDescent="0.15">
      <c r="G393" s="14"/>
      <c r="H393" s="14"/>
      <c r="I393" s="14"/>
    </row>
    <row r="394" spans="7:9" ht="13" x14ac:dyDescent="0.15">
      <c r="G394" s="14"/>
      <c r="H394" s="14"/>
      <c r="I394" s="14"/>
    </row>
    <row r="395" spans="7:9" ht="13" x14ac:dyDescent="0.15">
      <c r="G395" s="14"/>
      <c r="H395" s="14"/>
      <c r="I395" s="14"/>
    </row>
    <row r="396" spans="7:9" ht="13" x14ac:dyDescent="0.15">
      <c r="G396" s="14"/>
      <c r="H396" s="14"/>
      <c r="I396" s="14"/>
    </row>
    <row r="397" spans="7:9" ht="13" x14ac:dyDescent="0.15">
      <c r="G397" s="14"/>
      <c r="H397" s="14"/>
      <c r="I397" s="14"/>
    </row>
    <row r="398" spans="7:9" ht="13" x14ac:dyDescent="0.15">
      <c r="G398" s="14"/>
      <c r="H398" s="14"/>
      <c r="I398" s="14"/>
    </row>
    <row r="399" spans="7:9" ht="13" x14ac:dyDescent="0.15">
      <c r="G399" s="14"/>
      <c r="H399" s="14"/>
      <c r="I399" s="14"/>
    </row>
    <row r="400" spans="7:9" ht="13" x14ac:dyDescent="0.15">
      <c r="G400" s="14"/>
      <c r="H400" s="14"/>
      <c r="I400" s="14"/>
    </row>
    <row r="401" spans="7:9" ht="13" x14ac:dyDescent="0.15">
      <c r="G401" s="14"/>
      <c r="H401" s="14"/>
      <c r="I401" s="14"/>
    </row>
    <row r="402" spans="7:9" ht="13" x14ac:dyDescent="0.15">
      <c r="G402" s="14"/>
      <c r="H402" s="14"/>
      <c r="I402" s="14"/>
    </row>
    <row r="403" spans="7:9" ht="13" x14ac:dyDescent="0.15">
      <c r="G403" s="14"/>
      <c r="H403" s="14"/>
      <c r="I403" s="14"/>
    </row>
    <row r="404" spans="7:9" ht="13" x14ac:dyDescent="0.15">
      <c r="G404" s="14"/>
      <c r="H404" s="14"/>
      <c r="I404" s="14"/>
    </row>
    <row r="405" spans="7:9" ht="13" x14ac:dyDescent="0.15">
      <c r="G405" s="14"/>
      <c r="H405" s="14"/>
      <c r="I405" s="14"/>
    </row>
    <row r="406" spans="7:9" ht="13" x14ac:dyDescent="0.15">
      <c r="G406" s="14"/>
      <c r="H406" s="14"/>
      <c r="I406" s="14"/>
    </row>
    <row r="407" spans="7:9" ht="13" x14ac:dyDescent="0.15">
      <c r="G407" s="14"/>
      <c r="H407" s="14"/>
      <c r="I407" s="14"/>
    </row>
    <row r="408" spans="7:9" ht="13" x14ac:dyDescent="0.15">
      <c r="G408" s="14"/>
      <c r="H408" s="14"/>
      <c r="I408" s="14"/>
    </row>
    <row r="409" spans="7:9" ht="13" x14ac:dyDescent="0.15">
      <c r="G409" s="14"/>
      <c r="H409" s="14"/>
      <c r="I409" s="14"/>
    </row>
    <row r="410" spans="7:9" ht="13" x14ac:dyDescent="0.15">
      <c r="G410" s="14"/>
      <c r="H410" s="14"/>
      <c r="I410" s="14"/>
    </row>
    <row r="411" spans="7:9" ht="13" x14ac:dyDescent="0.15">
      <c r="G411" s="14"/>
      <c r="H411" s="14"/>
      <c r="I411" s="14"/>
    </row>
    <row r="412" spans="7:9" ht="13" x14ac:dyDescent="0.15">
      <c r="G412" s="14"/>
      <c r="H412" s="14"/>
      <c r="I412" s="14"/>
    </row>
    <row r="413" spans="7:9" ht="13" x14ac:dyDescent="0.15">
      <c r="G413" s="14"/>
      <c r="H413" s="14"/>
      <c r="I413" s="14"/>
    </row>
    <row r="414" spans="7:9" ht="13" x14ac:dyDescent="0.15">
      <c r="G414" s="14"/>
      <c r="H414" s="14"/>
      <c r="I414" s="14"/>
    </row>
    <row r="415" spans="7:9" ht="13" x14ac:dyDescent="0.15">
      <c r="G415" s="14"/>
      <c r="H415" s="14"/>
      <c r="I415" s="14"/>
    </row>
    <row r="416" spans="7:9" ht="13" x14ac:dyDescent="0.15">
      <c r="G416" s="14"/>
      <c r="H416" s="14"/>
      <c r="I416" s="14"/>
    </row>
    <row r="417" spans="7:9" ht="13" x14ac:dyDescent="0.15">
      <c r="G417" s="14"/>
      <c r="H417" s="14"/>
      <c r="I417" s="14"/>
    </row>
    <row r="418" spans="7:9" ht="13" x14ac:dyDescent="0.15">
      <c r="G418" s="14"/>
      <c r="H418" s="14"/>
      <c r="I418" s="14"/>
    </row>
    <row r="419" spans="7:9" ht="13" x14ac:dyDescent="0.15">
      <c r="G419" s="14"/>
      <c r="H419" s="14"/>
      <c r="I419" s="14"/>
    </row>
    <row r="420" spans="7:9" ht="13" x14ac:dyDescent="0.15">
      <c r="G420" s="14"/>
      <c r="H420" s="14"/>
      <c r="I420" s="14"/>
    </row>
    <row r="421" spans="7:9" ht="13" x14ac:dyDescent="0.15">
      <c r="G421" s="14"/>
      <c r="H421" s="14"/>
      <c r="I421" s="14"/>
    </row>
    <row r="422" spans="7:9" ht="13" x14ac:dyDescent="0.15">
      <c r="G422" s="14"/>
      <c r="H422" s="14"/>
      <c r="I422" s="14"/>
    </row>
    <row r="423" spans="7:9" ht="13" x14ac:dyDescent="0.15">
      <c r="G423" s="14"/>
      <c r="H423" s="14"/>
      <c r="I423" s="14"/>
    </row>
    <row r="424" spans="7:9" ht="13" x14ac:dyDescent="0.15">
      <c r="G424" s="14"/>
      <c r="H424" s="14"/>
      <c r="I424" s="14"/>
    </row>
    <row r="425" spans="7:9" ht="13" x14ac:dyDescent="0.15">
      <c r="G425" s="14"/>
      <c r="H425" s="14"/>
      <c r="I425" s="14"/>
    </row>
    <row r="426" spans="7:9" ht="13" x14ac:dyDescent="0.15">
      <c r="G426" s="14"/>
      <c r="H426" s="14"/>
      <c r="I426" s="14"/>
    </row>
    <row r="427" spans="7:9" ht="13" x14ac:dyDescent="0.15">
      <c r="G427" s="14"/>
      <c r="H427" s="14"/>
      <c r="I427" s="14"/>
    </row>
    <row r="428" spans="7:9" ht="13" x14ac:dyDescent="0.15">
      <c r="G428" s="14"/>
      <c r="H428" s="14"/>
      <c r="I428" s="14"/>
    </row>
    <row r="429" spans="7:9" ht="13" x14ac:dyDescent="0.15">
      <c r="G429" s="14"/>
      <c r="H429" s="14"/>
      <c r="I429" s="14"/>
    </row>
    <row r="430" spans="7:9" ht="13" x14ac:dyDescent="0.15">
      <c r="G430" s="14"/>
      <c r="H430" s="14"/>
      <c r="I430" s="14"/>
    </row>
    <row r="431" spans="7:9" ht="13" x14ac:dyDescent="0.15">
      <c r="G431" s="14"/>
      <c r="H431" s="14"/>
      <c r="I431" s="14"/>
    </row>
    <row r="432" spans="7:9" ht="13" x14ac:dyDescent="0.15">
      <c r="G432" s="14"/>
      <c r="H432" s="14"/>
      <c r="I432" s="14"/>
    </row>
    <row r="433" spans="7:9" ht="13" x14ac:dyDescent="0.15">
      <c r="G433" s="14"/>
      <c r="H433" s="14"/>
      <c r="I433" s="14"/>
    </row>
    <row r="434" spans="7:9" ht="13" x14ac:dyDescent="0.15">
      <c r="G434" s="14"/>
      <c r="H434" s="14"/>
      <c r="I434" s="14"/>
    </row>
    <row r="435" spans="7:9" ht="13" x14ac:dyDescent="0.15">
      <c r="G435" s="14"/>
      <c r="H435" s="14"/>
      <c r="I435" s="14"/>
    </row>
    <row r="436" spans="7:9" ht="13" x14ac:dyDescent="0.15">
      <c r="G436" s="14"/>
      <c r="H436" s="14"/>
      <c r="I436" s="14"/>
    </row>
    <row r="437" spans="7:9" ht="13" x14ac:dyDescent="0.15">
      <c r="G437" s="14"/>
      <c r="H437" s="14"/>
      <c r="I437" s="14"/>
    </row>
    <row r="438" spans="7:9" ht="13" x14ac:dyDescent="0.15">
      <c r="G438" s="14"/>
      <c r="H438" s="14"/>
      <c r="I438" s="14"/>
    </row>
    <row r="439" spans="7:9" ht="13" x14ac:dyDescent="0.15">
      <c r="G439" s="14"/>
      <c r="H439" s="14"/>
      <c r="I439" s="14"/>
    </row>
    <row r="440" spans="7:9" ht="13" x14ac:dyDescent="0.15">
      <c r="G440" s="14"/>
      <c r="H440" s="14"/>
      <c r="I440" s="14"/>
    </row>
    <row r="441" spans="7:9" ht="13" x14ac:dyDescent="0.15">
      <c r="G441" s="14"/>
      <c r="H441" s="14"/>
      <c r="I441" s="14"/>
    </row>
    <row r="442" spans="7:9" ht="13" x14ac:dyDescent="0.15">
      <c r="G442" s="14"/>
      <c r="H442" s="14"/>
      <c r="I442" s="14"/>
    </row>
    <row r="443" spans="7:9" ht="13" x14ac:dyDescent="0.15">
      <c r="G443" s="14"/>
      <c r="H443" s="14"/>
      <c r="I443" s="14"/>
    </row>
    <row r="444" spans="7:9" ht="13" x14ac:dyDescent="0.15">
      <c r="G444" s="14"/>
      <c r="H444" s="14"/>
      <c r="I444" s="14"/>
    </row>
    <row r="445" spans="7:9" ht="13" x14ac:dyDescent="0.15">
      <c r="G445" s="14"/>
      <c r="H445" s="14"/>
      <c r="I445" s="14"/>
    </row>
    <row r="446" spans="7:9" ht="13" x14ac:dyDescent="0.15">
      <c r="G446" s="14"/>
      <c r="H446" s="14"/>
      <c r="I446" s="14"/>
    </row>
    <row r="447" spans="7:9" ht="13" x14ac:dyDescent="0.15">
      <c r="G447" s="14"/>
      <c r="H447" s="14"/>
      <c r="I447" s="14"/>
    </row>
    <row r="448" spans="7:9" ht="13" x14ac:dyDescent="0.15">
      <c r="G448" s="14"/>
      <c r="H448" s="14"/>
      <c r="I448" s="14"/>
    </row>
    <row r="449" spans="7:9" ht="13" x14ac:dyDescent="0.15">
      <c r="G449" s="14"/>
      <c r="H449" s="14"/>
      <c r="I449" s="14"/>
    </row>
    <row r="450" spans="7:9" ht="13" x14ac:dyDescent="0.15">
      <c r="G450" s="14"/>
      <c r="H450" s="14"/>
      <c r="I450" s="14"/>
    </row>
    <row r="451" spans="7:9" ht="13" x14ac:dyDescent="0.15">
      <c r="G451" s="14"/>
      <c r="H451" s="14"/>
      <c r="I451" s="14"/>
    </row>
    <row r="452" spans="7:9" ht="13" x14ac:dyDescent="0.15">
      <c r="G452" s="14"/>
      <c r="H452" s="14"/>
      <c r="I452" s="14"/>
    </row>
    <row r="453" spans="7:9" ht="13" x14ac:dyDescent="0.15">
      <c r="G453" s="14"/>
      <c r="H453" s="14"/>
      <c r="I453" s="14"/>
    </row>
    <row r="454" spans="7:9" ht="13" x14ac:dyDescent="0.15">
      <c r="G454" s="14"/>
      <c r="H454" s="14"/>
      <c r="I454" s="14"/>
    </row>
    <row r="455" spans="7:9" ht="13" x14ac:dyDescent="0.15">
      <c r="G455" s="14"/>
      <c r="H455" s="14"/>
      <c r="I455" s="14"/>
    </row>
    <row r="456" spans="7:9" ht="13" x14ac:dyDescent="0.15">
      <c r="G456" s="14"/>
      <c r="H456" s="14"/>
      <c r="I456" s="14"/>
    </row>
    <row r="457" spans="7:9" ht="13" x14ac:dyDescent="0.15">
      <c r="G457" s="14"/>
      <c r="H457" s="14"/>
      <c r="I457" s="14"/>
    </row>
    <row r="458" spans="7:9" ht="13" x14ac:dyDescent="0.15">
      <c r="G458" s="14"/>
      <c r="H458" s="14"/>
      <c r="I458" s="14"/>
    </row>
    <row r="459" spans="7:9" ht="13" x14ac:dyDescent="0.15">
      <c r="G459" s="14"/>
      <c r="H459" s="14"/>
      <c r="I459" s="14"/>
    </row>
    <row r="460" spans="7:9" ht="13" x14ac:dyDescent="0.15">
      <c r="G460" s="14"/>
      <c r="H460" s="14"/>
      <c r="I460" s="14"/>
    </row>
    <row r="461" spans="7:9" ht="13" x14ac:dyDescent="0.15">
      <c r="G461" s="14"/>
      <c r="H461" s="14"/>
      <c r="I461" s="14"/>
    </row>
    <row r="462" spans="7:9" ht="13" x14ac:dyDescent="0.15">
      <c r="G462" s="14"/>
      <c r="H462" s="14"/>
      <c r="I462" s="14"/>
    </row>
    <row r="463" spans="7:9" ht="13" x14ac:dyDescent="0.15">
      <c r="G463" s="14"/>
      <c r="H463" s="14"/>
      <c r="I463" s="14"/>
    </row>
    <row r="464" spans="7:9" ht="13" x14ac:dyDescent="0.15">
      <c r="G464" s="14"/>
      <c r="H464" s="14"/>
      <c r="I464" s="14"/>
    </row>
    <row r="465" spans="7:9" ht="13" x14ac:dyDescent="0.15">
      <c r="G465" s="14"/>
      <c r="H465" s="14"/>
      <c r="I465" s="14"/>
    </row>
    <row r="466" spans="7:9" ht="13" x14ac:dyDescent="0.15">
      <c r="G466" s="14"/>
      <c r="H466" s="14"/>
      <c r="I466" s="14"/>
    </row>
    <row r="467" spans="7:9" ht="13" x14ac:dyDescent="0.15">
      <c r="G467" s="14"/>
      <c r="H467" s="14"/>
      <c r="I467" s="14"/>
    </row>
    <row r="468" spans="7:9" ht="13" x14ac:dyDescent="0.15">
      <c r="G468" s="14"/>
      <c r="H468" s="14"/>
      <c r="I468" s="14"/>
    </row>
    <row r="469" spans="7:9" ht="13" x14ac:dyDescent="0.15">
      <c r="G469" s="14"/>
      <c r="H469" s="14"/>
      <c r="I469" s="14"/>
    </row>
    <row r="470" spans="7:9" ht="13" x14ac:dyDescent="0.15">
      <c r="G470" s="14"/>
      <c r="H470" s="14"/>
      <c r="I470" s="14"/>
    </row>
    <row r="471" spans="7:9" ht="13" x14ac:dyDescent="0.15">
      <c r="G471" s="14"/>
      <c r="H471" s="14"/>
      <c r="I471" s="14"/>
    </row>
    <row r="472" spans="7:9" ht="13" x14ac:dyDescent="0.15">
      <c r="G472" s="14"/>
      <c r="H472" s="14"/>
      <c r="I472" s="14"/>
    </row>
    <row r="473" spans="7:9" ht="13" x14ac:dyDescent="0.15">
      <c r="G473" s="14"/>
      <c r="H473" s="14"/>
      <c r="I473" s="14"/>
    </row>
    <row r="474" spans="7:9" ht="13" x14ac:dyDescent="0.15">
      <c r="G474" s="14"/>
      <c r="H474" s="14"/>
      <c r="I474" s="14"/>
    </row>
    <row r="475" spans="7:9" ht="13" x14ac:dyDescent="0.15">
      <c r="G475" s="14"/>
      <c r="H475" s="14"/>
      <c r="I475" s="14"/>
    </row>
    <row r="476" spans="7:9" ht="13" x14ac:dyDescent="0.15">
      <c r="G476" s="14"/>
      <c r="H476" s="14"/>
      <c r="I476" s="14"/>
    </row>
    <row r="477" spans="7:9" ht="13" x14ac:dyDescent="0.15">
      <c r="G477" s="14"/>
      <c r="H477" s="14"/>
      <c r="I477" s="14"/>
    </row>
    <row r="478" spans="7:9" ht="13" x14ac:dyDescent="0.15">
      <c r="G478" s="14"/>
      <c r="H478" s="14"/>
      <c r="I478" s="14"/>
    </row>
    <row r="479" spans="7:9" ht="13" x14ac:dyDescent="0.15">
      <c r="G479" s="14"/>
      <c r="H479" s="14"/>
      <c r="I479" s="14"/>
    </row>
    <row r="480" spans="7:9" ht="13" x14ac:dyDescent="0.15">
      <c r="G480" s="14"/>
      <c r="H480" s="14"/>
      <c r="I480" s="14"/>
    </row>
    <row r="481" spans="7:9" ht="13" x14ac:dyDescent="0.15">
      <c r="G481" s="14"/>
      <c r="H481" s="14"/>
      <c r="I481" s="14"/>
    </row>
    <row r="482" spans="7:9" ht="13" x14ac:dyDescent="0.15">
      <c r="G482" s="14"/>
      <c r="H482" s="14"/>
      <c r="I482" s="14"/>
    </row>
    <row r="483" spans="7:9" ht="13" x14ac:dyDescent="0.15">
      <c r="G483" s="14"/>
      <c r="H483" s="14"/>
      <c r="I483" s="14"/>
    </row>
    <row r="484" spans="7:9" ht="13" x14ac:dyDescent="0.15">
      <c r="G484" s="14"/>
      <c r="H484" s="14"/>
      <c r="I484" s="14"/>
    </row>
    <row r="485" spans="7:9" ht="13" x14ac:dyDescent="0.15">
      <c r="G485" s="14"/>
      <c r="H485" s="14"/>
      <c r="I485" s="14"/>
    </row>
    <row r="486" spans="7:9" ht="13" x14ac:dyDescent="0.15">
      <c r="G486" s="14"/>
      <c r="H486" s="14"/>
      <c r="I486" s="14"/>
    </row>
    <row r="487" spans="7:9" ht="13" x14ac:dyDescent="0.15">
      <c r="G487" s="14"/>
      <c r="H487" s="14"/>
      <c r="I487" s="14"/>
    </row>
    <row r="488" spans="7:9" ht="13" x14ac:dyDescent="0.15">
      <c r="G488" s="14"/>
      <c r="H488" s="14"/>
      <c r="I488" s="14"/>
    </row>
    <row r="489" spans="7:9" ht="13" x14ac:dyDescent="0.15">
      <c r="G489" s="14"/>
      <c r="H489" s="14"/>
      <c r="I489" s="14"/>
    </row>
    <row r="490" spans="7:9" ht="13" x14ac:dyDescent="0.15">
      <c r="G490" s="14"/>
      <c r="H490" s="14"/>
      <c r="I490" s="14"/>
    </row>
    <row r="491" spans="7:9" ht="13" x14ac:dyDescent="0.15">
      <c r="G491" s="14"/>
      <c r="H491" s="14"/>
      <c r="I491" s="14"/>
    </row>
    <row r="492" spans="7:9" ht="13" x14ac:dyDescent="0.15">
      <c r="G492" s="14"/>
      <c r="H492" s="14"/>
      <c r="I492" s="14"/>
    </row>
    <row r="493" spans="7:9" ht="13" x14ac:dyDescent="0.15">
      <c r="G493" s="14"/>
      <c r="H493" s="14"/>
      <c r="I493" s="14"/>
    </row>
    <row r="494" spans="7:9" ht="13" x14ac:dyDescent="0.15">
      <c r="G494" s="14"/>
      <c r="H494" s="14"/>
      <c r="I494" s="14"/>
    </row>
    <row r="495" spans="7:9" ht="13" x14ac:dyDescent="0.15">
      <c r="G495" s="14"/>
      <c r="H495" s="14"/>
      <c r="I495" s="14"/>
    </row>
    <row r="496" spans="7:9" ht="13" x14ac:dyDescent="0.15">
      <c r="G496" s="14"/>
      <c r="H496" s="14"/>
      <c r="I496" s="14"/>
    </row>
    <row r="497" spans="7:9" ht="13" x14ac:dyDescent="0.15">
      <c r="G497" s="14"/>
      <c r="H497" s="14"/>
      <c r="I497" s="14"/>
    </row>
    <row r="498" spans="7:9" ht="13" x14ac:dyDescent="0.15">
      <c r="G498" s="14"/>
      <c r="H498" s="14"/>
      <c r="I498" s="14"/>
    </row>
    <row r="499" spans="7:9" ht="13" x14ac:dyDescent="0.15">
      <c r="G499" s="14"/>
      <c r="H499" s="14"/>
      <c r="I499" s="14"/>
    </row>
    <row r="500" spans="7:9" ht="13" x14ac:dyDescent="0.15">
      <c r="G500" s="14"/>
      <c r="H500" s="14"/>
      <c r="I500" s="14"/>
    </row>
    <row r="501" spans="7:9" ht="13" x14ac:dyDescent="0.15">
      <c r="G501" s="14"/>
      <c r="H501" s="14"/>
      <c r="I501" s="14"/>
    </row>
    <row r="502" spans="7:9" ht="13" x14ac:dyDescent="0.15">
      <c r="G502" s="14"/>
      <c r="H502" s="14"/>
      <c r="I502" s="14"/>
    </row>
    <row r="503" spans="7:9" ht="13" x14ac:dyDescent="0.15">
      <c r="G503" s="14"/>
      <c r="H503" s="14"/>
      <c r="I503" s="14"/>
    </row>
    <row r="504" spans="7:9" ht="13" x14ac:dyDescent="0.15">
      <c r="G504" s="14"/>
      <c r="H504" s="14"/>
      <c r="I504" s="14"/>
    </row>
    <row r="505" spans="7:9" ht="13" x14ac:dyDescent="0.15">
      <c r="G505" s="14"/>
      <c r="H505" s="14"/>
      <c r="I505" s="14"/>
    </row>
    <row r="506" spans="7:9" ht="13" x14ac:dyDescent="0.15">
      <c r="G506" s="14"/>
      <c r="H506" s="14"/>
      <c r="I506" s="14"/>
    </row>
    <row r="507" spans="7:9" ht="13" x14ac:dyDescent="0.15">
      <c r="G507" s="14"/>
      <c r="H507" s="14"/>
      <c r="I507" s="14"/>
    </row>
    <row r="508" spans="7:9" ht="13" x14ac:dyDescent="0.15">
      <c r="G508" s="14"/>
      <c r="H508" s="14"/>
      <c r="I508" s="14"/>
    </row>
    <row r="509" spans="7:9" ht="13" x14ac:dyDescent="0.15">
      <c r="G509" s="14"/>
      <c r="H509" s="14"/>
      <c r="I509" s="14"/>
    </row>
    <row r="510" spans="7:9" ht="13" x14ac:dyDescent="0.15">
      <c r="G510" s="14"/>
      <c r="H510" s="14"/>
      <c r="I510" s="14"/>
    </row>
    <row r="511" spans="7:9" ht="13" x14ac:dyDescent="0.15">
      <c r="G511" s="14"/>
      <c r="H511" s="14"/>
      <c r="I511" s="14"/>
    </row>
    <row r="512" spans="7:9" ht="13" x14ac:dyDescent="0.15">
      <c r="G512" s="14"/>
      <c r="H512" s="14"/>
      <c r="I512" s="14"/>
    </row>
    <row r="513" spans="7:9" ht="13" x14ac:dyDescent="0.15">
      <c r="G513" s="14"/>
      <c r="H513" s="14"/>
      <c r="I513" s="14"/>
    </row>
    <row r="514" spans="7:9" ht="13" x14ac:dyDescent="0.15">
      <c r="G514" s="14"/>
      <c r="H514" s="14"/>
      <c r="I514" s="14"/>
    </row>
    <row r="515" spans="7:9" ht="13" x14ac:dyDescent="0.15">
      <c r="G515" s="14"/>
      <c r="H515" s="14"/>
      <c r="I515" s="14"/>
    </row>
    <row r="516" spans="7:9" ht="13" x14ac:dyDescent="0.15">
      <c r="G516" s="14"/>
      <c r="H516" s="14"/>
      <c r="I516" s="14"/>
    </row>
    <row r="517" spans="7:9" ht="13" x14ac:dyDescent="0.15">
      <c r="G517" s="14"/>
      <c r="H517" s="14"/>
      <c r="I517" s="14"/>
    </row>
    <row r="518" spans="7:9" ht="13" x14ac:dyDescent="0.15">
      <c r="G518" s="14"/>
      <c r="H518" s="14"/>
      <c r="I518" s="14"/>
    </row>
    <row r="519" spans="7:9" ht="13" x14ac:dyDescent="0.15">
      <c r="G519" s="14"/>
      <c r="H519" s="14"/>
      <c r="I519" s="14"/>
    </row>
    <row r="520" spans="7:9" ht="13" x14ac:dyDescent="0.15">
      <c r="G520" s="14"/>
      <c r="H520" s="14"/>
      <c r="I520" s="14"/>
    </row>
    <row r="521" spans="7:9" ht="13" x14ac:dyDescent="0.15">
      <c r="G521" s="14"/>
      <c r="H521" s="14"/>
      <c r="I521" s="14"/>
    </row>
    <row r="522" spans="7:9" ht="13" x14ac:dyDescent="0.15">
      <c r="G522" s="14"/>
      <c r="H522" s="14"/>
      <c r="I522" s="14"/>
    </row>
    <row r="523" spans="7:9" ht="13" x14ac:dyDescent="0.15">
      <c r="G523" s="14"/>
      <c r="H523" s="14"/>
      <c r="I523" s="14"/>
    </row>
    <row r="524" spans="7:9" ht="13" x14ac:dyDescent="0.15">
      <c r="G524" s="14"/>
      <c r="H524" s="14"/>
      <c r="I524" s="14"/>
    </row>
    <row r="525" spans="7:9" ht="13" x14ac:dyDescent="0.15">
      <c r="G525" s="14"/>
      <c r="H525" s="14"/>
      <c r="I525" s="14"/>
    </row>
    <row r="526" spans="7:9" ht="13" x14ac:dyDescent="0.15">
      <c r="G526" s="14"/>
      <c r="H526" s="14"/>
      <c r="I526" s="14"/>
    </row>
    <row r="527" spans="7:9" ht="13" x14ac:dyDescent="0.15">
      <c r="G527" s="14"/>
      <c r="H527" s="14"/>
      <c r="I527" s="14"/>
    </row>
    <row r="528" spans="7:9" ht="13" x14ac:dyDescent="0.15">
      <c r="G528" s="14"/>
      <c r="H528" s="14"/>
      <c r="I528" s="14"/>
    </row>
    <row r="529" spans="7:9" ht="13" x14ac:dyDescent="0.15">
      <c r="G529" s="14"/>
      <c r="H529" s="14"/>
      <c r="I529" s="14"/>
    </row>
    <row r="530" spans="7:9" ht="13" x14ac:dyDescent="0.15">
      <c r="G530" s="14"/>
      <c r="H530" s="14"/>
      <c r="I530" s="14"/>
    </row>
    <row r="531" spans="7:9" ht="13" x14ac:dyDescent="0.15">
      <c r="G531" s="14"/>
      <c r="H531" s="14"/>
      <c r="I531" s="14"/>
    </row>
    <row r="532" spans="7:9" ht="13" x14ac:dyDescent="0.15">
      <c r="G532" s="14"/>
      <c r="H532" s="14"/>
      <c r="I532" s="14"/>
    </row>
    <row r="533" spans="7:9" ht="13" x14ac:dyDescent="0.15">
      <c r="G533" s="14"/>
      <c r="H533" s="14"/>
      <c r="I533" s="14"/>
    </row>
    <row r="534" spans="7:9" ht="13" x14ac:dyDescent="0.15">
      <c r="G534" s="14"/>
      <c r="H534" s="14"/>
      <c r="I534" s="14"/>
    </row>
    <row r="535" spans="7:9" ht="13" x14ac:dyDescent="0.15">
      <c r="G535" s="14"/>
      <c r="H535" s="14"/>
      <c r="I535" s="14"/>
    </row>
    <row r="536" spans="7:9" ht="13" x14ac:dyDescent="0.15">
      <c r="G536" s="14"/>
      <c r="H536" s="14"/>
      <c r="I536" s="14"/>
    </row>
    <row r="537" spans="7:9" ht="13" x14ac:dyDescent="0.15">
      <c r="G537" s="14"/>
      <c r="H537" s="14"/>
      <c r="I537" s="14"/>
    </row>
    <row r="538" spans="7:9" ht="13" x14ac:dyDescent="0.15">
      <c r="G538" s="14"/>
      <c r="H538" s="14"/>
      <c r="I538" s="14"/>
    </row>
    <row r="539" spans="7:9" ht="13" x14ac:dyDescent="0.15">
      <c r="G539" s="14"/>
      <c r="H539" s="14"/>
      <c r="I539" s="14"/>
    </row>
    <row r="540" spans="7:9" ht="13" x14ac:dyDescent="0.15">
      <c r="G540" s="14"/>
      <c r="H540" s="14"/>
      <c r="I540" s="14"/>
    </row>
    <row r="541" spans="7:9" ht="13" x14ac:dyDescent="0.15">
      <c r="G541" s="14"/>
      <c r="H541" s="14"/>
      <c r="I541" s="14"/>
    </row>
    <row r="542" spans="7:9" ht="13" x14ac:dyDescent="0.15">
      <c r="G542" s="14"/>
      <c r="H542" s="14"/>
      <c r="I542" s="14"/>
    </row>
    <row r="543" spans="7:9" ht="13" x14ac:dyDescent="0.15">
      <c r="G543" s="14"/>
      <c r="H543" s="14"/>
      <c r="I543" s="14"/>
    </row>
    <row r="544" spans="7:9" ht="13" x14ac:dyDescent="0.15">
      <c r="G544" s="14"/>
      <c r="H544" s="14"/>
      <c r="I544" s="14"/>
    </row>
    <row r="545" spans="7:9" ht="13" x14ac:dyDescent="0.15">
      <c r="G545" s="14"/>
      <c r="H545" s="14"/>
      <c r="I545" s="14"/>
    </row>
    <row r="546" spans="7:9" ht="13" x14ac:dyDescent="0.15">
      <c r="G546" s="14"/>
      <c r="H546" s="14"/>
      <c r="I546" s="14"/>
    </row>
    <row r="547" spans="7:9" ht="13" x14ac:dyDescent="0.15">
      <c r="G547" s="14"/>
      <c r="H547" s="14"/>
      <c r="I547" s="14"/>
    </row>
    <row r="548" spans="7:9" ht="13" x14ac:dyDescent="0.15">
      <c r="G548" s="14"/>
      <c r="H548" s="14"/>
      <c r="I548" s="14"/>
    </row>
    <row r="549" spans="7:9" ht="13" x14ac:dyDescent="0.15">
      <c r="G549" s="14"/>
      <c r="H549" s="14"/>
      <c r="I549" s="14"/>
    </row>
    <row r="550" spans="7:9" ht="13" x14ac:dyDescent="0.15">
      <c r="G550" s="14"/>
      <c r="H550" s="14"/>
      <c r="I550" s="14"/>
    </row>
    <row r="551" spans="7:9" ht="13" x14ac:dyDescent="0.15">
      <c r="G551" s="14"/>
      <c r="H551" s="14"/>
      <c r="I551" s="14"/>
    </row>
    <row r="552" spans="7:9" ht="13" x14ac:dyDescent="0.15">
      <c r="G552" s="14"/>
      <c r="H552" s="14"/>
      <c r="I552" s="14"/>
    </row>
    <row r="553" spans="7:9" ht="13" x14ac:dyDescent="0.15">
      <c r="G553" s="14"/>
      <c r="H553" s="14"/>
      <c r="I553" s="14"/>
    </row>
    <row r="554" spans="7:9" ht="13" x14ac:dyDescent="0.15">
      <c r="G554" s="14"/>
      <c r="H554" s="14"/>
      <c r="I554" s="14"/>
    </row>
    <row r="555" spans="7:9" ht="13" x14ac:dyDescent="0.15">
      <c r="G555" s="14"/>
      <c r="H555" s="14"/>
      <c r="I555" s="14"/>
    </row>
    <row r="556" spans="7:9" ht="13" x14ac:dyDescent="0.15">
      <c r="G556" s="14"/>
      <c r="H556" s="14"/>
      <c r="I556" s="14"/>
    </row>
    <row r="557" spans="7:9" ht="13" x14ac:dyDescent="0.15">
      <c r="G557" s="14"/>
      <c r="H557" s="14"/>
      <c r="I557" s="14"/>
    </row>
    <row r="558" spans="7:9" ht="13" x14ac:dyDescent="0.15">
      <c r="G558" s="14"/>
      <c r="H558" s="14"/>
      <c r="I558" s="14"/>
    </row>
    <row r="559" spans="7:9" ht="13" x14ac:dyDescent="0.15">
      <c r="G559" s="14"/>
      <c r="H559" s="14"/>
      <c r="I559" s="14"/>
    </row>
    <row r="560" spans="7:9" ht="13" x14ac:dyDescent="0.15">
      <c r="G560" s="14"/>
      <c r="H560" s="14"/>
      <c r="I560" s="14"/>
    </row>
    <row r="561" spans="7:9" ht="13" x14ac:dyDescent="0.15">
      <c r="G561" s="14"/>
      <c r="H561" s="14"/>
      <c r="I561" s="14"/>
    </row>
    <row r="562" spans="7:9" ht="13" x14ac:dyDescent="0.15">
      <c r="G562" s="14"/>
      <c r="H562" s="14"/>
      <c r="I562" s="14"/>
    </row>
    <row r="563" spans="7:9" ht="13" x14ac:dyDescent="0.15">
      <c r="G563" s="14"/>
      <c r="H563" s="14"/>
      <c r="I563" s="14"/>
    </row>
    <row r="564" spans="7:9" ht="13" x14ac:dyDescent="0.15">
      <c r="G564" s="14"/>
      <c r="H564" s="14"/>
      <c r="I564" s="14"/>
    </row>
    <row r="565" spans="7:9" ht="13" x14ac:dyDescent="0.15">
      <c r="G565" s="14"/>
      <c r="H565" s="14"/>
      <c r="I565" s="14"/>
    </row>
    <row r="566" spans="7:9" ht="13" x14ac:dyDescent="0.15">
      <c r="G566" s="14"/>
      <c r="H566" s="14"/>
      <c r="I566" s="14"/>
    </row>
    <row r="567" spans="7:9" ht="13" x14ac:dyDescent="0.15">
      <c r="G567" s="14"/>
      <c r="H567" s="14"/>
      <c r="I567" s="14"/>
    </row>
    <row r="568" spans="7:9" ht="13" x14ac:dyDescent="0.15">
      <c r="G568" s="14"/>
      <c r="H568" s="14"/>
      <c r="I568" s="14"/>
    </row>
    <row r="569" spans="7:9" ht="13" x14ac:dyDescent="0.15">
      <c r="G569" s="14"/>
      <c r="H569" s="14"/>
      <c r="I569" s="14"/>
    </row>
    <row r="570" spans="7:9" ht="13" x14ac:dyDescent="0.15">
      <c r="G570" s="14"/>
      <c r="H570" s="14"/>
      <c r="I570" s="14"/>
    </row>
    <row r="571" spans="7:9" ht="13" x14ac:dyDescent="0.15">
      <c r="G571" s="14"/>
      <c r="H571" s="14"/>
      <c r="I571" s="14"/>
    </row>
    <row r="572" spans="7:9" ht="13" x14ac:dyDescent="0.15">
      <c r="G572" s="14"/>
      <c r="H572" s="14"/>
      <c r="I572" s="14"/>
    </row>
    <row r="573" spans="7:9" ht="13" x14ac:dyDescent="0.15">
      <c r="G573" s="14"/>
      <c r="H573" s="14"/>
      <c r="I573" s="14"/>
    </row>
    <row r="574" spans="7:9" ht="13" x14ac:dyDescent="0.15">
      <c r="G574" s="14"/>
      <c r="H574" s="14"/>
      <c r="I574" s="14"/>
    </row>
    <row r="575" spans="7:9" ht="13" x14ac:dyDescent="0.15">
      <c r="G575" s="14"/>
      <c r="H575" s="14"/>
      <c r="I575" s="14"/>
    </row>
    <row r="576" spans="7:9" ht="13" x14ac:dyDescent="0.15">
      <c r="G576" s="14"/>
      <c r="H576" s="14"/>
      <c r="I576" s="14"/>
    </row>
    <row r="577" spans="7:9" ht="13" x14ac:dyDescent="0.15">
      <c r="G577" s="14"/>
      <c r="H577" s="14"/>
      <c r="I577" s="14"/>
    </row>
    <row r="578" spans="7:9" ht="13" x14ac:dyDescent="0.15">
      <c r="G578" s="14"/>
      <c r="H578" s="14"/>
      <c r="I578" s="14"/>
    </row>
    <row r="579" spans="7:9" ht="13" x14ac:dyDescent="0.15">
      <c r="G579" s="14"/>
      <c r="H579" s="14"/>
      <c r="I579" s="14"/>
    </row>
    <row r="580" spans="7:9" ht="13" x14ac:dyDescent="0.15">
      <c r="G580" s="14"/>
      <c r="H580" s="14"/>
      <c r="I580" s="14"/>
    </row>
    <row r="581" spans="7:9" ht="13" x14ac:dyDescent="0.15">
      <c r="G581" s="14"/>
      <c r="H581" s="14"/>
      <c r="I581" s="14"/>
    </row>
    <row r="582" spans="7:9" ht="13" x14ac:dyDescent="0.15">
      <c r="G582" s="14"/>
      <c r="H582" s="14"/>
      <c r="I582" s="14"/>
    </row>
    <row r="583" spans="7:9" ht="13" x14ac:dyDescent="0.15">
      <c r="G583" s="14"/>
      <c r="H583" s="14"/>
      <c r="I583" s="14"/>
    </row>
    <row r="584" spans="7:9" ht="13" x14ac:dyDescent="0.15">
      <c r="G584" s="14"/>
      <c r="H584" s="14"/>
      <c r="I584" s="14"/>
    </row>
    <row r="585" spans="7:9" ht="13" x14ac:dyDescent="0.15">
      <c r="G585" s="14"/>
      <c r="H585" s="14"/>
      <c r="I585" s="14"/>
    </row>
    <row r="586" spans="7:9" ht="13" x14ac:dyDescent="0.15">
      <c r="G586" s="14"/>
      <c r="H586" s="14"/>
      <c r="I586" s="14"/>
    </row>
    <row r="587" spans="7:9" ht="13" x14ac:dyDescent="0.15">
      <c r="G587" s="14"/>
      <c r="H587" s="14"/>
      <c r="I587" s="14"/>
    </row>
    <row r="588" spans="7:9" ht="13" x14ac:dyDescent="0.15">
      <c r="G588" s="14"/>
      <c r="H588" s="14"/>
      <c r="I588" s="14"/>
    </row>
    <row r="589" spans="7:9" ht="13" x14ac:dyDescent="0.15">
      <c r="G589" s="14"/>
      <c r="H589" s="14"/>
      <c r="I589" s="14"/>
    </row>
    <row r="590" spans="7:9" ht="13" x14ac:dyDescent="0.15">
      <c r="G590" s="14"/>
      <c r="H590" s="14"/>
      <c r="I590" s="14"/>
    </row>
    <row r="591" spans="7:9" ht="13" x14ac:dyDescent="0.15">
      <c r="G591" s="14"/>
      <c r="H591" s="14"/>
      <c r="I591" s="14"/>
    </row>
    <row r="592" spans="7:9" ht="13" x14ac:dyDescent="0.15">
      <c r="G592" s="14"/>
      <c r="H592" s="14"/>
      <c r="I592" s="14"/>
    </row>
    <row r="593" spans="7:9" ht="13" x14ac:dyDescent="0.15">
      <c r="G593" s="14"/>
      <c r="H593" s="14"/>
      <c r="I593" s="14"/>
    </row>
    <row r="594" spans="7:9" ht="13" x14ac:dyDescent="0.15">
      <c r="G594" s="14"/>
      <c r="H594" s="14"/>
      <c r="I594" s="14"/>
    </row>
    <row r="595" spans="7:9" ht="13" x14ac:dyDescent="0.15">
      <c r="G595" s="14"/>
      <c r="H595" s="14"/>
      <c r="I595" s="14"/>
    </row>
    <row r="596" spans="7:9" ht="13" x14ac:dyDescent="0.15">
      <c r="G596" s="14"/>
      <c r="H596" s="14"/>
      <c r="I596" s="14"/>
    </row>
    <row r="597" spans="7:9" ht="13" x14ac:dyDescent="0.15">
      <c r="G597" s="14"/>
      <c r="H597" s="14"/>
      <c r="I597" s="14"/>
    </row>
    <row r="598" spans="7:9" ht="13" x14ac:dyDescent="0.15">
      <c r="G598" s="14"/>
      <c r="H598" s="14"/>
      <c r="I598" s="14"/>
    </row>
    <row r="599" spans="7:9" ht="13" x14ac:dyDescent="0.15">
      <c r="G599" s="14"/>
      <c r="H599" s="14"/>
      <c r="I599" s="14"/>
    </row>
    <row r="600" spans="7:9" ht="13" x14ac:dyDescent="0.15">
      <c r="G600" s="14"/>
      <c r="H600" s="14"/>
      <c r="I600" s="14"/>
    </row>
    <row r="601" spans="7:9" ht="13" x14ac:dyDescent="0.15">
      <c r="G601" s="14"/>
      <c r="H601" s="14"/>
      <c r="I601" s="14"/>
    </row>
    <row r="602" spans="7:9" ht="13" x14ac:dyDescent="0.15">
      <c r="G602" s="14"/>
      <c r="H602" s="14"/>
      <c r="I602" s="14"/>
    </row>
    <row r="603" spans="7:9" ht="13" x14ac:dyDescent="0.15">
      <c r="G603" s="14"/>
      <c r="H603" s="14"/>
      <c r="I603" s="14"/>
    </row>
    <row r="604" spans="7:9" ht="13" x14ac:dyDescent="0.15">
      <c r="G604" s="14"/>
      <c r="H604" s="14"/>
      <c r="I604" s="14"/>
    </row>
    <row r="605" spans="7:9" ht="13" x14ac:dyDescent="0.15">
      <c r="G605" s="14"/>
      <c r="H605" s="14"/>
      <c r="I605" s="14"/>
    </row>
    <row r="606" spans="7:9" ht="13" x14ac:dyDescent="0.15">
      <c r="G606" s="14"/>
      <c r="H606" s="14"/>
      <c r="I606" s="14"/>
    </row>
    <row r="607" spans="7:9" ht="13" x14ac:dyDescent="0.15">
      <c r="G607" s="14"/>
      <c r="H607" s="14"/>
      <c r="I607" s="14"/>
    </row>
    <row r="608" spans="7:9" ht="13" x14ac:dyDescent="0.15">
      <c r="G608" s="14"/>
      <c r="H608" s="14"/>
      <c r="I608" s="14"/>
    </row>
    <row r="609" spans="7:9" ht="13" x14ac:dyDescent="0.15">
      <c r="G609" s="14"/>
      <c r="H609" s="14"/>
      <c r="I609" s="14"/>
    </row>
    <row r="610" spans="7:9" ht="13" x14ac:dyDescent="0.15">
      <c r="G610" s="14"/>
      <c r="H610" s="14"/>
      <c r="I610" s="14"/>
    </row>
    <row r="611" spans="7:9" ht="13" x14ac:dyDescent="0.15">
      <c r="G611" s="14"/>
      <c r="H611" s="14"/>
      <c r="I611" s="14"/>
    </row>
    <row r="612" spans="7:9" ht="13" x14ac:dyDescent="0.15">
      <c r="G612" s="14"/>
      <c r="H612" s="14"/>
      <c r="I612" s="14"/>
    </row>
    <row r="613" spans="7:9" ht="13" x14ac:dyDescent="0.15">
      <c r="G613" s="14"/>
      <c r="H613" s="14"/>
      <c r="I613" s="14"/>
    </row>
    <row r="614" spans="7:9" ht="13" x14ac:dyDescent="0.15">
      <c r="G614" s="14"/>
      <c r="H614" s="14"/>
      <c r="I614" s="14"/>
    </row>
    <row r="615" spans="7:9" ht="13" x14ac:dyDescent="0.15">
      <c r="G615" s="14"/>
      <c r="H615" s="14"/>
      <c r="I615" s="14"/>
    </row>
    <row r="616" spans="7:9" ht="13" x14ac:dyDescent="0.15">
      <c r="G616" s="14"/>
      <c r="H616" s="14"/>
      <c r="I616" s="14"/>
    </row>
    <row r="617" spans="7:9" ht="13" x14ac:dyDescent="0.15">
      <c r="G617" s="14"/>
      <c r="H617" s="14"/>
      <c r="I617" s="14"/>
    </row>
    <row r="618" spans="7:9" ht="13" x14ac:dyDescent="0.15">
      <c r="G618" s="14"/>
      <c r="H618" s="14"/>
      <c r="I618" s="14"/>
    </row>
    <row r="619" spans="7:9" ht="13" x14ac:dyDescent="0.15">
      <c r="G619" s="14"/>
      <c r="H619" s="14"/>
      <c r="I619" s="14"/>
    </row>
    <row r="620" spans="7:9" ht="13" x14ac:dyDescent="0.15">
      <c r="G620" s="14"/>
      <c r="H620" s="14"/>
      <c r="I620" s="14"/>
    </row>
    <row r="621" spans="7:9" ht="13" x14ac:dyDescent="0.15">
      <c r="G621" s="14"/>
      <c r="H621" s="14"/>
      <c r="I621" s="14"/>
    </row>
    <row r="622" spans="7:9" ht="13" x14ac:dyDescent="0.15">
      <c r="G622" s="14"/>
      <c r="H622" s="14"/>
      <c r="I622" s="14"/>
    </row>
    <row r="623" spans="7:9" ht="13" x14ac:dyDescent="0.15">
      <c r="G623" s="14"/>
      <c r="H623" s="14"/>
      <c r="I623" s="14"/>
    </row>
    <row r="624" spans="7:9" ht="13" x14ac:dyDescent="0.15">
      <c r="G624" s="14"/>
      <c r="H624" s="14"/>
      <c r="I624" s="14"/>
    </row>
    <row r="625" spans="7:9" ht="13" x14ac:dyDescent="0.15">
      <c r="G625" s="14"/>
      <c r="H625" s="14"/>
      <c r="I625" s="14"/>
    </row>
    <row r="626" spans="7:9" ht="13" x14ac:dyDescent="0.15">
      <c r="G626" s="14"/>
      <c r="H626" s="14"/>
      <c r="I626" s="14"/>
    </row>
    <row r="627" spans="7:9" ht="13" x14ac:dyDescent="0.15">
      <c r="G627" s="14"/>
      <c r="H627" s="14"/>
      <c r="I627" s="14"/>
    </row>
    <row r="628" spans="7:9" ht="13" x14ac:dyDescent="0.15">
      <c r="G628" s="14"/>
      <c r="H628" s="14"/>
      <c r="I628" s="14"/>
    </row>
    <row r="629" spans="7:9" ht="13" x14ac:dyDescent="0.15">
      <c r="G629" s="14"/>
      <c r="H629" s="14"/>
      <c r="I629" s="14"/>
    </row>
    <row r="630" spans="7:9" ht="13" x14ac:dyDescent="0.15">
      <c r="G630" s="14"/>
      <c r="H630" s="14"/>
      <c r="I630" s="14"/>
    </row>
    <row r="631" spans="7:9" ht="13" x14ac:dyDescent="0.15">
      <c r="G631" s="14"/>
      <c r="H631" s="14"/>
      <c r="I631" s="14"/>
    </row>
    <row r="632" spans="7:9" ht="13" x14ac:dyDescent="0.15">
      <c r="G632" s="14"/>
      <c r="H632" s="14"/>
      <c r="I632" s="14"/>
    </row>
    <row r="633" spans="7:9" ht="13" x14ac:dyDescent="0.15">
      <c r="G633" s="14"/>
      <c r="H633" s="14"/>
      <c r="I633" s="14"/>
    </row>
    <row r="634" spans="7:9" ht="13" x14ac:dyDescent="0.15">
      <c r="G634" s="14"/>
      <c r="H634" s="14"/>
      <c r="I634" s="14"/>
    </row>
    <row r="635" spans="7:9" ht="13" x14ac:dyDescent="0.15">
      <c r="G635" s="14"/>
      <c r="H635" s="14"/>
      <c r="I635" s="14"/>
    </row>
    <row r="636" spans="7:9" ht="13" x14ac:dyDescent="0.15">
      <c r="G636" s="14"/>
      <c r="H636" s="14"/>
      <c r="I636" s="14"/>
    </row>
    <row r="637" spans="7:9" ht="13" x14ac:dyDescent="0.15">
      <c r="G637" s="14"/>
      <c r="H637" s="14"/>
      <c r="I637" s="14"/>
    </row>
    <row r="638" spans="7:9" ht="13" x14ac:dyDescent="0.15">
      <c r="G638" s="14"/>
      <c r="H638" s="14"/>
      <c r="I638" s="14"/>
    </row>
    <row r="639" spans="7:9" ht="13" x14ac:dyDescent="0.15">
      <c r="G639" s="14"/>
      <c r="H639" s="14"/>
      <c r="I639" s="14"/>
    </row>
    <row r="640" spans="7:9" ht="13" x14ac:dyDescent="0.15">
      <c r="G640" s="14"/>
      <c r="H640" s="14"/>
      <c r="I640" s="14"/>
    </row>
    <row r="641" spans="7:9" ht="13" x14ac:dyDescent="0.15">
      <c r="G641" s="14"/>
      <c r="H641" s="14"/>
      <c r="I641" s="14"/>
    </row>
    <row r="642" spans="7:9" ht="13" x14ac:dyDescent="0.15">
      <c r="G642" s="14"/>
      <c r="H642" s="14"/>
      <c r="I642" s="14"/>
    </row>
    <row r="643" spans="7:9" ht="13" x14ac:dyDescent="0.15">
      <c r="G643" s="14"/>
      <c r="H643" s="14"/>
      <c r="I643" s="14"/>
    </row>
    <row r="644" spans="7:9" ht="13" x14ac:dyDescent="0.15">
      <c r="G644" s="14"/>
      <c r="H644" s="14"/>
      <c r="I644" s="14"/>
    </row>
    <row r="645" spans="7:9" ht="13" x14ac:dyDescent="0.15">
      <c r="G645" s="14"/>
      <c r="H645" s="14"/>
      <c r="I645" s="14"/>
    </row>
    <row r="646" spans="7:9" ht="13" x14ac:dyDescent="0.15">
      <c r="G646" s="14"/>
      <c r="H646" s="14"/>
      <c r="I646" s="14"/>
    </row>
    <row r="647" spans="7:9" ht="13" x14ac:dyDescent="0.15">
      <c r="G647" s="14"/>
      <c r="H647" s="14"/>
      <c r="I647" s="14"/>
    </row>
    <row r="648" spans="7:9" ht="13" x14ac:dyDescent="0.15">
      <c r="G648" s="14"/>
      <c r="H648" s="14"/>
      <c r="I648" s="14"/>
    </row>
    <row r="649" spans="7:9" ht="13" x14ac:dyDescent="0.15">
      <c r="G649" s="14"/>
      <c r="H649" s="14"/>
      <c r="I649" s="14"/>
    </row>
    <row r="650" spans="7:9" ht="13" x14ac:dyDescent="0.15">
      <c r="G650" s="14"/>
      <c r="H650" s="14"/>
      <c r="I650" s="14"/>
    </row>
    <row r="651" spans="7:9" ht="13" x14ac:dyDescent="0.15">
      <c r="G651" s="14"/>
      <c r="H651" s="14"/>
      <c r="I651" s="14"/>
    </row>
    <row r="652" spans="7:9" ht="13" x14ac:dyDescent="0.15">
      <c r="G652" s="14"/>
      <c r="H652" s="14"/>
      <c r="I652" s="14"/>
    </row>
    <row r="653" spans="7:9" ht="13" x14ac:dyDescent="0.15">
      <c r="G653" s="14"/>
      <c r="H653" s="14"/>
      <c r="I653" s="14"/>
    </row>
    <row r="654" spans="7:9" ht="13" x14ac:dyDescent="0.15">
      <c r="G654" s="14"/>
      <c r="H654" s="14"/>
      <c r="I654" s="14"/>
    </row>
    <row r="655" spans="7:9" ht="13" x14ac:dyDescent="0.15">
      <c r="G655" s="14"/>
      <c r="H655" s="14"/>
      <c r="I655" s="14"/>
    </row>
    <row r="656" spans="7:9" ht="13" x14ac:dyDescent="0.15">
      <c r="G656" s="14"/>
      <c r="H656" s="14"/>
      <c r="I656" s="14"/>
    </row>
    <row r="657" spans="7:9" ht="13" x14ac:dyDescent="0.15">
      <c r="G657" s="14"/>
      <c r="H657" s="14"/>
      <c r="I657" s="14"/>
    </row>
    <row r="658" spans="7:9" ht="13" x14ac:dyDescent="0.15">
      <c r="G658" s="14"/>
      <c r="H658" s="14"/>
      <c r="I658" s="14"/>
    </row>
    <row r="659" spans="7:9" ht="13" x14ac:dyDescent="0.15">
      <c r="G659" s="14"/>
      <c r="H659" s="14"/>
      <c r="I659" s="14"/>
    </row>
    <row r="660" spans="7:9" ht="13" x14ac:dyDescent="0.15">
      <c r="G660" s="14"/>
      <c r="H660" s="14"/>
      <c r="I660" s="14"/>
    </row>
    <row r="661" spans="7:9" ht="13" x14ac:dyDescent="0.15">
      <c r="G661" s="14"/>
      <c r="H661" s="14"/>
      <c r="I661" s="14"/>
    </row>
    <row r="662" spans="7:9" ht="13" x14ac:dyDescent="0.15">
      <c r="G662" s="14"/>
      <c r="H662" s="14"/>
      <c r="I662" s="14"/>
    </row>
    <row r="663" spans="7:9" ht="13" x14ac:dyDescent="0.15">
      <c r="G663" s="14"/>
      <c r="H663" s="14"/>
      <c r="I663" s="14"/>
    </row>
    <row r="664" spans="7:9" ht="13" x14ac:dyDescent="0.15">
      <c r="G664" s="14"/>
      <c r="H664" s="14"/>
      <c r="I664" s="14"/>
    </row>
    <row r="665" spans="7:9" ht="13" x14ac:dyDescent="0.15">
      <c r="G665" s="14"/>
      <c r="H665" s="14"/>
      <c r="I665" s="14"/>
    </row>
    <row r="666" spans="7:9" ht="13" x14ac:dyDescent="0.15">
      <c r="G666" s="14"/>
      <c r="H666" s="14"/>
      <c r="I666" s="14"/>
    </row>
    <row r="667" spans="7:9" ht="13" x14ac:dyDescent="0.15">
      <c r="G667" s="14"/>
      <c r="H667" s="14"/>
      <c r="I667" s="14"/>
    </row>
    <row r="668" spans="7:9" ht="13" x14ac:dyDescent="0.15">
      <c r="G668" s="14"/>
      <c r="H668" s="14"/>
      <c r="I668" s="14"/>
    </row>
    <row r="669" spans="7:9" ht="13" x14ac:dyDescent="0.15">
      <c r="G669" s="14"/>
      <c r="H669" s="14"/>
      <c r="I669" s="14"/>
    </row>
    <row r="670" spans="7:9" ht="13" x14ac:dyDescent="0.15">
      <c r="G670" s="14"/>
      <c r="H670" s="14"/>
      <c r="I670" s="14"/>
    </row>
    <row r="671" spans="7:9" ht="13" x14ac:dyDescent="0.15">
      <c r="G671" s="14"/>
      <c r="H671" s="14"/>
      <c r="I671" s="14"/>
    </row>
    <row r="672" spans="7:9" ht="13" x14ac:dyDescent="0.15">
      <c r="G672" s="14"/>
      <c r="H672" s="14"/>
      <c r="I672" s="14"/>
    </row>
    <row r="673" spans="7:9" ht="13" x14ac:dyDescent="0.15">
      <c r="G673" s="14"/>
      <c r="H673" s="14"/>
      <c r="I673" s="14"/>
    </row>
    <row r="674" spans="7:9" ht="13" x14ac:dyDescent="0.15">
      <c r="G674" s="14"/>
      <c r="H674" s="14"/>
      <c r="I674" s="14"/>
    </row>
    <row r="675" spans="7:9" ht="13" x14ac:dyDescent="0.15">
      <c r="G675" s="14"/>
      <c r="H675" s="14"/>
      <c r="I675" s="14"/>
    </row>
    <row r="676" spans="7:9" ht="13" x14ac:dyDescent="0.15">
      <c r="G676" s="14"/>
      <c r="H676" s="14"/>
      <c r="I676" s="14"/>
    </row>
    <row r="677" spans="7:9" ht="13" x14ac:dyDescent="0.15">
      <c r="G677" s="14"/>
      <c r="H677" s="14"/>
      <c r="I677" s="14"/>
    </row>
    <row r="678" spans="7:9" ht="13" x14ac:dyDescent="0.15">
      <c r="G678" s="14"/>
      <c r="H678" s="14"/>
      <c r="I678" s="14"/>
    </row>
    <row r="679" spans="7:9" ht="13" x14ac:dyDescent="0.15">
      <c r="G679" s="14"/>
      <c r="H679" s="14"/>
      <c r="I679" s="14"/>
    </row>
    <row r="680" spans="7:9" ht="13" x14ac:dyDescent="0.15">
      <c r="G680" s="14"/>
      <c r="H680" s="14"/>
      <c r="I680" s="14"/>
    </row>
    <row r="681" spans="7:9" ht="13" x14ac:dyDescent="0.15">
      <c r="G681" s="14"/>
      <c r="H681" s="14"/>
      <c r="I681" s="14"/>
    </row>
    <row r="682" spans="7:9" ht="13" x14ac:dyDescent="0.15">
      <c r="G682" s="14"/>
      <c r="H682" s="14"/>
      <c r="I682" s="14"/>
    </row>
    <row r="683" spans="7:9" ht="13" x14ac:dyDescent="0.15">
      <c r="G683" s="14"/>
      <c r="H683" s="14"/>
      <c r="I683" s="14"/>
    </row>
    <row r="684" spans="7:9" ht="13" x14ac:dyDescent="0.15">
      <c r="G684" s="14"/>
      <c r="H684" s="14"/>
      <c r="I684" s="14"/>
    </row>
    <row r="685" spans="7:9" ht="13" x14ac:dyDescent="0.15">
      <c r="G685" s="14"/>
      <c r="H685" s="14"/>
      <c r="I685" s="14"/>
    </row>
    <row r="686" spans="7:9" ht="13" x14ac:dyDescent="0.15">
      <c r="G686" s="14"/>
      <c r="H686" s="14"/>
      <c r="I686" s="14"/>
    </row>
    <row r="687" spans="7:9" ht="13" x14ac:dyDescent="0.15">
      <c r="G687" s="14"/>
      <c r="H687" s="14"/>
      <c r="I687" s="14"/>
    </row>
    <row r="688" spans="7:9" ht="13" x14ac:dyDescent="0.15">
      <c r="G688" s="14"/>
      <c r="H688" s="14"/>
      <c r="I688" s="14"/>
    </row>
    <row r="689" spans="7:9" ht="13" x14ac:dyDescent="0.15">
      <c r="G689" s="14"/>
      <c r="H689" s="14"/>
      <c r="I689" s="14"/>
    </row>
    <row r="690" spans="7:9" ht="13" x14ac:dyDescent="0.15">
      <c r="G690" s="14"/>
      <c r="H690" s="14"/>
      <c r="I690" s="14"/>
    </row>
    <row r="691" spans="7:9" ht="13" x14ac:dyDescent="0.15">
      <c r="G691" s="14"/>
      <c r="H691" s="14"/>
      <c r="I691" s="14"/>
    </row>
    <row r="692" spans="7:9" ht="13" x14ac:dyDescent="0.15">
      <c r="G692" s="14"/>
      <c r="H692" s="14"/>
      <c r="I692" s="14"/>
    </row>
    <row r="693" spans="7:9" ht="13" x14ac:dyDescent="0.15">
      <c r="G693" s="14"/>
      <c r="H693" s="14"/>
      <c r="I693" s="14"/>
    </row>
    <row r="694" spans="7:9" ht="13" x14ac:dyDescent="0.15">
      <c r="G694" s="14"/>
      <c r="H694" s="14"/>
      <c r="I694" s="14"/>
    </row>
    <row r="695" spans="7:9" ht="13" x14ac:dyDescent="0.15">
      <c r="G695" s="14"/>
      <c r="H695" s="14"/>
      <c r="I695" s="14"/>
    </row>
    <row r="696" spans="7:9" ht="13" x14ac:dyDescent="0.15">
      <c r="G696" s="14"/>
      <c r="H696" s="14"/>
      <c r="I696" s="14"/>
    </row>
    <row r="697" spans="7:9" ht="13" x14ac:dyDescent="0.15">
      <c r="G697" s="14"/>
      <c r="H697" s="14"/>
      <c r="I697" s="14"/>
    </row>
    <row r="698" spans="7:9" ht="13" x14ac:dyDescent="0.15">
      <c r="G698" s="14"/>
      <c r="H698" s="14"/>
      <c r="I698" s="14"/>
    </row>
    <row r="699" spans="7:9" ht="13" x14ac:dyDescent="0.15">
      <c r="G699" s="14"/>
      <c r="H699" s="14"/>
      <c r="I699" s="14"/>
    </row>
    <row r="700" spans="7:9" ht="13" x14ac:dyDescent="0.15">
      <c r="G700" s="14"/>
      <c r="H700" s="14"/>
      <c r="I700" s="14"/>
    </row>
    <row r="701" spans="7:9" ht="13" x14ac:dyDescent="0.15">
      <c r="G701" s="14"/>
      <c r="H701" s="14"/>
      <c r="I701" s="14"/>
    </row>
    <row r="702" spans="7:9" ht="13" x14ac:dyDescent="0.15">
      <c r="G702" s="14"/>
      <c r="H702" s="14"/>
      <c r="I702" s="14"/>
    </row>
    <row r="703" spans="7:9" ht="13" x14ac:dyDescent="0.15">
      <c r="G703" s="14"/>
      <c r="H703" s="14"/>
      <c r="I703" s="14"/>
    </row>
    <row r="704" spans="7:9" ht="13" x14ac:dyDescent="0.15">
      <c r="G704" s="14"/>
      <c r="H704" s="14"/>
      <c r="I704" s="14"/>
    </row>
    <row r="705" spans="7:9" ht="13" x14ac:dyDescent="0.15">
      <c r="G705" s="14"/>
      <c r="H705" s="14"/>
      <c r="I705" s="14"/>
    </row>
    <row r="706" spans="7:9" ht="13" x14ac:dyDescent="0.15">
      <c r="G706" s="14"/>
      <c r="H706" s="14"/>
      <c r="I706" s="14"/>
    </row>
    <row r="707" spans="7:9" ht="13" x14ac:dyDescent="0.15">
      <c r="G707" s="14"/>
      <c r="H707" s="14"/>
      <c r="I707" s="14"/>
    </row>
    <row r="708" spans="7:9" ht="13" x14ac:dyDescent="0.15">
      <c r="G708" s="14"/>
      <c r="H708" s="14"/>
      <c r="I708" s="14"/>
    </row>
    <row r="709" spans="7:9" ht="13" x14ac:dyDescent="0.15">
      <c r="G709" s="14"/>
      <c r="H709" s="14"/>
      <c r="I709" s="14"/>
    </row>
    <row r="710" spans="7:9" ht="13" x14ac:dyDescent="0.15">
      <c r="G710" s="14"/>
      <c r="H710" s="14"/>
      <c r="I710" s="14"/>
    </row>
    <row r="711" spans="7:9" ht="13" x14ac:dyDescent="0.15">
      <c r="G711" s="14"/>
      <c r="H711" s="14"/>
      <c r="I711" s="14"/>
    </row>
    <row r="712" spans="7:9" ht="13" x14ac:dyDescent="0.15">
      <c r="G712" s="14"/>
      <c r="H712" s="14"/>
      <c r="I712" s="14"/>
    </row>
    <row r="713" spans="7:9" ht="13" x14ac:dyDescent="0.15">
      <c r="G713" s="14"/>
      <c r="H713" s="14"/>
      <c r="I713" s="14"/>
    </row>
    <row r="714" spans="7:9" ht="13" x14ac:dyDescent="0.15">
      <c r="G714" s="14"/>
      <c r="H714" s="14"/>
      <c r="I714" s="14"/>
    </row>
    <row r="715" spans="7:9" ht="13" x14ac:dyDescent="0.15">
      <c r="G715" s="14"/>
      <c r="H715" s="14"/>
      <c r="I715" s="14"/>
    </row>
    <row r="716" spans="7:9" ht="13" x14ac:dyDescent="0.15">
      <c r="G716" s="14"/>
      <c r="H716" s="14"/>
      <c r="I716" s="14"/>
    </row>
    <row r="717" spans="7:9" ht="13" x14ac:dyDescent="0.15">
      <c r="G717" s="14"/>
      <c r="H717" s="14"/>
      <c r="I717" s="14"/>
    </row>
    <row r="718" spans="7:9" ht="13" x14ac:dyDescent="0.15">
      <c r="G718" s="14"/>
      <c r="H718" s="14"/>
      <c r="I718" s="14"/>
    </row>
    <row r="719" spans="7:9" ht="13" x14ac:dyDescent="0.15">
      <c r="G719" s="14"/>
      <c r="H719" s="14"/>
      <c r="I719" s="14"/>
    </row>
    <row r="720" spans="7:9" ht="13" x14ac:dyDescent="0.15">
      <c r="G720" s="14"/>
      <c r="H720" s="14"/>
      <c r="I720" s="14"/>
    </row>
    <row r="721" spans="7:9" ht="13" x14ac:dyDescent="0.15">
      <c r="G721" s="14"/>
      <c r="H721" s="14"/>
      <c r="I721" s="14"/>
    </row>
    <row r="722" spans="7:9" ht="13" x14ac:dyDescent="0.15">
      <c r="G722" s="14"/>
      <c r="H722" s="14"/>
      <c r="I722" s="14"/>
    </row>
    <row r="723" spans="7:9" ht="13" x14ac:dyDescent="0.15">
      <c r="G723" s="14"/>
      <c r="H723" s="14"/>
      <c r="I723" s="14"/>
    </row>
    <row r="724" spans="7:9" ht="13" x14ac:dyDescent="0.15">
      <c r="G724" s="14"/>
      <c r="H724" s="14"/>
      <c r="I724" s="14"/>
    </row>
    <row r="725" spans="7:9" ht="13" x14ac:dyDescent="0.15">
      <c r="G725" s="14"/>
      <c r="H725" s="14"/>
      <c r="I725" s="14"/>
    </row>
    <row r="726" spans="7:9" ht="13" x14ac:dyDescent="0.15">
      <c r="G726" s="14"/>
      <c r="H726" s="14"/>
      <c r="I726" s="14"/>
    </row>
    <row r="727" spans="7:9" ht="13" x14ac:dyDescent="0.15">
      <c r="G727" s="14"/>
      <c r="H727" s="14"/>
      <c r="I727" s="14"/>
    </row>
    <row r="728" spans="7:9" ht="13" x14ac:dyDescent="0.15">
      <c r="G728" s="14"/>
      <c r="H728" s="14"/>
      <c r="I728" s="14"/>
    </row>
    <row r="729" spans="7:9" ht="13" x14ac:dyDescent="0.15">
      <c r="G729" s="14"/>
      <c r="H729" s="14"/>
      <c r="I729" s="14"/>
    </row>
    <row r="730" spans="7:9" ht="13" x14ac:dyDescent="0.15">
      <c r="G730" s="14"/>
      <c r="H730" s="14"/>
      <c r="I730" s="14"/>
    </row>
    <row r="731" spans="7:9" ht="13" x14ac:dyDescent="0.15">
      <c r="G731" s="14"/>
      <c r="H731" s="14"/>
      <c r="I731" s="14"/>
    </row>
    <row r="732" spans="7:9" ht="13" x14ac:dyDescent="0.15">
      <c r="G732" s="14"/>
      <c r="H732" s="14"/>
      <c r="I732" s="14"/>
    </row>
    <row r="733" spans="7:9" ht="13" x14ac:dyDescent="0.15">
      <c r="G733" s="14"/>
      <c r="H733" s="14"/>
      <c r="I733" s="14"/>
    </row>
    <row r="734" spans="7:9" ht="13" x14ac:dyDescent="0.15">
      <c r="G734" s="14"/>
      <c r="H734" s="14"/>
      <c r="I734" s="14"/>
    </row>
    <row r="735" spans="7:9" ht="13" x14ac:dyDescent="0.15">
      <c r="G735" s="14"/>
      <c r="H735" s="14"/>
      <c r="I735" s="14"/>
    </row>
    <row r="736" spans="7:9" ht="13" x14ac:dyDescent="0.15">
      <c r="G736" s="14"/>
      <c r="H736" s="14"/>
      <c r="I736" s="14"/>
    </row>
    <row r="737" spans="7:9" ht="13" x14ac:dyDescent="0.15">
      <c r="G737" s="14"/>
      <c r="H737" s="14"/>
      <c r="I737" s="14"/>
    </row>
    <row r="738" spans="7:9" ht="13" x14ac:dyDescent="0.15">
      <c r="G738" s="14"/>
      <c r="H738" s="14"/>
      <c r="I738" s="14"/>
    </row>
    <row r="739" spans="7:9" ht="13" x14ac:dyDescent="0.15">
      <c r="G739" s="14"/>
      <c r="H739" s="14"/>
      <c r="I739" s="14"/>
    </row>
    <row r="740" spans="7:9" ht="13" x14ac:dyDescent="0.15">
      <c r="G740" s="14"/>
      <c r="H740" s="14"/>
      <c r="I740" s="14"/>
    </row>
    <row r="741" spans="7:9" ht="13" x14ac:dyDescent="0.15">
      <c r="G741" s="14"/>
      <c r="H741" s="14"/>
      <c r="I741" s="14"/>
    </row>
    <row r="742" spans="7:9" ht="13" x14ac:dyDescent="0.15">
      <c r="G742" s="14"/>
      <c r="H742" s="14"/>
      <c r="I742" s="14"/>
    </row>
    <row r="743" spans="7:9" ht="13" x14ac:dyDescent="0.15">
      <c r="G743" s="14"/>
      <c r="H743" s="14"/>
      <c r="I743" s="14"/>
    </row>
    <row r="744" spans="7:9" ht="13" x14ac:dyDescent="0.15">
      <c r="G744" s="14"/>
      <c r="H744" s="14"/>
      <c r="I744" s="14"/>
    </row>
    <row r="745" spans="7:9" ht="13" x14ac:dyDescent="0.15">
      <c r="G745" s="14"/>
      <c r="H745" s="14"/>
      <c r="I745" s="14"/>
    </row>
    <row r="746" spans="7:9" ht="13" x14ac:dyDescent="0.15">
      <c r="G746" s="14"/>
      <c r="H746" s="14"/>
      <c r="I746" s="14"/>
    </row>
    <row r="747" spans="7:9" ht="13" x14ac:dyDescent="0.15">
      <c r="G747" s="14"/>
      <c r="H747" s="14"/>
      <c r="I747" s="14"/>
    </row>
    <row r="748" spans="7:9" ht="13" x14ac:dyDescent="0.15">
      <c r="G748" s="14"/>
      <c r="H748" s="14"/>
      <c r="I748" s="14"/>
    </row>
    <row r="749" spans="7:9" ht="13" x14ac:dyDescent="0.15">
      <c r="G749" s="14"/>
      <c r="H749" s="14"/>
      <c r="I749" s="14"/>
    </row>
    <row r="750" spans="7:9" ht="13" x14ac:dyDescent="0.15">
      <c r="G750" s="14"/>
      <c r="H750" s="14"/>
      <c r="I750" s="14"/>
    </row>
    <row r="751" spans="7:9" ht="13" x14ac:dyDescent="0.15">
      <c r="G751" s="14"/>
      <c r="H751" s="14"/>
      <c r="I751" s="14"/>
    </row>
    <row r="752" spans="7:9" ht="13" x14ac:dyDescent="0.15">
      <c r="G752" s="14"/>
      <c r="H752" s="14"/>
      <c r="I752" s="14"/>
    </row>
    <row r="753" spans="7:9" ht="13" x14ac:dyDescent="0.15">
      <c r="G753" s="14"/>
      <c r="H753" s="14"/>
      <c r="I753" s="14"/>
    </row>
    <row r="754" spans="7:9" ht="13" x14ac:dyDescent="0.15">
      <c r="G754" s="14"/>
      <c r="H754" s="14"/>
      <c r="I754" s="14"/>
    </row>
    <row r="755" spans="7:9" ht="13" x14ac:dyDescent="0.15">
      <c r="G755" s="14"/>
      <c r="H755" s="14"/>
      <c r="I755" s="14"/>
    </row>
    <row r="756" spans="7:9" ht="13" x14ac:dyDescent="0.15">
      <c r="G756" s="14"/>
      <c r="H756" s="14"/>
      <c r="I756" s="14"/>
    </row>
    <row r="757" spans="7:9" ht="13" x14ac:dyDescent="0.15">
      <c r="G757" s="14"/>
      <c r="H757" s="14"/>
      <c r="I757" s="14"/>
    </row>
    <row r="758" spans="7:9" ht="13" x14ac:dyDescent="0.15">
      <c r="G758" s="14"/>
      <c r="H758" s="14"/>
      <c r="I758" s="14"/>
    </row>
    <row r="759" spans="7:9" ht="13" x14ac:dyDescent="0.15">
      <c r="G759" s="14"/>
      <c r="H759" s="14"/>
      <c r="I759" s="14"/>
    </row>
    <row r="760" spans="7:9" ht="13" x14ac:dyDescent="0.15">
      <c r="G760" s="14"/>
      <c r="H760" s="14"/>
      <c r="I760" s="14"/>
    </row>
    <row r="761" spans="7:9" ht="13" x14ac:dyDescent="0.15">
      <c r="G761" s="14"/>
      <c r="H761" s="14"/>
      <c r="I761" s="14"/>
    </row>
    <row r="762" spans="7:9" ht="13" x14ac:dyDescent="0.15">
      <c r="G762" s="14"/>
      <c r="H762" s="14"/>
      <c r="I762" s="14"/>
    </row>
    <row r="763" spans="7:9" ht="13" x14ac:dyDescent="0.15">
      <c r="G763" s="14"/>
      <c r="H763" s="14"/>
      <c r="I763" s="14"/>
    </row>
    <row r="764" spans="7:9" ht="13" x14ac:dyDescent="0.15">
      <c r="G764" s="14"/>
      <c r="H764" s="14"/>
      <c r="I764" s="14"/>
    </row>
    <row r="765" spans="7:9" ht="13" x14ac:dyDescent="0.15">
      <c r="G765" s="14"/>
      <c r="H765" s="14"/>
      <c r="I765" s="14"/>
    </row>
    <row r="766" spans="7:9" ht="13" x14ac:dyDescent="0.15">
      <c r="G766" s="14"/>
      <c r="H766" s="14"/>
      <c r="I766" s="14"/>
    </row>
    <row r="767" spans="7:9" ht="13" x14ac:dyDescent="0.15">
      <c r="G767" s="14"/>
      <c r="H767" s="14"/>
      <c r="I767" s="14"/>
    </row>
    <row r="768" spans="7:9" ht="13" x14ac:dyDescent="0.15">
      <c r="G768" s="14"/>
      <c r="H768" s="14"/>
      <c r="I768" s="14"/>
    </row>
    <row r="769" spans="7:9" ht="13" x14ac:dyDescent="0.15">
      <c r="G769" s="14"/>
      <c r="H769" s="14"/>
      <c r="I769" s="14"/>
    </row>
    <row r="770" spans="7:9" ht="13" x14ac:dyDescent="0.15">
      <c r="G770" s="14"/>
      <c r="H770" s="14"/>
      <c r="I770" s="14"/>
    </row>
    <row r="771" spans="7:9" ht="13" x14ac:dyDescent="0.15">
      <c r="G771" s="14"/>
      <c r="H771" s="14"/>
      <c r="I771" s="14"/>
    </row>
    <row r="772" spans="7:9" ht="13" x14ac:dyDescent="0.15">
      <c r="G772" s="14"/>
      <c r="H772" s="14"/>
      <c r="I772" s="14"/>
    </row>
    <row r="773" spans="7:9" ht="13" x14ac:dyDescent="0.15">
      <c r="G773" s="14"/>
      <c r="H773" s="14"/>
      <c r="I773" s="14"/>
    </row>
    <row r="774" spans="7:9" ht="13" x14ac:dyDescent="0.15">
      <c r="G774" s="14"/>
      <c r="H774" s="14"/>
      <c r="I774" s="14"/>
    </row>
    <row r="775" spans="7:9" ht="13" x14ac:dyDescent="0.15">
      <c r="G775" s="14"/>
      <c r="H775" s="14"/>
      <c r="I775" s="14"/>
    </row>
    <row r="776" spans="7:9" ht="13" x14ac:dyDescent="0.15">
      <c r="G776" s="14"/>
      <c r="H776" s="14"/>
      <c r="I776" s="14"/>
    </row>
    <row r="777" spans="7:9" ht="13" x14ac:dyDescent="0.15">
      <c r="G777" s="14"/>
      <c r="H777" s="14"/>
      <c r="I777" s="14"/>
    </row>
    <row r="778" spans="7:9" ht="13" x14ac:dyDescent="0.15">
      <c r="G778" s="14"/>
      <c r="H778" s="14"/>
      <c r="I778" s="14"/>
    </row>
    <row r="779" spans="7:9" ht="13" x14ac:dyDescent="0.15">
      <c r="G779" s="14"/>
      <c r="H779" s="14"/>
      <c r="I779" s="14"/>
    </row>
    <row r="780" spans="7:9" ht="13" x14ac:dyDescent="0.15">
      <c r="G780" s="14"/>
      <c r="H780" s="14"/>
      <c r="I780" s="14"/>
    </row>
    <row r="781" spans="7:9" ht="13" x14ac:dyDescent="0.15">
      <c r="G781" s="14"/>
      <c r="H781" s="14"/>
      <c r="I781" s="14"/>
    </row>
    <row r="782" spans="7:9" ht="13" x14ac:dyDescent="0.15">
      <c r="G782" s="14"/>
      <c r="H782" s="14"/>
      <c r="I782" s="14"/>
    </row>
    <row r="783" spans="7:9" ht="13" x14ac:dyDescent="0.15">
      <c r="G783" s="14"/>
      <c r="H783" s="14"/>
      <c r="I783" s="14"/>
    </row>
    <row r="784" spans="7:9" ht="13" x14ac:dyDescent="0.15">
      <c r="G784" s="14"/>
      <c r="H784" s="14"/>
      <c r="I784" s="14"/>
    </row>
    <row r="785" spans="7:9" ht="13" x14ac:dyDescent="0.15">
      <c r="G785" s="14"/>
      <c r="H785" s="14"/>
      <c r="I785" s="14"/>
    </row>
    <row r="786" spans="7:9" ht="13" x14ac:dyDescent="0.15">
      <c r="G786" s="14"/>
      <c r="H786" s="14"/>
      <c r="I786" s="14"/>
    </row>
    <row r="787" spans="7:9" ht="13" x14ac:dyDescent="0.15">
      <c r="G787" s="14"/>
      <c r="H787" s="14"/>
      <c r="I787" s="14"/>
    </row>
    <row r="788" spans="7:9" ht="13" x14ac:dyDescent="0.15">
      <c r="G788" s="14"/>
      <c r="H788" s="14"/>
      <c r="I788" s="14"/>
    </row>
    <row r="789" spans="7:9" ht="13" x14ac:dyDescent="0.15">
      <c r="G789" s="14"/>
      <c r="H789" s="14"/>
      <c r="I789" s="14"/>
    </row>
    <row r="790" spans="7:9" ht="13" x14ac:dyDescent="0.15">
      <c r="G790" s="14"/>
      <c r="H790" s="14"/>
      <c r="I790" s="14"/>
    </row>
    <row r="791" spans="7:9" ht="13" x14ac:dyDescent="0.15">
      <c r="G791" s="14"/>
      <c r="H791" s="14"/>
      <c r="I791" s="14"/>
    </row>
    <row r="792" spans="7:9" ht="13" x14ac:dyDescent="0.15">
      <c r="G792" s="14"/>
      <c r="H792" s="14"/>
      <c r="I792" s="14"/>
    </row>
    <row r="793" spans="7:9" ht="13" x14ac:dyDescent="0.15">
      <c r="G793" s="14"/>
      <c r="H793" s="14"/>
      <c r="I793" s="14"/>
    </row>
    <row r="794" spans="7:9" ht="13" x14ac:dyDescent="0.15">
      <c r="G794" s="14"/>
      <c r="H794" s="14"/>
      <c r="I794" s="14"/>
    </row>
    <row r="795" spans="7:9" ht="13" x14ac:dyDescent="0.15">
      <c r="G795" s="14"/>
      <c r="H795" s="14"/>
      <c r="I795" s="14"/>
    </row>
    <row r="796" spans="7:9" ht="13" x14ac:dyDescent="0.15">
      <c r="G796" s="14"/>
      <c r="H796" s="14"/>
      <c r="I796" s="14"/>
    </row>
    <row r="797" spans="7:9" ht="13" x14ac:dyDescent="0.15">
      <c r="G797" s="14"/>
      <c r="H797" s="14"/>
      <c r="I797" s="14"/>
    </row>
    <row r="798" spans="7:9" ht="13" x14ac:dyDescent="0.15">
      <c r="G798" s="14"/>
      <c r="H798" s="14"/>
      <c r="I798" s="14"/>
    </row>
    <row r="799" spans="7:9" ht="13" x14ac:dyDescent="0.15">
      <c r="G799" s="14"/>
      <c r="H799" s="14"/>
      <c r="I799" s="14"/>
    </row>
    <row r="800" spans="7:9" ht="13" x14ac:dyDescent="0.15">
      <c r="G800" s="14"/>
      <c r="H800" s="14"/>
      <c r="I800" s="14"/>
    </row>
    <row r="801" spans="7:9" ht="13" x14ac:dyDescent="0.15">
      <c r="G801" s="14"/>
      <c r="H801" s="14"/>
      <c r="I801" s="14"/>
    </row>
    <row r="802" spans="7:9" ht="13" x14ac:dyDescent="0.15">
      <c r="G802" s="14"/>
      <c r="H802" s="14"/>
      <c r="I802" s="14"/>
    </row>
    <row r="803" spans="7:9" ht="13" x14ac:dyDescent="0.15">
      <c r="G803" s="14"/>
      <c r="H803" s="14"/>
      <c r="I803" s="14"/>
    </row>
    <row r="804" spans="7:9" ht="13" x14ac:dyDescent="0.15">
      <c r="G804" s="14"/>
      <c r="H804" s="14"/>
      <c r="I804" s="14"/>
    </row>
    <row r="805" spans="7:9" ht="13" x14ac:dyDescent="0.15">
      <c r="G805" s="14"/>
      <c r="H805" s="14"/>
      <c r="I805" s="14"/>
    </row>
    <row r="806" spans="7:9" ht="13" x14ac:dyDescent="0.15">
      <c r="G806" s="14"/>
      <c r="H806" s="14"/>
      <c r="I806" s="14"/>
    </row>
    <row r="807" spans="7:9" ht="13" x14ac:dyDescent="0.15">
      <c r="G807" s="14"/>
      <c r="H807" s="14"/>
      <c r="I807" s="14"/>
    </row>
    <row r="808" spans="7:9" ht="13" x14ac:dyDescent="0.15">
      <c r="G808" s="14"/>
      <c r="H808" s="14"/>
      <c r="I808" s="14"/>
    </row>
    <row r="809" spans="7:9" ht="13" x14ac:dyDescent="0.15">
      <c r="G809" s="14"/>
      <c r="H809" s="14"/>
      <c r="I809" s="14"/>
    </row>
    <row r="810" spans="7:9" ht="13" x14ac:dyDescent="0.15">
      <c r="G810" s="14"/>
      <c r="H810" s="14"/>
      <c r="I810" s="14"/>
    </row>
    <row r="811" spans="7:9" ht="13" x14ac:dyDescent="0.15">
      <c r="G811" s="14"/>
      <c r="H811" s="14"/>
      <c r="I811" s="14"/>
    </row>
    <row r="812" spans="7:9" ht="13" x14ac:dyDescent="0.15">
      <c r="G812" s="14"/>
      <c r="H812" s="14"/>
      <c r="I812" s="14"/>
    </row>
    <row r="813" spans="7:9" ht="13" x14ac:dyDescent="0.15">
      <c r="G813" s="14"/>
      <c r="H813" s="14"/>
      <c r="I813" s="14"/>
    </row>
    <row r="814" spans="7:9" ht="13" x14ac:dyDescent="0.15">
      <c r="G814" s="14"/>
      <c r="H814" s="14"/>
      <c r="I814" s="14"/>
    </row>
    <row r="815" spans="7:9" ht="13" x14ac:dyDescent="0.15">
      <c r="G815" s="14"/>
      <c r="H815" s="14"/>
      <c r="I815" s="14"/>
    </row>
    <row r="816" spans="7:9" ht="13" x14ac:dyDescent="0.15">
      <c r="G816" s="14"/>
      <c r="H816" s="14"/>
      <c r="I816" s="14"/>
    </row>
    <row r="817" spans="7:9" ht="13" x14ac:dyDescent="0.15">
      <c r="G817" s="14"/>
      <c r="H817" s="14"/>
      <c r="I817" s="14"/>
    </row>
    <row r="818" spans="7:9" ht="13" x14ac:dyDescent="0.15">
      <c r="G818" s="14"/>
      <c r="H818" s="14"/>
      <c r="I818" s="14"/>
    </row>
    <row r="819" spans="7:9" ht="13" x14ac:dyDescent="0.15">
      <c r="G819" s="14"/>
      <c r="H819" s="14"/>
      <c r="I819" s="14"/>
    </row>
    <row r="820" spans="7:9" ht="13" x14ac:dyDescent="0.15">
      <c r="G820" s="14"/>
      <c r="H820" s="14"/>
      <c r="I820" s="14"/>
    </row>
    <row r="821" spans="7:9" ht="13" x14ac:dyDescent="0.15">
      <c r="G821" s="14"/>
      <c r="H821" s="14"/>
      <c r="I821" s="14"/>
    </row>
    <row r="822" spans="7:9" ht="13" x14ac:dyDescent="0.15">
      <c r="G822" s="14"/>
      <c r="H822" s="14"/>
      <c r="I822" s="14"/>
    </row>
    <row r="823" spans="7:9" ht="13" x14ac:dyDescent="0.15">
      <c r="G823" s="14"/>
      <c r="H823" s="14"/>
      <c r="I823" s="14"/>
    </row>
    <row r="824" spans="7:9" ht="13" x14ac:dyDescent="0.15">
      <c r="G824" s="14"/>
      <c r="H824" s="14"/>
      <c r="I824" s="14"/>
    </row>
    <row r="825" spans="7:9" ht="13" x14ac:dyDescent="0.15">
      <c r="G825" s="14"/>
      <c r="H825" s="14"/>
      <c r="I825" s="14"/>
    </row>
    <row r="826" spans="7:9" ht="13" x14ac:dyDescent="0.15">
      <c r="G826" s="14"/>
      <c r="H826" s="14"/>
      <c r="I826" s="14"/>
    </row>
    <row r="827" spans="7:9" ht="13" x14ac:dyDescent="0.15">
      <c r="G827" s="14"/>
      <c r="H827" s="14"/>
      <c r="I827" s="14"/>
    </row>
    <row r="828" spans="7:9" ht="13" x14ac:dyDescent="0.15">
      <c r="G828" s="14"/>
      <c r="H828" s="14"/>
      <c r="I828" s="14"/>
    </row>
    <row r="829" spans="7:9" ht="13" x14ac:dyDescent="0.15">
      <c r="G829" s="14"/>
      <c r="H829" s="14"/>
      <c r="I829" s="14"/>
    </row>
    <row r="830" spans="7:9" ht="13" x14ac:dyDescent="0.15">
      <c r="G830" s="14"/>
      <c r="H830" s="14"/>
      <c r="I830" s="14"/>
    </row>
    <row r="831" spans="7:9" ht="13" x14ac:dyDescent="0.15">
      <c r="G831" s="14"/>
      <c r="H831" s="14"/>
      <c r="I831" s="14"/>
    </row>
    <row r="832" spans="7:9" ht="13" x14ac:dyDescent="0.15">
      <c r="G832" s="14"/>
      <c r="H832" s="14"/>
      <c r="I832" s="14"/>
    </row>
    <row r="833" spans="7:9" ht="13" x14ac:dyDescent="0.15">
      <c r="G833" s="14"/>
      <c r="H833" s="14"/>
      <c r="I833" s="14"/>
    </row>
    <row r="834" spans="7:9" ht="13" x14ac:dyDescent="0.15">
      <c r="G834" s="14"/>
      <c r="H834" s="14"/>
      <c r="I834" s="14"/>
    </row>
    <row r="835" spans="7:9" ht="13" x14ac:dyDescent="0.15">
      <c r="G835" s="14"/>
      <c r="H835" s="14"/>
      <c r="I835" s="14"/>
    </row>
    <row r="836" spans="7:9" ht="13" x14ac:dyDescent="0.15">
      <c r="G836" s="14"/>
      <c r="H836" s="14"/>
      <c r="I836" s="14"/>
    </row>
    <row r="837" spans="7:9" ht="13" x14ac:dyDescent="0.15">
      <c r="G837" s="14"/>
      <c r="H837" s="14"/>
      <c r="I837" s="14"/>
    </row>
    <row r="838" spans="7:9" ht="13" x14ac:dyDescent="0.15">
      <c r="G838" s="14"/>
      <c r="H838" s="14"/>
      <c r="I838" s="14"/>
    </row>
    <row r="839" spans="7:9" ht="13" x14ac:dyDescent="0.15">
      <c r="G839" s="14"/>
      <c r="H839" s="14"/>
      <c r="I839" s="14"/>
    </row>
    <row r="840" spans="7:9" ht="13" x14ac:dyDescent="0.15">
      <c r="G840" s="14"/>
      <c r="H840" s="14"/>
      <c r="I840" s="14"/>
    </row>
    <row r="841" spans="7:9" ht="13" x14ac:dyDescent="0.15">
      <c r="G841" s="14"/>
      <c r="H841" s="14"/>
      <c r="I841" s="14"/>
    </row>
    <row r="842" spans="7:9" ht="13" x14ac:dyDescent="0.15">
      <c r="G842" s="14"/>
      <c r="H842" s="14"/>
      <c r="I842" s="14"/>
    </row>
    <row r="843" spans="7:9" ht="13" x14ac:dyDescent="0.15">
      <c r="G843" s="14"/>
      <c r="H843" s="14"/>
      <c r="I843" s="14"/>
    </row>
    <row r="844" spans="7:9" ht="13" x14ac:dyDescent="0.15">
      <c r="G844" s="14"/>
      <c r="H844" s="14"/>
      <c r="I844" s="14"/>
    </row>
    <row r="845" spans="7:9" ht="13" x14ac:dyDescent="0.15">
      <c r="G845" s="14"/>
      <c r="H845" s="14"/>
      <c r="I845" s="14"/>
    </row>
    <row r="846" spans="7:9" ht="13" x14ac:dyDescent="0.15">
      <c r="G846" s="14"/>
      <c r="H846" s="14"/>
      <c r="I846" s="14"/>
    </row>
    <row r="847" spans="7:9" ht="13" x14ac:dyDescent="0.15">
      <c r="G847" s="14"/>
      <c r="H847" s="14"/>
      <c r="I847" s="14"/>
    </row>
    <row r="848" spans="7:9" ht="13" x14ac:dyDescent="0.15">
      <c r="G848" s="14"/>
      <c r="H848" s="14"/>
      <c r="I848" s="14"/>
    </row>
    <row r="849" spans="7:9" ht="13" x14ac:dyDescent="0.15">
      <c r="G849" s="14"/>
      <c r="H849" s="14"/>
      <c r="I849" s="14"/>
    </row>
    <row r="850" spans="7:9" ht="13" x14ac:dyDescent="0.15">
      <c r="G850" s="14"/>
      <c r="H850" s="14"/>
      <c r="I850" s="14"/>
    </row>
    <row r="851" spans="7:9" ht="13" x14ac:dyDescent="0.15">
      <c r="G851" s="14"/>
      <c r="H851" s="14"/>
      <c r="I851" s="14"/>
    </row>
    <row r="852" spans="7:9" ht="13" x14ac:dyDescent="0.15">
      <c r="G852" s="14"/>
      <c r="H852" s="14"/>
      <c r="I852" s="14"/>
    </row>
    <row r="853" spans="7:9" ht="13" x14ac:dyDescent="0.15">
      <c r="G853" s="14"/>
      <c r="H853" s="14"/>
      <c r="I853" s="14"/>
    </row>
    <row r="854" spans="7:9" ht="13" x14ac:dyDescent="0.15">
      <c r="G854" s="14"/>
      <c r="H854" s="14"/>
      <c r="I854" s="14"/>
    </row>
    <row r="855" spans="7:9" ht="13" x14ac:dyDescent="0.15">
      <c r="G855" s="14"/>
      <c r="H855" s="14"/>
      <c r="I855" s="14"/>
    </row>
    <row r="856" spans="7:9" ht="13" x14ac:dyDescent="0.15">
      <c r="G856" s="14"/>
      <c r="H856" s="14"/>
      <c r="I856" s="14"/>
    </row>
    <row r="857" spans="7:9" ht="13" x14ac:dyDescent="0.15">
      <c r="G857" s="14"/>
      <c r="H857" s="14"/>
      <c r="I857" s="14"/>
    </row>
    <row r="858" spans="7:9" ht="13" x14ac:dyDescent="0.15">
      <c r="G858" s="14"/>
      <c r="H858" s="14"/>
      <c r="I858" s="14"/>
    </row>
    <row r="859" spans="7:9" ht="13" x14ac:dyDescent="0.15">
      <c r="G859" s="14"/>
      <c r="H859" s="14"/>
      <c r="I859" s="14"/>
    </row>
    <row r="860" spans="7:9" ht="13" x14ac:dyDescent="0.15">
      <c r="G860" s="14"/>
      <c r="H860" s="14"/>
      <c r="I860" s="14"/>
    </row>
    <row r="861" spans="7:9" ht="13" x14ac:dyDescent="0.15">
      <c r="G861" s="14"/>
      <c r="H861" s="14"/>
      <c r="I861" s="14"/>
    </row>
    <row r="862" spans="7:9" ht="13" x14ac:dyDescent="0.15">
      <c r="G862" s="14"/>
      <c r="H862" s="14"/>
      <c r="I862" s="14"/>
    </row>
    <row r="863" spans="7:9" ht="13" x14ac:dyDescent="0.15">
      <c r="G863" s="14"/>
      <c r="H863" s="14"/>
      <c r="I863" s="14"/>
    </row>
    <row r="864" spans="7:9" ht="13" x14ac:dyDescent="0.15">
      <c r="G864" s="14"/>
      <c r="H864" s="14"/>
      <c r="I864" s="14"/>
    </row>
    <row r="865" spans="7:9" ht="13" x14ac:dyDescent="0.15">
      <c r="G865" s="14"/>
      <c r="H865" s="14"/>
      <c r="I865" s="14"/>
    </row>
    <row r="866" spans="7:9" ht="13" x14ac:dyDescent="0.15">
      <c r="G866" s="14"/>
      <c r="H866" s="14"/>
      <c r="I866" s="14"/>
    </row>
    <row r="867" spans="7:9" ht="13" x14ac:dyDescent="0.15">
      <c r="G867" s="14"/>
      <c r="H867" s="14"/>
      <c r="I867" s="14"/>
    </row>
    <row r="868" spans="7:9" ht="13" x14ac:dyDescent="0.15">
      <c r="G868" s="14"/>
      <c r="H868" s="14"/>
      <c r="I868" s="14"/>
    </row>
    <row r="869" spans="7:9" ht="13" x14ac:dyDescent="0.15">
      <c r="G869" s="14"/>
      <c r="H869" s="14"/>
      <c r="I869" s="14"/>
    </row>
    <row r="870" spans="7:9" ht="13" x14ac:dyDescent="0.15">
      <c r="G870" s="14"/>
      <c r="H870" s="14"/>
      <c r="I870" s="14"/>
    </row>
    <row r="871" spans="7:9" ht="13" x14ac:dyDescent="0.15">
      <c r="G871" s="14"/>
      <c r="H871" s="14"/>
      <c r="I871" s="14"/>
    </row>
    <row r="872" spans="7:9" ht="13" x14ac:dyDescent="0.15">
      <c r="G872" s="14"/>
      <c r="H872" s="14"/>
      <c r="I872" s="14"/>
    </row>
    <row r="873" spans="7:9" ht="13" x14ac:dyDescent="0.15">
      <c r="G873" s="14"/>
      <c r="H873" s="14"/>
      <c r="I873" s="14"/>
    </row>
    <row r="874" spans="7:9" ht="13" x14ac:dyDescent="0.15">
      <c r="G874" s="14"/>
      <c r="H874" s="14"/>
      <c r="I874" s="14"/>
    </row>
    <row r="875" spans="7:9" ht="13" x14ac:dyDescent="0.15">
      <c r="G875" s="14"/>
      <c r="H875" s="14"/>
      <c r="I875" s="14"/>
    </row>
    <row r="876" spans="7:9" ht="13" x14ac:dyDescent="0.15">
      <c r="G876" s="14"/>
      <c r="H876" s="14"/>
      <c r="I876" s="14"/>
    </row>
    <row r="877" spans="7:9" ht="13" x14ac:dyDescent="0.15">
      <c r="G877" s="14"/>
      <c r="H877" s="14"/>
      <c r="I877" s="14"/>
    </row>
    <row r="878" spans="7:9" ht="13" x14ac:dyDescent="0.15">
      <c r="G878" s="14"/>
      <c r="H878" s="14"/>
      <c r="I878" s="14"/>
    </row>
    <row r="879" spans="7:9" ht="13" x14ac:dyDescent="0.15">
      <c r="G879" s="14"/>
      <c r="H879" s="14"/>
      <c r="I879" s="14"/>
    </row>
    <row r="880" spans="7:9" ht="13" x14ac:dyDescent="0.15">
      <c r="G880" s="14"/>
      <c r="H880" s="14"/>
      <c r="I880" s="14"/>
    </row>
    <row r="881" spans="7:9" ht="13" x14ac:dyDescent="0.15">
      <c r="G881" s="14"/>
      <c r="H881" s="14"/>
      <c r="I881" s="14"/>
    </row>
    <row r="882" spans="7:9" ht="13" x14ac:dyDescent="0.15">
      <c r="G882" s="14"/>
      <c r="H882" s="14"/>
      <c r="I882" s="14"/>
    </row>
    <row r="883" spans="7:9" ht="13" x14ac:dyDescent="0.15">
      <c r="G883" s="14"/>
      <c r="H883" s="14"/>
      <c r="I883" s="14"/>
    </row>
    <row r="884" spans="7:9" ht="13" x14ac:dyDescent="0.15">
      <c r="G884" s="14"/>
      <c r="H884" s="14"/>
      <c r="I884" s="14"/>
    </row>
    <row r="885" spans="7:9" ht="13" x14ac:dyDescent="0.15">
      <c r="G885" s="14"/>
      <c r="H885" s="14"/>
      <c r="I885" s="14"/>
    </row>
    <row r="886" spans="7:9" ht="13" x14ac:dyDescent="0.15">
      <c r="G886" s="14"/>
      <c r="H886" s="14"/>
      <c r="I886" s="14"/>
    </row>
    <row r="887" spans="7:9" ht="13" x14ac:dyDescent="0.15">
      <c r="G887" s="14"/>
      <c r="H887" s="14"/>
      <c r="I887" s="14"/>
    </row>
    <row r="888" spans="7:9" ht="13" x14ac:dyDescent="0.15">
      <c r="G888" s="14"/>
      <c r="H888" s="14"/>
      <c r="I888" s="14"/>
    </row>
    <row r="889" spans="7:9" ht="13" x14ac:dyDescent="0.15">
      <c r="G889" s="14"/>
      <c r="H889" s="14"/>
      <c r="I889" s="14"/>
    </row>
    <row r="890" spans="7:9" ht="13" x14ac:dyDescent="0.15">
      <c r="G890" s="14"/>
      <c r="H890" s="14"/>
      <c r="I890" s="14"/>
    </row>
    <row r="891" spans="7:9" ht="13" x14ac:dyDescent="0.15">
      <c r="G891" s="14"/>
      <c r="H891" s="14"/>
      <c r="I891" s="14"/>
    </row>
    <row r="892" spans="7:9" ht="13" x14ac:dyDescent="0.15">
      <c r="G892" s="14"/>
      <c r="H892" s="14"/>
      <c r="I892" s="14"/>
    </row>
    <row r="893" spans="7:9" ht="13" x14ac:dyDescent="0.15">
      <c r="G893" s="14"/>
      <c r="H893" s="14"/>
      <c r="I893" s="14"/>
    </row>
    <row r="894" spans="7:9" ht="13" x14ac:dyDescent="0.15">
      <c r="G894" s="14"/>
      <c r="H894" s="14"/>
      <c r="I894" s="14"/>
    </row>
    <row r="895" spans="7:9" ht="13" x14ac:dyDescent="0.15">
      <c r="G895" s="14"/>
      <c r="H895" s="14"/>
      <c r="I895" s="14"/>
    </row>
    <row r="896" spans="7:9" ht="13" x14ac:dyDescent="0.15">
      <c r="G896" s="14"/>
      <c r="H896" s="14"/>
      <c r="I896" s="14"/>
    </row>
    <row r="897" spans="7:9" ht="13" x14ac:dyDescent="0.15">
      <c r="G897" s="14"/>
      <c r="H897" s="14"/>
      <c r="I897" s="14"/>
    </row>
    <row r="898" spans="7:9" ht="13" x14ac:dyDescent="0.15">
      <c r="G898" s="14"/>
      <c r="H898" s="14"/>
      <c r="I898" s="14"/>
    </row>
    <row r="899" spans="7:9" ht="13" x14ac:dyDescent="0.15">
      <c r="G899" s="14"/>
      <c r="H899" s="14"/>
      <c r="I899" s="14"/>
    </row>
    <row r="900" spans="7:9" ht="13" x14ac:dyDescent="0.15">
      <c r="G900" s="14"/>
      <c r="H900" s="14"/>
      <c r="I900" s="14"/>
    </row>
    <row r="901" spans="7:9" ht="13" x14ac:dyDescent="0.15">
      <c r="G901" s="14"/>
      <c r="H901" s="14"/>
      <c r="I901" s="14"/>
    </row>
    <row r="902" spans="7:9" ht="13" x14ac:dyDescent="0.15">
      <c r="G902" s="14"/>
      <c r="H902" s="14"/>
      <c r="I902" s="14"/>
    </row>
    <row r="903" spans="7:9" ht="13" x14ac:dyDescent="0.15">
      <c r="G903" s="14"/>
      <c r="H903" s="14"/>
      <c r="I903" s="14"/>
    </row>
    <row r="904" spans="7:9" ht="13" x14ac:dyDescent="0.15">
      <c r="G904" s="14"/>
      <c r="H904" s="14"/>
      <c r="I904" s="14"/>
    </row>
    <row r="905" spans="7:9" ht="13" x14ac:dyDescent="0.15">
      <c r="G905" s="14"/>
      <c r="H905" s="14"/>
      <c r="I905" s="14"/>
    </row>
    <row r="906" spans="7:9" ht="13" x14ac:dyDescent="0.15">
      <c r="G906" s="14"/>
      <c r="H906" s="14"/>
      <c r="I906" s="14"/>
    </row>
    <row r="907" spans="7:9" ht="13" x14ac:dyDescent="0.15">
      <c r="G907" s="14"/>
      <c r="H907" s="14"/>
      <c r="I907" s="14"/>
    </row>
    <row r="908" spans="7:9" ht="13" x14ac:dyDescent="0.15">
      <c r="G908" s="14"/>
      <c r="H908" s="14"/>
      <c r="I908" s="14"/>
    </row>
    <row r="909" spans="7:9" ht="13" x14ac:dyDescent="0.15">
      <c r="G909" s="14"/>
      <c r="H909" s="14"/>
      <c r="I909" s="14"/>
    </row>
    <row r="910" spans="7:9" ht="13" x14ac:dyDescent="0.15">
      <c r="G910" s="14"/>
      <c r="H910" s="14"/>
      <c r="I910" s="14"/>
    </row>
    <row r="911" spans="7:9" ht="13" x14ac:dyDescent="0.15">
      <c r="G911" s="14"/>
      <c r="H911" s="14"/>
      <c r="I911" s="14"/>
    </row>
    <row r="912" spans="7:9" ht="13" x14ac:dyDescent="0.15">
      <c r="G912" s="14"/>
      <c r="H912" s="14"/>
      <c r="I912" s="14"/>
    </row>
    <row r="913" spans="7:9" ht="13" x14ac:dyDescent="0.15">
      <c r="G913" s="14"/>
      <c r="H913" s="14"/>
      <c r="I913" s="14"/>
    </row>
    <row r="914" spans="7:9" ht="13" x14ac:dyDescent="0.15">
      <c r="G914" s="14"/>
      <c r="H914" s="14"/>
      <c r="I914" s="14"/>
    </row>
    <row r="915" spans="7:9" ht="13" x14ac:dyDescent="0.15">
      <c r="G915" s="14"/>
      <c r="H915" s="14"/>
      <c r="I915" s="14"/>
    </row>
    <row r="916" spans="7:9" ht="13" x14ac:dyDescent="0.15">
      <c r="G916" s="14"/>
      <c r="H916" s="14"/>
      <c r="I916" s="14"/>
    </row>
    <row r="917" spans="7:9" ht="13" x14ac:dyDescent="0.15">
      <c r="G917" s="14"/>
      <c r="H917" s="14"/>
      <c r="I917" s="14"/>
    </row>
    <row r="918" spans="7:9" ht="13" x14ac:dyDescent="0.15">
      <c r="G918" s="14"/>
      <c r="H918" s="14"/>
      <c r="I918" s="14"/>
    </row>
    <row r="919" spans="7:9" ht="13" x14ac:dyDescent="0.15">
      <c r="G919" s="14"/>
      <c r="H919" s="14"/>
      <c r="I919" s="14"/>
    </row>
    <row r="920" spans="7:9" ht="13" x14ac:dyDescent="0.15">
      <c r="G920" s="14"/>
      <c r="H920" s="14"/>
      <c r="I920" s="14"/>
    </row>
    <row r="921" spans="7:9" ht="13" x14ac:dyDescent="0.15">
      <c r="G921" s="14"/>
      <c r="H921" s="14"/>
      <c r="I921" s="14"/>
    </row>
    <row r="922" spans="7:9" ht="13" x14ac:dyDescent="0.15">
      <c r="G922" s="14"/>
      <c r="H922" s="14"/>
      <c r="I922" s="14"/>
    </row>
    <row r="923" spans="7:9" ht="13" x14ac:dyDescent="0.15">
      <c r="G923" s="14"/>
      <c r="H923" s="14"/>
      <c r="I923" s="14"/>
    </row>
    <row r="924" spans="7:9" ht="13" x14ac:dyDescent="0.15">
      <c r="G924" s="14"/>
      <c r="H924" s="14"/>
      <c r="I924" s="14"/>
    </row>
    <row r="925" spans="7:9" ht="13" x14ac:dyDescent="0.15">
      <c r="G925" s="14"/>
      <c r="H925" s="14"/>
      <c r="I925" s="14"/>
    </row>
    <row r="926" spans="7:9" ht="13" x14ac:dyDescent="0.15">
      <c r="G926" s="14"/>
      <c r="H926" s="14"/>
      <c r="I926" s="14"/>
    </row>
    <row r="927" spans="7:9" ht="13" x14ac:dyDescent="0.15">
      <c r="G927" s="14"/>
      <c r="H927" s="14"/>
      <c r="I927" s="14"/>
    </row>
    <row r="928" spans="7:9" ht="13" x14ac:dyDescent="0.15">
      <c r="G928" s="14"/>
      <c r="H928" s="14"/>
      <c r="I928" s="14"/>
    </row>
    <row r="929" spans="7:9" ht="13" x14ac:dyDescent="0.15">
      <c r="G929" s="14"/>
      <c r="H929" s="14"/>
      <c r="I929" s="14"/>
    </row>
    <row r="930" spans="7:9" ht="13" x14ac:dyDescent="0.15">
      <c r="G930" s="14"/>
      <c r="H930" s="14"/>
      <c r="I930" s="14"/>
    </row>
    <row r="931" spans="7:9" ht="13" x14ac:dyDescent="0.15">
      <c r="G931" s="14"/>
      <c r="H931" s="14"/>
      <c r="I931" s="14"/>
    </row>
    <row r="932" spans="7:9" ht="13" x14ac:dyDescent="0.15">
      <c r="G932" s="14"/>
      <c r="H932" s="14"/>
      <c r="I932" s="14"/>
    </row>
    <row r="933" spans="7:9" ht="13" x14ac:dyDescent="0.15">
      <c r="G933" s="14"/>
      <c r="H933" s="14"/>
      <c r="I933" s="14"/>
    </row>
    <row r="934" spans="7:9" ht="13" x14ac:dyDescent="0.15">
      <c r="G934" s="14"/>
      <c r="H934" s="14"/>
      <c r="I934" s="14"/>
    </row>
    <row r="935" spans="7:9" ht="13" x14ac:dyDescent="0.15">
      <c r="G935" s="14"/>
      <c r="H935" s="14"/>
      <c r="I935" s="14"/>
    </row>
    <row r="936" spans="7:9" ht="13" x14ac:dyDescent="0.15">
      <c r="G936" s="14"/>
      <c r="H936" s="14"/>
      <c r="I936" s="14"/>
    </row>
    <row r="937" spans="7:9" ht="13" x14ac:dyDescent="0.15">
      <c r="G937" s="14"/>
      <c r="H937" s="14"/>
      <c r="I937" s="14"/>
    </row>
    <row r="938" spans="7:9" ht="13" x14ac:dyDescent="0.15">
      <c r="G938" s="14"/>
      <c r="H938" s="14"/>
      <c r="I938" s="14"/>
    </row>
    <row r="939" spans="7:9" ht="13" x14ac:dyDescent="0.15">
      <c r="G939" s="14"/>
      <c r="H939" s="14"/>
      <c r="I939" s="14"/>
    </row>
    <row r="940" spans="7:9" ht="13" x14ac:dyDescent="0.15">
      <c r="G940" s="14"/>
      <c r="H940" s="14"/>
      <c r="I940" s="14"/>
    </row>
    <row r="941" spans="7:9" ht="13" x14ac:dyDescent="0.15">
      <c r="G941" s="14"/>
      <c r="H941" s="14"/>
      <c r="I941" s="14"/>
    </row>
    <row r="942" spans="7:9" ht="13" x14ac:dyDescent="0.15">
      <c r="G942" s="14"/>
      <c r="H942" s="14"/>
      <c r="I942" s="14"/>
    </row>
    <row r="943" spans="7:9" ht="13" x14ac:dyDescent="0.15">
      <c r="G943" s="14"/>
      <c r="H943" s="14"/>
      <c r="I943" s="14"/>
    </row>
    <row r="944" spans="7:9" ht="13" x14ac:dyDescent="0.15">
      <c r="G944" s="14"/>
      <c r="H944" s="14"/>
      <c r="I944" s="14"/>
    </row>
    <row r="945" spans="7:9" ht="13" x14ac:dyDescent="0.15">
      <c r="G945" s="14"/>
      <c r="H945" s="14"/>
      <c r="I945" s="14"/>
    </row>
    <row r="946" spans="7:9" ht="13" x14ac:dyDescent="0.15">
      <c r="G946" s="14"/>
      <c r="H946" s="14"/>
      <c r="I946" s="14"/>
    </row>
    <row r="947" spans="7:9" ht="13" x14ac:dyDescent="0.15">
      <c r="G947" s="14"/>
      <c r="H947" s="14"/>
      <c r="I947" s="14"/>
    </row>
    <row r="948" spans="7:9" ht="13" x14ac:dyDescent="0.15">
      <c r="G948" s="14"/>
      <c r="H948" s="14"/>
      <c r="I948" s="14"/>
    </row>
    <row r="949" spans="7:9" ht="13" x14ac:dyDescent="0.15">
      <c r="G949" s="14"/>
      <c r="H949" s="14"/>
      <c r="I949" s="14"/>
    </row>
    <row r="950" spans="7:9" ht="13" x14ac:dyDescent="0.15">
      <c r="G950" s="14"/>
      <c r="H950" s="14"/>
      <c r="I950" s="14"/>
    </row>
    <row r="951" spans="7:9" ht="13" x14ac:dyDescent="0.15">
      <c r="G951" s="14"/>
      <c r="H951" s="14"/>
      <c r="I951" s="14"/>
    </row>
    <row r="952" spans="7:9" ht="13" x14ac:dyDescent="0.15">
      <c r="G952" s="14"/>
      <c r="H952" s="14"/>
      <c r="I952" s="14"/>
    </row>
    <row r="953" spans="7:9" ht="13" x14ac:dyDescent="0.15">
      <c r="G953" s="14"/>
      <c r="H953" s="14"/>
      <c r="I953" s="14"/>
    </row>
    <row r="954" spans="7:9" ht="13" x14ac:dyDescent="0.15">
      <c r="G954" s="14"/>
      <c r="H954" s="14"/>
      <c r="I954" s="14"/>
    </row>
    <row r="955" spans="7:9" ht="13" x14ac:dyDescent="0.15">
      <c r="G955" s="14"/>
      <c r="H955" s="14"/>
      <c r="I955" s="14"/>
    </row>
    <row r="956" spans="7:9" ht="13" x14ac:dyDescent="0.15">
      <c r="G956" s="14"/>
      <c r="H956" s="14"/>
      <c r="I956" s="14"/>
    </row>
    <row r="957" spans="7:9" ht="13" x14ac:dyDescent="0.15">
      <c r="G957" s="14"/>
      <c r="H957" s="14"/>
      <c r="I957" s="14"/>
    </row>
    <row r="958" spans="7:9" ht="13" x14ac:dyDescent="0.15">
      <c r="G958" s="14"/>
      <c r="H958" s="14"/>
      <c r="I958" s="14"/>
    </row>
    <row r="959" spans="7:9" ht="13" x14ac:dyDescent="0.15">
      <c r="G959" s="14"/>
      <c r="H959" s="14"/>
      <c r="I959" s="14"/>
    </row>
    <row r="960" spans="7:9" ht="13" x14ac:dyDescent="0.15">
      <c r="G960" s="14"/>
      <c r="H960" s="14"/>
      <c r="I960" s="14"/>
    </row>
    <row r="961" spans="7:9" ht="13" x14ac:dyDescent="0.15">
      <c r="G961" s="14"/>
      <c r="H961" s="14"/>
      <c r="I961" s="14"/>
    </row>
    <row r="962" spans="7:9" ht="13" x14ac:dyDescent="0.15">
      <c r="G962" s="14"/>
      <c r="H962" s="14"/>
      <c r="I962" s="14"/>
    </row>
    <row r="963" spans="7:9" ht="13" x14ac:dyDescent="0.15">
      <c r="G963" s="14"/>
      <c r="H963" s="14"/>
      <c r="I963" s="14"/>
    </row>
    <row r="964" spans="7:9" ht="13" x14ac:dyDescent="0.15">
      <c r="G964" s="14"/>
      <c r="H964" s="14"/>
      <c r="I964" s="14"/>
    </row>
    <row r="965" spans="7:9" ht="13" x14ac:dyDescent="0.15">
      <c r="G965" s="14"/>
      <c r="H965" s="14"/>
      <c r="I965" s="14"/>
    </row>
    <row r="966" spans="7:9" ht="13" x14ac:dyDescent="0.15">
      <c r="G966" s="14"/>
      <c r="H966" s="14"/>
      <c r="I966" s="14"/>
    </row>
    <row r="967" spans="7:9" ht="13" x14ac:dyDescent="0.15">
      <c r="G967" s="14"/>
      <c r="H967" s="14"/>
      <c r="I967" s="14"/>
    </row>
    <row r="968" spans="7:9" ht="13" x14ac:dyDescent="0.15">
      <c r="G968" s="14"/>
      <c r="H968" s="14"/>
      <c r="I968" s="14"/>
    </row>
    <row r="969" spans="7:9" ht="13" x14ac:dyDescent="0.15">
      <c r="G969" s="14"/>
      <c r="H969" s="14"/>
      <c r="I969" s="14"/>
    </row>
    <row r="970" spans="7:9" ht="13" x14ac:dyDescent="0.15">
      <c r="G970" s="14"/>
      <c r="H970" s="14"/>
      <c r="I970" s="14"/>
    </row>
    <row r="971" spans="7:9" ht="13" x14ac:dyDescent="0.15">
      <c r="G971" s="14"/>
      <c r="H971" s="14"/>
      <c r="I971" s="14"/>
    </row>
    <row r="972" spans="7:9" ht="13" x14ac:dyDescent="0.15">
      <c r="G972" s="14"/>
      <c r="H972" s="14"/>
      <c r="I972" s="14"/>
    </row>
    <row r="973" spans="7:9" ht="13" x14ac:dyDescent="0.15">
      <c r="G973" s="14"/>
      <c r="H973" s="14"/>
      <c r="I973" s="14"/>
    </row>
    <row r="974" spans="7:9" ht="13" x14ac:dyDescent="0.15">
      <c r="G974" s="14"/>
      <c r="H974" s="14"/>
      <c r="I974" s="14"/>
    </row>
    <row r="975" spans="7:9" ht="13" x14ac:dyDescent="0.15">
      <c r="G975" s="14"/>
      <c r="H975" s="14"/>
      <c r="I975" s="14"/>
    </row>
    <row r="976" spans="7:9" ht="13" x14ac:dyDescent="0.15">
      <c r="G976" s="14"/>
      <c r="H976" s="14"/>
      <c r="I976" s="14"/>
    </row>
    <row r="977" spans="7:9" ht="13" x14ac:dyDescent="0.15">
      <c r="G977" s="14"/>
      <c r="H977" s="14"/>
      <c r="I977" s="14"/>
    </row>
    <row r="978" spans="7:9" ht="13" x14ac:dyDescent="0.15">
      <c r="G978" s="14"/>
      <c r="H978" s="14"/>
      <c r="I978" s="14"/>
    </row>
    <row r="979" spans="7:9" ht="13" x14ac:dyDescent="0.15">
      <c r="G979" s="14"/>
      <c r="H979" s="14"/>
      <c r="I979" s="14"/>
    </row>
    <row r="980" spans="7:9" ht="13" x14ac:dyDescent="0.15">
      <c r="G980" s="14"/>
      <c r="H980" s="14"/>
      <c r="I980" s="14"/>
    </row>
    <row r="981" spans="7:9" ht="13" x14ac:dyDescent="0.15">
      <c r="G981" s="14"/>
      <c r="H981" s="14"/>
      <c r="I981" s="14"/>
    </row>
    <row r="982" spans="7:9" ht="13" x14ac:dyDescent="0.15">
      <c r="G982" s="14"/>
      <c r="H982" s="14"/>
      <c r="I982" s="14"/>
    </row>
    <row r="983" spans="7:9" ht="13" x14ac:dyDescent="0.15">
      <c r="G983" s="14"/>
      <c r="H983" s="14"/>
      <c r="I983" s="14"/>
    </row>
    <row r="984" spans="7:9" ht="13" x14ac:dyDescent="0.15">
      <c r="G984" s="14"/>
      <c r="H984" s="14"/>
      <c r="I984" s="14"/>
    </row>
    <row r="985" spans="7:9" ht="13" x14ac:dyDescent="0.15">
      <c r="G985" s="14"/>
      <c r="H985" s="14"/>
      <c r="I985" s="14"/>
    </row>
    <row r="986" spans="7:9" ht="13" x14ac:dyDescent="0.15">
      <c r="G986" s="14"/>
      <c r="H986" s="14"/>
      <c r="I986" s="14"/>
    </row>
    <row r="987" spans="7:9" ht="13" x14ac:dyDescent="0.15">
      <c r="G987" s="14"/>
      <c r="H987" s="14"/>
      <c r="I987" s="14"/>
    </row>
    <row r="988" spans="7:9" ht="13" x14ac:dyDescent="0.15">
      <c r="G988" s="14"/>
      <c r="H988" s="14"/>
      <c r="I988" s="14"/>
    </row>
    <row r="989" spans="7:9" ht="13" x14ac:dyDescent="0.15">
      <c r="G989" s="14"/>
      <c r="H989" s="14"/>
      <c r="I989" s="14"/>
    </row>
    <row r="990" spans="7:9" ht="13" x14ac:dyDescent="0.15">
      <c r="G990" s="14"/>
      <c r="H990" s="14"/>
      <c r="I990" s="14"/>
    </row>
    <row r="991" spans="7:9" ht="13" x14ac:dyDescent="0.15">
      <c r="G991" s="14"/>
      <c r="H991" s="14"/>
      <c r="I991" s="14"/>
    </row>
    <row r="992" spans="7:9" ht="13" x14ac:dyDescent="0.15">
      <c r="G992" s="14"/>
      <c r="H992" s="14"/>
      <c r="I992" s="14"/>
    </row>
    <row r="993" spans="7:9" ht="13" x14ac:dyDescent="0.15">
      <c r="G993" s="14"/>
      <c r="H993" s="14"/>
      <c r="I993" s="14"/>
    </row>
    <row r="994" spans="7:9" ht="13" x14ac:dyDescent="0.15">
      <c r="G994" s="14"/>
      <c r="H994" s="14"/>
      <c r="I994" s="14"/>
    </row>
    <row r="995" spans="7:9" ht="13" x14ac:dyDescent="0.15">
      <c r="G995" s="14"/>
      <c r="H995" s="14"/>
      <c r="I995" s="14"/>
    </row>
    <row r="996" spans="7:9" ht="13" x14ac:dyDescent="0.15">
      <c r="G996" s="14"/>
      <c r="H996" s="14"/>
      <c r="I996" s="14"/>
    </row>
    <row r="997" spans="7:9" ht="13" x14ac:dyDescent="0.15">
      <c r="G997" s="14"/>
      <c r="H997" s="14"/>
      <c r="I997" s="14"/>
    </row>
    <row r="998" spans="7:9" ht="13" x14ac:dyDescent="0.15">
      <c r="G998" s="14"/>
      <c r="H998" s="14"/>
      <c r="I998" s="14"/>
    </row>
    <row r="999" spans="7:9" ht="13" x14ac:dyDescent="0.15">
      <c r="G999" s="14"/>
      <c r="H999" s="14"/>
      <c r="I999" s="14"/>
    </row>
    <row r="1000" spans="7:9" ht="13" x14ac:dyDescent="0.15">
      <c r="G1000" s="14"/>
      <c r="H1000" s="14"/>
      <c r="I1000" s="1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2"/>
  <sheetViews>
    <sheetView zoomScale="57" workbookViewId="0"/>
  </sheetViews>
  <sheetFormatPr baseColWidth="10" defaultColWidth="12.6640625" defaultRowHeight="15.75" customHeight="1" x14ac:dyDescent="0.15"/>
  <sheetData>
    <row r="1" spans="1:14" ht="15.75" customHeight="1" x14ac:dyDescent="0.15">
      <c r="A1" s="2" t="s">
        <v>59</v>
      </c>
      <c r="B1" s="2">
        <v>0</v>
      </c>
      <c r="C1" s="2" t="s">
        <v>60</v>
      </c>
      <c r="D1" s="2">
        <v>1</v>
      </c>
      <c r="E1" s="2" t="s">
        <v>60</v>
      </c>
      <c r="F1" s="2" t="s">
        <v>10</v>
      </c>
      <c r="G1" s="2" t="s">
        <v>60</v>
      </c>
      <c r="H1" s="2">
        <v>2</v>
      </c>
      <c r="I1" s="2" t="s">
        <v>60</v>
      </c>
      <c r="J1" s="2" t="s">
        <v>11</v>
      </c>
      <c r="K1" s="2" t="s">
        <v>60</v>
      </c>
    </row>
    <row r="2" spans="1:14" ht="15.75" customHeight="1" x14ac:dyDescent="0.15">
      <c r="A2" s="2">
        <f t="shared" ref="A2:A52" si="0">$N$2 * (ROW() - 2)</f>
        <v>0</v>
      </c>
      <c r="B2" s="2">
        <f>'0-summary'!F2+'0-summary'!G2</f>
        <v>7592</v>
      </c>
      <c r="C2" s="2">
        <f>SUM('Figure 10 (a)'!$B$2:$C$2)</f>
        <v>17248</v>
      </c>
      <c r="D2" s="2">
        <f>SUM('1-summary'!$H2:$I2)</f>
        <v>25217</v>
      </c>
      <c r="E2" s="2">
        <f>SUM('Figure 10 (a)'!$B$3:$C$3)</f>
        <v>122274</v>
      </c>
      <c r="F2" s="2">
        <f>SUM('1-cp-summary'!$H2:$I2)</f>
        <v>33812</v>
      </c>
      <c r="G2" s="2">
        <f>SUM('Figure 10 (a)'!$B$4:$C$4)</f>
        <v>290903</v>
      </c>
      <c r="H2" s="2">
        <f>SUM('2-summary'!$H2:$I2)</f>
        <v>35390</v>
      </c>
      <c r="I2" s="2">
        <f>SUM('Figure 10 (a)'!$B$5:$C$5)</f>
        <v>393475</v>
      </c>
      <c r="J2" s="2">
        <f>SUM('2-cp-summary'!$H2:$I2)</f>
        <v>47470</v>
      </c>
      <c r="K2" s="2">
        <f>SUM('Figure 10 (a)'!$B$6:$C$6)</f>
        <v>717912</v>
      </c>
      <c r="M2" s="2" t="s">
        <v>61</v>
      </c>
      <c r="N2" s="17">
        <v>3600</v>
      </c>
    </row>
    <row r="3" spans="1:14" ht="15.75" customHeight="1" x14ac:dyDescent="0.15">
      <c r="A3" s="2">
        <f t="shared" si="0"/>
        <v>3600</v>
      </c>
      <c r="B3" s="2">
        <f>'0-summary'!F3+'0-summary'!G3</f>
        <v>12735</v>
      </c>
      <c r="C3" s="2">
        <f>SUM('Figure 10 (a)'!$B$2:$C$2)</f>
        <v>17248</v>
      </c>
      <c r="D3" s="2">
        <f>SUM('1-summary'!$H3:$I3)</f>
        <v>79298</v>
      </c>
      <c r="E3" s="2">
        <f>SUM('Figure 10 (a)'!$B$3:$C$3)</f>
        <v>122274</v>
      </c>
      <c r="F3" s="2">
        <f>SUM('1-cp-summary'!$H3:$I3)</f>
        <v>125348</v>
      </c>
      <c r="G3" s="2">
        <f>SUM('Figure 10 (a)'!$B$4:$C$4)</f>
        <v>290903</v>
      </c>
      <c r="H3" s="2">
        <f>SUM('2-summary'!$H3:$I3)</f>
        <v>525735</v>
      </c>
      <c r="I3" s="2">
        <f>SUM('Figure 10 (a)'!$B$5:$C$5)</f>
        <v>393475</v>
      </c>
      <c r="J3" s="2">
        <f>SUM('2-cp-summary'!$H3:$I3)</f>
        <v>736800</v>
      </c>
      <c r="K3" s="2">
        <f>SUM('Figure 10 (a)'!$B$6:$C$6)</f>
        <v>717912</v>
      </c>
    </row>
    <row r="4" spans="1:14" ht="15.75" customHeight="1" x14ac:dyDescent="0.15">
      <c r="A4" s="2">
        <f t="shared" si="0"/>
        <v>7200</v>
      </c>
      <c r="B4" s="2">
        <f>'0-summary'!F4+'0-summary'!G4</f>
        <v>14188</v>
      </c>
      <c r="C4" s="2">
        <f>SUM('Figure 10 (a)'!$B$2:$C$2)</f>
        <v>17248</v>
      </c>
      <c r="D4" s="2">
        <f>SUM('1-summary'!$H4:$I4)</f>
        <v>90543</v>
      </c>
      <c r="E4" s="2">
        <f>SUM('Figure 10 (a)'!$B$3:$C$3)</f>
        <v>122274</v>
      </c>
      <c r="F4" s="2">
        <f>SUM('1-cp-summary'!$H4:$I4)</f>
        <v>154828</v>
      </c>
      <c r="G4" s="2">
        <f>SUM('Figure 10 (a)'!$B$4:$C$4)</f>
        <v>290903</v>
      </c>
      <c r="H4" s="2">
        <f>SUM('2-summary'!$H4:$I4)</f>
        <v>697756</v>
      </c>
      <c r="I4" s="2">
        <f>SUM('Figure 10 (a)'!$B$5:$C$5)</f>
        <v>393475</v>
      </c>
      <c r="J4" s="2">
        <f>SUM('2-cp-summary'!$H4:$I4)</f>
        <v>1010478</v>
      </c>
      <c r="K4" s="2">
        <f>SUM('Figure 10 (a)'!$B$6:$C$6)</f>
        <v>717912</v>
      </c>
    </row>
    <row r="5" spans="1:14" ht="15.75" customHeight="1" x14ac:dyDescent="0.15">
      <c r="A5" s="2">
        <f t="shared" si="0"/>
        <v>10800</v>
      </c>
      <c r="B5" s="2">
        <f>'0-summary'!F5+'0-summary'!G5</f>
        <v>14560</v>
      </c>
      <c r="C5" s="2">
        <f>SUM('Figure 10 (a)'!$B$2:$C$2)</f>
        <v>17248</v>
      </c>
      <c r="D5" s="2">
        <f>SUM('1-summary'!$H5:$I5)</f>
        <v>96161</v>
      </c>
      <c r="E5" s="2">
        <f>SUM('Figure 10 (a)'!$B$3:$C$3)</f>
        <v>122274</v>
      </c>
      <c r="F5" s="2">
        <f>SUM('1-cp-summary'!$H5:$I5)</f>
        <v>176273</v>
      </c>
      <c r="G5" s="2">
        <f>SUM('Figure 10 (a)'!$B$4:$C$4)</f>
        <v>290903</v>
      </c>
      <c r="H5" s="2">
        <f>SUM('2-summary'!$H5:$I5)</f>
        <v>819832</v>
      </c>
      <c r="I5" s="2">
        <f>SUM('Figure 10 (a)'!$B$5:$C$5)</f>
        <v>393475</v>
      </c>
      <c r="J5" s="2">
        <f>SUM('2-cp-summary'!$H5:$I5)</f>
        <v>1255098</v>
      </c>
      <c r="K5" s="2">
        <f>SUM('Figure 10 (a)'!$B$6:$C$6)</f>
        <v>717912</v>
      </c>
    </row>
    <row r="6" spans="1:14" ht="15.75" customHeight="1" x14ac:dyDescent="0.15">
      <c r="A6" s="2">
        <f t="shared" si="0"/>
        <v>14400</v>
      </c>
      <c r="B6" s="2">
        <f>'0-summary'!F6+'0-summary'!G6</f>
        <v>14803</v>
      </c>
      <c r="C6" s="2">
        <f>SUM('Figure 10 (a)'!$B$2:$C$2)</f>
        <v>17248</v>
      </c>
      <c r="D6" s="2">
        <f>SUM('1-summary'!$H6:$I6)</f>
        <v>101000</v>
      </c>
      <c r="E6" s="2">
        <f>SUM('Figure 10 (a)'!$B$3:$C$3)</f>
        <v>122274</v>
      </c>
      <c r="F6" s="2">
        <f>SUM('1-cp-summary'!$H6:$I6)</f>
        <v>190940</v>
      </c>
      <c r="G6" s="2">
        <f>SUM('Figure 10 (a)'!$B$4:$C$4)</f>
        <v>290903</v>
      </c>
      <c r="H6" s="2">
        <f>SUM('2-summary'!$H6:$I6)</f>
        <v>916776</v>
      </c>
      <c r="I6" s="2">
        <f>SUM('Figure 10 (a)'!$B$5:$C$5)</f>
        <v>393475</v>
      </c>
      <c r="J6" s="2">
        <f>SUM('2-cp-summary'!$H6:$I6)</f>
        <v>1461165</v>
      </c>
      <c r="K6" s="2">
        <f>SUM('Figure 10 (a)'!$B$6:$C$6)</f>
        <v>717912</v>
      </c>
    </row>
    <row r="7" spans="1:14" ht="15.75" customHeight="1" x14ac:dyDescent="0.15">
      <c r="A7" s="2">
        <f t="shared" si="0"/>
        <v>18000</v>
      </c>
      <c r="B7" s="2">
        <f>'0-summary'!F7+'0-summary'!G7</f>
        <v>14947</v>
      </c>
      <c r="C7" s="2">
        <f>SUM('Figure 10 (a)'!$B$2:$C$2)</f>
        <v>17248</v>
      </c>
      <c r="D7" s="2">
        <f>SUM('1-summary'!$H7:$I7)</f>
        <v>104558</v>
      </c>
      <c r="E7" s="2">
        <f>SUM('Figure 10 (a)'!$B$3:$C$3)</f>
        <v>122274</v>
      </c>
      <c r="F7" s="2">
        <f>SUM('1-cp-summary'!$H7:$I7)</f>
        <v>199740</v>
      </c>
      <c r="G7" s="2">
        <f>SUM('Figure 10 (a)'!$B$4:$C$4)</f>
        <v>290903</v>
      </c>
      <c r="H7" s="2">
        <f>SUM('2-summary'!$H7:$I7)</f>
        <v>1005524</v>
      </c>
      <c r="I7" s="2">
        <f>SUM('Figure 10 (a)'!$B$5:$C$5)</f>
        <v>393475</v>
      </c>
      <c r="J7" s="2">
        <f>SUM('2-cp-summary'!$H7:$I7)</f>
        <v>1641100</v>
      </c>
      <c r="K7" s="2">
        <f>SUM('Figure 10 (a)'!$B$6:$C$6)</f>
        <v>717912</v>
      </c>
    </row>
    <row r="8" spans="1:14" ht="15.75" customHeight="1" x14ac:dyDescent="0.15">
      <c r="A8" s="2">
        <f t="shared" si="0"/>
        <v>21600</v>
      </c>
      <c r="B8" s="2">
        <f>'0-summary'!F8+'0-summary'!G8</f>
        <v>14990</v>
      </c>
      <c r="C8" s="2">
        <f>SUM('Figure 10 (a)'!$B$2:$C$2)</f>
        <v>17248</v>
      </c>
      <c r="D8" s="2">
        <f>SUM('1-summary'!$H8:$I8)</f>
        <v>107540</v>
      </c>
      <c r="E8" s="2">
        <f>SUM('Figure 10 (a)'!$B$3:$C$3)</f>
        <v>122274</v>
      </c>
      <c r="F8" s="2">
        <f>SUM('1-cp-summary'!$H8:$I8)</f>
        <v>206510</v>
      </c>
      <c r="G8" s="2">
        <f>SUM('Figure 10 (a)'!$B$4:$C$4)</f>
        <v>290903</v>
      </c>
      <c r="H8" s="2">
        <f>SUM('2-summary'!$H8:$I8)</f>
        <v>1081709</v>
      </c>
      <c r="I8" s="2">
        <f>SUM('Figure 10 (a)'!$B$5:$C$5)</f>
        <v>393475</v>
      </c>
      <c r="J8" s="2">
        <f>SUM('2-cp-summary'!$H8:$I8)</f>
        <v>1795755</v>
      </c>
      <c r="K8" s="2">
        <f>SUM('Figure 10 (a)'!$B$6:$C$6)</f>
        <v>717912</v>
      </c>
    </row>
    <row r="9" spans="1:14" ht="15.75" customHeight="1" x14ac:dyDescent="0.15">
      <c r="A9" s="2">
        <f t="shared" si="0"/>
        <v>25200</v>
      </c>
      <c r="B9" s="2">
        <f>'0-summary'!F9+'0-summary'!G9</f>
        <v>15075</v>
      </c>
      <c r="C9" s="2">
        <f>SUM('Figure 10 (a)'!$B$2:$C$2)</f>
        <v>17248</v>
      </c>
      <c r="D9" s="2">
        <f>SUM('1-summary'!$H9:$I9)</f>
        <v>109622</v>
      </c>
      <c r="E9" s="2">
        <f>SUM('Figure 10 (a)'!$B$3:$C$3)</f>
        <v>122274</v>
      </c>
      <c r="F9" s="2">
        <f>SUM('1-cp-summary'!$H9:$I9)</f>
        <v>212273</v>
      </c>
      <c r="G9" s="2">
        <f>SUM('Figure 10 (a)'!$B$4:$C$4)</f>
        <v>290903</v>
      </c>
      <c r="H9" s="2">
        <f>SUM('2-summary'!$H9:$I9)</f>
        <v>1142580</v>
      </c>
      <c r="I9" s="2">
        <f>SUM('Figure 10 (a)'!$B$5:$C$5)</f>
        <v>393475</v>
      </c>
      <c r="J9" s="2">
        <f>SUM('2-cp-summary'!$H9:$I9)</f>
        <v>1914932</v>
      </c>
      <c r="K9" s="2">
        <f>SUM('Figure 10 (a)'!$B$6:$C$6)</f>
        <v>717912</v>
      </c>
    </row>
    <row r="10" spans="1:14" ht="15.75" customHeight="1" x14ac:dyDescent="0.15">
      <c r="A10" s="2">
        <f t="shared" si="0"/>
        <v>28800</v>
      </c>
      <c r="B10" s="2">
        <f>'0-summary'!F10+'0-summary'!G10</f>
        <v>15126</v>
      </c>
      <c r="C10" s="2">
        <f>SUM('Figure 10 (a)'!$B$2:$C$2)</f>
        <v>17248</v>
      </c>
      <c r="D10" s="2">
        <f>SUM('1-summary'!$H10:$I10)</f>
        <v>111760</v>
      </c>
      <c r="E10" s="2">
        <f>SUM('Figure 10 (a)'!$B$3:$C$3)</f>
        <v>122274</v>
      </c>
      <c r="F10" s="2">
        <f>SUM('1-cp-summary'!$H10:$I10)</f>
        <v>218578</v>
      </c>
      <c r="G10" s="2">
        <f>SUM('Figure 10 (a)'!$B$4:$C$4)</f>
        <v>290903</v>
      </c>
      <c r="H10" s="2">
        <f>SUM('2-summary'!$H10:$I10)</f>
        <v>1197877</v>
      </c>
      <c r="I10" s="2">
        <f>SUM('Figure 10 (a)'!$B$5:$C$5)</f>
        <v>393475</v>
      </c>
      <c r="J10" s="2">
        <f>SUM('2-cp-summary'!$H10:$I10)</f>
        <v>2029684</v>
      </c>
      <c r="K10" s="2">
        <f>SUM('Figure 10 (a)'!$B$6:$C$6)</f>
        <v>717912</v>
      </c>
    </row>
    <row r="11" spans="1:14" ht="15.75" customHeight="1" x14ac:dyDescent="0.15">
      <c r="A11" s="2">
        <f t="shared" si="0"/>
        <v>32400</v>
      </c>
      <c r="B11" s="2">
        <f>'0-summary'!F11+'0-summary'!G11</f>
        <v>15155</v>
      </c>
      <c r="C11" s="2">
        <f>SUM('Figure 10 (a)'!$B$2:$C$2)</f>
        <v>17248</v>
      </c>
      <c r="D11" s="2">
        <f>SUM('1-summary'!$H11:$I11)</f>
        <v>112617</v>
      </c>
      <c r="E11" s="2">
        <f>SUM('Figure 10 (a)'!$B$3:$C$3)</f>
        <v>122274</v>
      </c>
      <c r="F11" s="2">
        <f>SUM('1-cp-summary'!$H11:$I11)</f>
        <v>223441</v>
      </c>
      <c r="G11" s="2">
        <f>SUM('Figure 10 (a)'!$B$4:$C$4)</f>
        <v>290903</v>
      </c>
      <c r="H11" s="2">
        <f>SUM('2-summary'!$H11:$I11)</f>
        <v>1247433</v>
      </c>
      <c r="I11" s="2">
        <f>SUM('Figure 10 (a)'!$B$5:$C$5)</f>
        <v>393475</v>
      </c>
      <c r="J11" s="2">
        <f>SUM('2-cp-summary'!$H11:$I11)</f>
        <v>2125016</v>
      </c>
      <c r="K11" s="2">
        <f>SUM('Figure 10 (a)'!$B$6:$C$6)</f>
        <v>717912</v>
      </c>
    </row>
    <row r="12" spans="1:14" ht="15.75" customHeight="1" x14ac:dyDescent="0.15">
      <c r="A12" s="2">
        <f t="shared" si="0"/>
        <v>36000</v>
      </c>
      <c r="B12" s="2">
        <f>'0-summary'!F12+'0-summary'!G12</f>
        <v>15181</v>
      </c>
      <c r="C12" s="2">
        <f>SUM('Figure 10 (a)'!$B$2:$C$2)</f>
        <v>17248</v>
      </c>
      <c r="D12" s="2">
        <f>SUM('1-summary'!$H12:$I12)</f>
        <v>113491</v>
      </c>
      <c r="E12" s="2">
        <f>SUM('Figure 10 (a)'!$B$3:$C$3)</f>
        <v>122274</v>
      </c>
      <c r="F12" s="2">
        <f>SUM('1-cp-summary'!$H12:$I12)</f>
        <v>226551</v>
      </c>
      <c r="G12" s="2">
        <f>SUM('Figure 10 (a)'!$B$4:$C$4)</f>
        <v>290903</v>
      </c>
      <c r="H12" s="2">
        <f>SUM('2-summary'!$H12:$I12)</f>
        <v>1293516</v>
      </c>
      <c r="I12" s="2">
        <f>SUM('Figure 10 (a)'!$B$5:$C$5)</f>
        <v>393475</v>
      </c>
      <c r="J12" s="2">
        <f>SUM('2-cp-summary'!$H12:$I12)</f>
        <v>2208072</v>
      </c>
      <c r="K12" s="2">
        <f>SUM('Figure 10 (a)'!$B$6:$C$6)</f>
        <v>717912</v>
      </c>
    </row>
    <row r="13" spans="1:14" ht="15.75" customHeight="1" x14ac:dyDescent="0.15">
      <c r="A13" s="2">
        <f t="shared" si="0"/>
        <v>39600</v>
      </c>
      <c r="B13" s="2">
        <f>'0-summary'!F13+'0-summary'!G13</f>
        <v>15198</v>
      </c>
      <c r="C13" s="2">
        <f>SUM('Figure 10 (a)'!$B$2:$C$2)</f>
        <v>17248</v>
      </c>
      <c r="D13" s="2">
        <f>SUM('1-summary'!$H13:$I13)</f>
        <v>114055</v>
      </c>
      <c r="E13" s="2">
        <f>SUM('Figure 10 (a)'!$B$3:$C$3)</f>
        <v>122274</v>
      </c>
      <c r="F13" s="2">
        <f>SUM('1-cp-summary'!$H13:$I13)</f>
        <v>230471</v>
      </c>
      <c r="G13" s="2">
        <f>SUM('Figure 10 (a)'!$B$4:$C$4)</f>
        <v>290903</v>
      </c>
      <c r="H13" s="2">
        <f>SUM('2-summary'!$H13:$I13)</f>
        <v>1334184</v>
      </c>
      <c r="I13" s="2">
        <f>SUM('Figure 10 (a)'!$B$5:$C$5)</f>
        <v>393475</v>
      </c>
      <c r="J13" s="2">
        <f>SUM('2-cp-summary'!$H13:$I13)</f>
        <v>2282743</v>
      </c>
      <c r="K13" s="2">
        <f>SUM('Figure 10 (a)'!$B$6:$C$6)</f>
        <v>717912</v>
      </c>
    </row>
    <row r="14" spans="1:14" ht="15.75" customHeight="1" x14ac:dyDescent="0.15">
      <c r="A14" s="2">
        <f t="shared" si="0"/>
        <v>43200</v>
      </c>
      <c r="B14" s="2">
        <f>'0-summary'!F14+'0-summary'!G14</f>
        <v>15207</v>
      </c>
      <c r="C14" s="2">
        <f>SUM('Figure 10 (a)'!$B$2:$C$2)</f>
        <v>17248</v>
      </c>
      <c r="D14" s="2">
        <f>SUM('1-summary'!$H14:$I14)</f>
        <v>114685</v>
      </c>
      <c r="E14" s="2">
        <f>SUM('Figure 10 (a)'!$B$3:$C$3)</f>
        <v>122274</v>
      </c>
      <c r="F14" s="2">
        <f>SUM('1-cp-summary'!$H14:$I14)</f>
        <v>233895</v>
      </c>
      <c r="G14" s="2">
        <f>SUM('Figure 10 (a)'!$B$4:$C$4)</f>
        <v>290903</v>
      </c>
      <c r="H14" s="2">
        <f>SUM('2-summary'!$H14:$I14)</f>
        <v>1366549</v>
      </c>
      <c r="I14" s="2">
        <f>SUM('Figure 10 (a)'!$B$5:$C$5)</f>
        <v>393475</v>
      </c>
      <c r="J14" s="2">
        <f>SUM('2-cp-summary'!$H14:$I14)</f>
        <v>2356665</v>
      </c>
      <c r="K14" s="2">
        <f>SUM('Figure 10 (a)'!$B$6:$C$6)</f>
        <v>717912</v>
      </c>
    </row>
    <row r="15" spans="1:14" ht="15.75" customHeight="1" x14ac:dyDescent="0.15">
      <c r="A15" s="2">
        <f t="shared" si="0"/>
        <v>46800</v>
      </c>
      <c r="B15" s="2">
        <f>'0-summary'!F15+'0-summary'!G15</f>
        <v>15210</v>
      </c>
      <c r="C15" s="2">
        <f>SUM('Figure 10 (a)'!$B$2:$C$2)</f>
        <v>17248</v>
      </c>
      <c r="D15" s="2">
        <f>SUM('1-summary'!$H15:$I15)</f>
        <v>115585</v>
      </c>
      <c r="E15" s="2">
        <f>SUM('Figure 10 (a)'!$B$3:$C$3)</f>
        <v>122274</v>
      </c>
      <c r="F15" s="2">
        <f>SUM('1-cp-summary'!$H15:$I15)</f>
        <v>237020</v>
      </c>
      <c r="G15" s="2">
        <f>SUM('Figure 10 (a)'!$B$4:$C$4)</f>
        <v>290903</v>
      </c>
      <c r="H15" s="2">
        <f>SUM('2-summary'!$H15:$I15)</f>
        <v>1394439</v>
      </c>
      <c r="I15" s="2">
        <f>SUM('Figure 10 (a)'!$B$5:$C$5)</f>
        <v>393475</v>
      </c>
      <c r="J15" s="2">
        <f>SUM('2-cp-summary'!$H15:$I15)</f>
        <v>2415135</v>
      </c>
      <c r="K15" s="2">
        <f>SUM('Figure 10 (a)'!$B$6:$C$6)</f>
        <v>717912</v>
      </c>
    </row>
    <row r="16" spans="1:14" ht="15.75" customHeight="1" x14ac:dyDescent="0.15">
      <c r="A16" s="2">
        <f t="shared" si="0"/>
        <v>50400</v>
      </c>
      <c r="B16" s="2">
        <f>'0-summary'!F16+'0-summary'!G16</f>
        <v>15218</v>
      </c>
      <c r="C16" s="2">
        <f>SUM('Figure 10 (a)'!$B$2:$C$2)</f>
        <v>17248</v>
      </c>
      <c r="D16" s="2">
        <f>SUM('1-summary'!$H16:$I16)</f>
        <v>116628</v>
      </c>
      <c r="E16" s="2">
        <f>SUM('Figure 10 (a)'!$B$3:$C$3)</f>
        <v>122274</v>
      </c>
      <c r="F16" s="2">
        <f>SUM('1-cp-summary'!$H16:$I16)</f>
        <v>239531</v>
      </c>
      <c r="G16" s="2">
        <f>SUM('Figure 10 (a)'!$B$4:$C$4)</f>
        <v>290903</v>
      </c>
      <c r="H16" s="2">
        <f>SUM('2-summary'!$H16:$I16)</f>
        <v>1417027</v>
      </c>
      <c r="I16" s="2">
        <f>SUM('Figure 10 (a)'!$B$5:$C$5)</f>
        <v>393475</v>
      </c>
      <c r="J16" s="2">
        <f>SUM('2-cp-summary'!$H16:$I16)</f>
        <v>2469555</v>
      </c>
      <c r="K16" s="2">
        <f>SUM('Figure 10 (a)'!$B$6:$C$6)</f>
        <v>717912</v>
      </c>
    </row>
    <row r="17" spans="1:11" ht="15.75" customHeight="1" x14ac:dyDescent="0.15">
      <c r="A17" s="2">
        <f t="shared" si="0"/>
        <v>54000</v>
      </c>
      <c r="B17" s="2">
        <f>'0-summary'!F17+'0-summary'!G17</f>
        <v>15228</v>
      </c>
      <c r="C17" s="2">
        <f>SUM('Figure 10 (a)'!$B$2:$C$2)</f>
        <v>17248</v>
      </c>
      <c r="D17" s="2">
        <f>SUM('1-summary'!$H17:$I17)</f>
        <v>117196</v>
      </c>
      <c r="E17" s="2">
        <f>SUM('Figure 10 (a)'!$B$3:$C$3)</f>
        <v>122274</v>
      </c>
      <c r="F17" s="2">
        <f>SUM('1-cp-summary'!$H17:$I17)</f>
        <v>241818</v>
      </c>
      <c r="G17" s="2">
        <f>SUM('Figure 10 (a)'!$B$4:$C$4)</f>
        <v>290903</v>
      </c>
      <c r="H17" s="2">
        <f>SUM('2-summary'!$H17:$I17)</f>
        <v>1444121</v>
      </c>
      <c r="I17" s="2">
        <f>SUM('Figure 10 (a)'!$B$5:$C$5)</f>
        <v>393475</v>
      </c>
      <c r="J17" s="2">
        <f>SUM('2-cp-summary'!$H17:$I17)</f>
        <v>2539459</v>
      </c>
      <c r="K17" s="2">
        <f>SUM('Figure 10 (a)'!$B$6:$C$6)</f>
        <v>717912</v>
      </c>
    </row>
    <row r="18" spans="1:11" ht="15.75" customHeight="1" x14ac:dyDescent="0.15">
      <c r="A18" s="2">
        <f t="shared" si="0"/>
        <v>57600</v>
      </c>
      <c r="B18" s="2">
        <f>'0-summary'!F18+'0-summary'!G18</f>
        <v>15230</v>
      </c>
      <c r="C18" s="2">
        <f>SUM('Figure 10 (a)'!$B$2:$C$2)</f>
        <v>17248</v>
      </c>
      <c r="D18" s="2">
        <f>SUM('1-summary'!$H18:$I18)</f>
        <v>117742</v>
      </c>
      <c r="E18" s="2">
        <f>SUM('Figure 10 (a)'!$B$3:$C$3)</f>
        <v>122274</v>
      </c>
      <c r="F18" s="2">
        <f>SUM('1-cp-summary'!$H18:$I18)</f>
        <v>244847</v>
      </c>
      <c r="G18" s="2">
        <f>SUM('Figure 10 (a)'!$B$4:$C$4)</f>
        <v>290903</v>
      </c>
      <c r="H18" s="2">
        <f>SUM('2-summary'!$H18:$I18)</f>
        <v>1467507</v>
      </c>
      <c r="I18" s="2">
        <f>SUM('Figure 10 (a)'!$B$5:$C$5)</f>
        <v>393475</v>
      </c>
      <c r="J18" s="2">
        <f>SUM('2-cp-summary'!$H18:$I18)</f>
        <v>2610035</v>
      </c>
      <c r="K18" s="2">
        <f>SUM('Figure 10 (a)'!$B$6:$C$6)</f>
        <v>717912</v>
      </c>
    </row>
    <row r="19" spans="1:11" ht="15.75" customHeight="1" x14ac:dyDescent="0.15">
      <c r="A19" s="2">
        <f t="shared" si="0"/>
        <v>61200</v>
      </c>
      <c r="B19" s="2">
        <f>'0-summary'!F19+'0-summary'!G19</f>
        <v>15232</v>
      </c>
      <c r="C19" s="2">
        <f>SUM('Figure 10 (a)'!$B$2:$C$2)</f>
        <v>17248</v>
      </c>
      <c r="D19" s="2">
        <f>SUM('1-summary'!$H19:$I19)</f>
        <v>118606</v>
      </c>
      <c r="E19" s="2">
        <f>SUM('Figure 10 (a)'!$B$3:$C$3)</f>
        <v>122274</v>
      </c>
      <c r="F19" s="2">
        <f>SUM('1-cp-summary'!$H19:$I19)</f>
        <v>247432</v>
      </c>
      <c r="G19" s="2">
        <f>SUM('Figure 10 (a)'!$B$4:$C$4)</f>
        <v>290903</v>
      </c>
      <c r="H19" s="2">
        <f>SUM('2-summary'!$H19:$I19)</f>
        <v>1491634</v>
      </c>
      <c r="I19" s="2">
        <f>SUM('Figure 10 (a)'!$B$5:$C$5)</f>
        <v>393475</v>
      </c>
      <c r="J19" s="2">
        <f>SUM('2-cp-summary'!$H19:$I19)</f>
        <v>2662378</v>
      </c>
      <c r="K19" s="2">
        <f>SUM('Figure 10 (a)'!$B$6:$C$6)</f>
        <v>717912</v>
      </c>
    </row>
    <row r="20" spans="1:11" ht="15.75" customHeight="1" x14ac:dyDescent="0.15">
      <c r="A20" s="2">
        <f t="shared" si="0"/>
        <v>64800</v>
      </c>
      <c r="B20" s="2">
        <f>'0-summary'!F20+'0-summary'!G20</f>
        <v>15241</v>
      </c>
      <c r="C20" s="2">
        <f>SUM('Figure 10 (a)'!$B$2:$C$2)</f>
        <v>17248</v>
      </c>
      <c r="D20" s="2">
        <f>SUM('1-summary'!$H20:$I20)</f>
        <v>118975</v>
      </c>
      <c r="E20" s="2">
        <f>SUM('Figure 10 (a)'!$B$3:$C$3)</f>
        <v>122274</v>
      </c>
      <c r="F20" s="2">
        <f>SUM('1-cp-summary'!$H20:$I20)</f>
        <v>248614</v>
      </c>
      <c r="G20" s="2">
        <f>SUM('Figure 10 (a)'!$B$4:$C$4)</f>
        <v>290903</v>
      </c>
      <c r="H20" s="2">
        <f>SUM('2-summary'!$H20:$I20)</f>
        <v>1517807</v>
      </c>
      <c r="I20" s="2">
        <f>SUM('Figure 10 (a)'!$B$5:$C$5)</f>
        <v>393475</v>
      </c>
      <c r="J20" s="2">
        <f>SUM('2-cp-summary'!$H20:$I20)</f>
        <v>2709630</v>
      </c>
      <c r="K20" s="2">
        <f>SUM('Figure 10 (a)'!$B$6:$C$6)</f>
        <v>717912</v>
      </c>
    </row>
    <row r="21" spans="1:11" ht="15.75" customHeight="1" x14ac:dyDescent="0.15">
      <c r="A21" s="2">
        <f t="shared" si="0"/>
        <v>68400</v>
      </c>
      <c r="B21" s="2">
        <f>'0-summary'!F21+'0-summary'!G21</f>
        <v>15241</v>
      </c>
      <c r="C21" s="2">
        <f>SUM('Figure 10 (a)'!$B$2:$C$2)</f>
        <v>17248</v>
      </c>
      <c r="D21" s="2">
        <f>SUM('1-summary'!$H21:$I21)</f>
        <v>119415</v>
      </c>
      <c r="E21" s="2">
        <f>SUM('Figure 10 (a)'!$B$3:$C$3)</f>
        <v>122274</v>
      </c>
      <c r="F21" s="2">
        <f>SUM('1-cp-summary'!$H21:$I21)</f>
        <v>249757</v>
      </c>
      <c r="G21" s="2">
        <f>SUM('Figure 10 (a)'!$B$4:$C$4)</f>
        <v>290903</v>
      </c>
      <c r="H21" s="2">
        <f>SUM('2-summary'!$H21:$I21)</f>
        <v>1537188</v>
      </c>
      <c r="I21" s="2">
        <f>SUM('Figure 10 (a)'!$B$5:$C$5)</f>
        <v>393475</v>
      </c>
      <c r="J21" s="2">
        <f>SUM('2-cp-summary'!$H21:$I21)</f>
        <v>2751932</v>
      </c>
      <c r="K21" s="2">
        <f>SUM('Figure 10 (a)'!$B$6:$C$6)</f>
        <v>717912</v>
      </c>
    </row>
    <row r="22" spans="1:11" ht="15.75" customHeight="1" x14ac:dyDescent="0.15">
      <c r="A22" s="2">
        <f t="shared" si="0"/>
        <v>72000</v>
      </c>
      <c r="B22" s="2">
        <f>'0-summary'!F22+'0-summary'!G22</f>
        <v>15245</v>
      </c>
      <c r="C22" s="2">
        <f>SUM('Figure 10 (a)'!$B$2:$C$2)</f>
        <v>17248</v>
      </c>
      <c r="D22" s="2">
        <f>SUM('1-summary'!$H22:$I22)</f>
        <v>119543</v>
      </c>
      <c r="E22" s="2">
        <f>SUM('Figure 10 (a)'!$B$3:$C$3)</f>
        <v>122274</v>
      </c>
      <c r="F22" s="2">
        <f>SUM('1-cp-summary'!$H22:$I22)</f>
        <v>251684</v>
      </c>
      <c r="G22" s="2">
        <f>SUM('Figure 10 (a)'!$B$4:$C$4)</f>
        <v>290903</v>
      </c>
      <c r="H22" s="2">
        <f>SUM('2-summary'!$H22:$I22)</f>
        <v>1557655</v>
      </c>
      <c r="I22" s="2">
        <f>SUM('Figure 10 (a)'!$B$5:$C$5)</f>
        <v>393475</v>
      </c>
      <c r="J22" s="2">
        <f>SUM('2-cp-summary'!$H22:$I22)</f>
        <v>2805298</v>
      </c>
      <c r="K22" s="2">
        <f>SUM('Figure 10 (a)'!$B$6:$C$6)</f>
        <v>717912</v>
      </c>
    </row>
    <row r="23" spans="1:11" ht="15.75" customHeight="1" x14ac:dyDescent="0.15">
      <c r="A23" s="2">
        <f t="shared" si="0"/>
        <v>75600</v>
      </c>
      <c r="B23" s="2">
        <f>'0-summary'!F23+'0-summary'!G23</f>
        <v>15246</v>
      </c>
      <c r="C23" s="2">
        <f>SUM('Figure 10 (a)'!$B$2:$C$2)</f>
        <v>17248</v>
      </c>
      <c r="D23" s="2">
        <f>SUM('1-summary'!$H23:$I23)</f>
        <v>120053</v>
      </c>
      <c r="E23" s="2">
        <f>SUM('Figure 10 (a)'!$B$3:$C$3)</f>
        <v>122274</v>
      </c>
      <c r="F23" s="2">
        <f>SUM('1-cp-summary'!$H23:$I23)</f>
        <v>252693</v>
      </c>
      <c r="G23" s="2">
        <f>SUM('Figure 10 (a)'!$B$4:$C$4)</f>
        <v>290903</v>
      </c>
      <c r="H23" s="2">
        <f>SUM('2-summary'!$H23:$I23)</f>
        <v>1578942</v>
      </c>
      <c r="I23" s="2">
        <f>SUM('Figure 10 (a)'!$B$5:$C$5)</f>
        <v>393475</v>
      </c>
      <c r="J23" s="2">
        <f>SUM('2-cp-summary'!$H23:$I23)</f>
        <v>2847292</v>
      </c>
      <c r="K23" s="2">
        <f>SUM('Figure 10 (a)'!$B$6:$C$6)</f>
        <v>717912</v>
      </c>
    </row>
    <row r="24" spans="1:11" ht="15.75" customHeight="1" x14ac:dyDescent="0.15">
      <c r="A24" s="2">
        <f t="shared" si="0"/>
        <v>79200</v>
      </c>
      <c r="B24" s="2">
        <f>'0-summary'!F24+'0-summary'!G24</f>
        <v>15258</v>
      </c>
      <c r="C24" s="2">
        <f>SUM('Figure 10 (a)'!$B$2:$C$2)</f>
        <v>17248</v>
      </c>
      <c r="D24" s="2">
        <f>SUM('1-summary'!$H24:$I24)</f>
        <v>120334</v>
      </c>
      <c r="E24" s="2">
        <f>SUM('Figure 10 (a)'!$B$3:$C$3)</f>
        <v>122274</v>
      </c>
      <c r="F24" s="2">
        <f>SUM('1-cp-summary'!$H24:$I24)</f>
        <v>254448</v>
      </c>
      <c r="G24" s="2">
        <f>SUM('Figure 10 (a)'!$B$4:$C$4)</f>
        <v>290903</v>
      </c>
      <c r="H24" s="2">
        <f>SUM('2-summary'!$H24:$I24)</f>
        <v>1595394</v>
      </c>
      <c r="I24" s="2">
        <f>SUM('Figure 10 (a)'!$B$5:$C$5)</f>
        <v>393475</v>
      </c>
      <c r="J24" s="2">
        <f>SUM('2-cp-summary'!$H24:$I24)</f>
        <v>2890198</v>
      </c>
      <c r="K24" s="2">
        <f>SUM('Figure 10 (a)'!$B$6:$C$6)</f>
        <v>717912</v>
      </c>
    </row>
    <row r="25" spans="1:11" ht="15.75" customHeight="1" x14ac:dyDescent="0.15">
      <c r="A25" s="2">
        <f t="shared" si="0"/>
        <v>82800</v>
      </c>
      <c r="B25" s="2">
        <f>'0-summary'!F25+'0-summary'!G25</f>
        <v>15263</v>
      </c>
      <c r="C25" s="2">
        <f>SUM('Figure 10 (a)'!$B$2:$C$2)</f>
        <v>17248</v>
      </c>
      <c r="D25" s="2">
        <f>SUM('1-summary'!$H25:$I25)</f>
        <v>120686</v>
      </c>
      <c r="E25" s="2">
        <f>SUM('Figure 10 (a)'!$B$3:$C$3)</f>
        <v>122274</v>
      </c>
      <c r="F25" s="2">
        <f>SUM('1-cp-summary'!$H25:$I25)</f>
        <v>255263</v>
      </c>
      <c r="G25" s="2">
        <f>SUM('Figure 10 (a)'!$B$4:$C$4)</f>
        <v>290903</v>
      </c>
      <c r="H25" s="2">
        <f>SUM('2-summary'!$H25:$I25)</f>
        <v>1612143</v>
      </c>
      <c r="I25" s="2">
        <f>SUM('Figure 10 (a)'!$B$5:$C$5)</f>
        <v>393475</v>
      </c>
      <c r="J25" s="2">
        <f>SUM('2-cp-summary'!$H25:$I25)</f>
        <v>2923158</v>
      </c>
      <c r="K25" s="2">
        <f>SUM('Figure 10 (a)'!$B$6:$C$6)</f>
        <v>717912</v>
      </c>
    </row>
    <row r="26" spans="1:11" ht="15.75" customHeight="1" x14ac:dyDescent="0.15">
      <c r="A26" s="2">
        <f t="shared" si="0"/>
        <v>86400</v>
      </c>
      <c r="B26" s="2">
        <f>'0-summary'!F26+'0-summary'!G26</f>
        <v>15265</v>
      </c>
      <c r="C26" s="2">
        <f>SUM('Figure 10 (a)'!$B$2:$C$2)</f>
        <v>17248</v>
      </c>
      <c r="D26" s="2">
        <f>SUM('1-summary'!$H26:$I26)</f>
        <v>121040</v>
      </c>
      <c r="E26" s="2">
        <f>SUM('Figure 10 (a)'!$B$3:$C$3)</f>
        <v>122274</v>
      </c>
      <c r="F26" s="2">
        <f>SUM('1-cp-summary'!$H26:$I26)</f>
        <v>257113</v>
      </c>
      <c r="G26" s="2">
        <f>SUM('Figure 10 (a)'!$B$4:$C$4)</f>
        <v>290903</v>
      </c>
      <c r="H26" s="2">
        <f>SUM('2-summary'!$H26:$I26)</f>
        <v>1629197</v>
      </c>
      <c r="I26" s="2">
        <f>SUM('Figure 10 (a)'!$B$5:$C$5)</f>
        <v>393475</v>
      </c>
      <c r="J26" s="2">
        <f>SUM('2-cp-summary'!$H26:$I26)</f>
        <v>2955023</v>
      </c>
      <c r="K26" s="2">
        <f>SUM('Figure 10 (a)'!$B$6:$C$6)</f>
        <v>717912</v>
      </c>
    </row>
    <row r="27" spans="1:11" ht="15.75" customHeight="1" x14ac:dyDescent="0.15">
      <c r="A27" s="2">
        <f t="shared" si="0"/>
        <v>90000</v>
      </c>
      <c r="B27" s="2">
        <f>'0-summary'!F27+'0-summary'!G27</f>
        <v>15268</v>
      </c>
      <c r="C27" s="2">
        <f>SUM('Figure 10 (a)'!$B$2:$C$2)</f>
        <v>17248</v>
      </c>
      <c r="D27" s="2">
        <f>SUM('1-summary'!$H27:$I27)</f>
        <v>121320</v>
      </c>
      <c r="E27" s="2">
        <f>SUM('Figure 10 (a)'!$B$3:$C$3)</f>
        <v>122274</v>
      </c>
      <c r="F27" s="2">
        <f>SUM('1-cp-summary'!$H27:$I27)</f>
        <v>259396</v>
      </c>
      <c r="G27" s="2">
        <f>SUM('Figure 10 (a)'!$B$4:$C$4)</f>
        <v>290903</v>
      </c>
      <c r="H27" s="2">
        <f>SUM('2-summary'!$H27:$I27)</f>
        <v>1643050</v>
      </c>
      <c r="I27" s="2">
        <f>SUM('Figure 10 (a)'!$B$5:$C$5)</f>
        <v>393475</v>
      </c>
      <c r="J27" s="2">
        <f>SUM('2-cp-summary'!$H27:$I27)</f>
        <v>2990984</v>
      </c>
      <c r="K27" s="2">
        <f>SUM('Figure 10 (a)'!$B$6:$C$6)</f>
        <v>717912</v>
      </c>
    </row>
    <row r="28" spans="1:11" ht="15.75" customHeight="1" x14ac:dyDescent="0.15">
      <c r="A28" s="2">
        <f t="shared" si="0"/>
        <v>93600</v>
      </c>
      <c r="B28" s="2">
        <f>'0-summary'!F28+'0-summary'!G28</f>
        <v>15269</v>
      </c>
      <c r="C28" s="2">
        <f>SUM('Figure 10 (a)'!$B$2:$C$2)</f>
        <v>17248</v>
      </c>
      <c r="D28" s="2">
        <f>SUM('1-summary'!$H28:$I28)</f>
        <v>121534</v>
      </c>
      <c r="E28" s="2">
        <f>SUM('Figure 10 (a)'!$B$3:$C$3)</f>
        <v>122274</v>
      </c>
      <c r="F28" s="2">
        <f>SUM('1-cp-summary'!$H28:$I28)</f>
        <v>260316</v>
      </c>
      <c r="G28" s="2">
        <f>SUM('Figure 10 (a)'!$B$4:$C$4)</f>
        <v>290903</v>
      </c>
      <c r="H28" s="2">
        <f>SUM('2-summary'!$H28:$I28)</f>
        <v>1657534</v>
      </c>
      <c r="I28" s="2">
        <f>SUM('Figure 10 (a)'!$B$5:$C$5)</f>
        <v>393475</v>
      </c>
      <c r="J28" s="2">
        <f>SUM('2-cp-summary'!$H28:$I28)</f>
        <v>3025161</v>
      </c>
      <c r="K28" s="2">
        <f>SUM('Figure 10 (a)'!$B$6:$C$6)</f>
        <v>717912</v>
      </c>
    </row>
    <row r="29" spans="1:11" ht="15.75" customHeight="1" x14ac:dyDescent="0.15">
      <c r="A29" s="2">
        <f t="shared" si="0"/>
        <v>97200</v>
      </c>
      <c r="B29" s="2">
        <f>'0-summary'!F29+'0-summary'!G29</f>
        <v>15269</v>
      </c>
      <c r="C29" s="2">
        <f>SUM('Figure 10 (a)'!$B$2:$C$2)</f>
        <v>17248</v>
      </c>
      <c r="D29" s="2">
        <f>SUM('1-summary'!$H29:$I29)</f>
        <v>121739</v>
      </c>
      <c r="E29" s="2">
        <f>SUM('Figure 10 (a)'!$B$3:$C$3)</f>
        <v>122274</v>
      </c>
      <c r="F29" s="2">
        <f>SUM('1-cp-summary'!$H29:$I29)</f>
        <v>261792</v>
      </c>
      <c r="G29" s="2">
        <f>SUM('Figure 10 (a)'!$B$4:$C$4)</f>
        <v>290903</v>
      </c>
      <c r="H29" s="2">
        <f>SUM('2-summary'!$H29:$I29)</f>
        <v>1670408</v>
      </c>
      <c r="I29" s="2">
        <f>SUM('Figure 10 (a)'!$B$5:$C$5)</f>
        <v>393475</v>
      </c>
      <c r="J29" s="2">
        <f>SUM('2-cp-summary'!$H29:$I29)</f>
        <v>3061263</v>
      </c>
      <c r="K29" s="2">
        <f>SUM('Figure 10 (a)'!$B$6:$C$6)</f>
        <v>717912</v>
      </c>
    </row>
    <row r="30" spans="1:11" ht="15.75" customHeight="1" x14ac:dyDescent="0.15">
      <c r="A30" s="2">
        <f t="shared" si="0"/>
        <v>100800</v>
      </c>
      <c r="B30" s="2">
        <f>'0-summary'!F30+'0-summary'!G30</f>
        <v>15277</v>
      </c>
      <c r="C30" s="2">
        <f>SUM('Figure 10 (a)'!$B$2:$C$2)</f>
        <v>17248</v>
      </c>
      <c r="D30" s="2">
        <f>SUM('1-summary'!$H30:$I30)</f>
        <v>121896</v>
      </c>
      <c r="E30" s="2">
        <f>SUM('Figure 10 (a)'!$B$3:$C$3)</f>
        <v>122274</v>
      </c>
      <c r="F30" s="2">
        <f>SUM('1-cp-summary'!$H30:$I30)</f>
        <v>262572</v>
      </c>
      <c r="G30" s="2">
        <f>SUM('Figure 10 (a)'!$B$4:$C$4)</f>
        <v>290903</v>
      </c>
      <c r="H30" s="2">
        <f>SUM('2-summary'!$H30:$I30)</f>
        <v>1682665</v>
      </c>
      <c r="I30" s="2">
        <f>SUM('Figure 10 (a)'!$B$5:$C$5)</f>
        <v>393475</v>
      </c>
      <c r="J30" s="2">
        <f>SUM('2-cp-summary'!$H30:$I30)</f>
        <v>3092332</v>
      </c>
      <c r="K30" s="2">
        <f>SUM('Figure 10 (a)'!$B$6:$C$6)</f>
        <v>717912</v>
      </c>
    </row>
    <row r="31" spans="1:11" ht="15.75" customHeight="1" x14ac:dyDescent="0.15">
      <c r="A31" s="2">
        <f t="shared" si="0"/>
        <v>104400</v>
      </c>
      <c r="B31" s="2">
        <f>'0-summary'!F31+'0-summary'!G31</f>
        <v>15277</v>
      </c>
      <c r="C31" s="2">
        <f>SUM('Figure 10 (a)'!$B$2:$C$2)</f>
        <v>17248</v>
      </c>
      <c r="D31" s="2">
        <f>SUM('1-summary'!$H31:$I31)</f>
        <v>122011</v>
      </c>
      <c r="E31" s="2">
        <f>SUM('Figure 10 (a)'!$B$3:$C$3)</f>
        <v>122274</v>
      </c>
      <c r="F31" s="2">
        <f>SUM('1-cp-summary'!$H31:$I31)</f>
        <v>263715</v>
      </c>
      <c r="G31" s="2">
        <f>SUM('Figure 10 (a)'!$B$4:$C$4)</f>
        <v>290903</v>
      </c>
      <c r="H31" s="2">
        <f>SUM('2-summary'!$H31:$I31)</f>
        <v>1695974</v>
      </c>
      <c r="I31" s="2">
        <f>SUM('Figure 10 (a)'!$B$5:$C$5)</f>
        <v>393475</v>
      </c>
      <c r="J31" s="2">
        <f>SUM('2-cp-summary'!$H31:$I31)</f>
        <v>3125926</v>
      </c>
      <c r="K31" s="2">
        <f>SUM('Figure 10 (a)'!$B$6:$C$6)</f>
        <v>717912</v>
      </c>
    </row>
    <row r="32" spans="1:11" ht="15.75" customHeight="1" x14ac:dyDescent="0.15">
      <c r="A32" s="2">
        <f t="shared" si="0"/>
        <v>108000</v>
      </c>
      <c r="B32" s="2">
        <f>'0-summary'!F32+'0-summary'!G32</f>
        <v>15277</v>
      </c>
      <c r="C32" s="2">
        <f>SUM('Figure 10 (a)'!$B$2:$C$2)</f>
        <v>17248</v>
      </c>
      <c r="D32" s="2">
        <f>SUM('1-summary'!$H32:$I32)</f>
        <v>122227</v>
      </c>
      <c r="E32" s="2">
        <f>SUM('Figure 10 (a)'!$B$3:$C$3)</f>
        <v>122274</v>
      </c>
      <c r="F32" s="2">
        <f>SUM('1-cp-summary'!$H32:$I32)</f>
        <v>264588</v>
      </c>
      <c r="G32" s="2">
        <f>SUM('Figure 10 (a)'!$B$4:$C$4)</f>
        <v>290903</v>
      </c>
      <c r="H32" s="2">
        <f>SUM('2-summary'!$H32:$I32)</f>
        <v>1706587</v>
      </c>
      <c r="I32" s="2">
        <f>SUM('Figure 10 (a)'!$B$5:$C$5)</f>
        <v>393475</v>
      </c>
      <c r="J32" s="2">
        <f>SUM('2-cp-summary'!$H32:$I32)</f>
        <v>3157997</v>
      </c>
      <c r="K32" s="2">
        <f>SUM('Figure 10 (a)'!$B$6:$C$6)</f>
        <v>717912</v>
      </c>
    </row>
    <row r="33" spans="1:11" ht="15.75" customHeight="1" x14ac:dyDescent="0.15">
      <c r="A33" s="2">
        <f t="shared" si="0"/>
        <v>111600</v>
      </c>
      <c r="B33" s="2">
        <f>'0-summary'!F33+'0-summary'!G33</f>
        <v>15297</v>
      </c>
      <c r="C33" s="2">
        <f>SUM('Figure 10 (a)'!$B$2:$C$2)</f>
        <v>17248</v>
      </c>
      <c r="D33" s="2">
        <f>SUM('1-summary'!$H33:$I33)</f>
        <v>122336</v>
      </c>
      <c r="E33" s="2">
        <f>SUM('Figure 10 (a)'!$B$3:$C$3)</f>
        <v>122274</v>
      </c>
      <c r="F33" s="2">
        <f>SUM('1-cp-summary'!$H33:$I33)</f>
        <v>266003</v>
      </c>
      <c r="G33" s="2">
        <f>SUM('Figure 10 (a)'!$B$4:$C$4)</f>
        <v>290903</v>
      </c>
      <c r="H33" s="2">
        <f>SUM('2-summary'!$H33:$I33)</f>
        <v>1716841</v>
      </c>
      <c r="I33" s="2">
        <f>SUM('Figure 10 (a)'!$B$5:$C$5)</f>
        <v>393475</v>
      </c>
      <c r="J33" s="2">
        <f>SUM('2-cp-summary'!$H33:$I33)</f>
        <v>3180511</v>
      </c>
      <c r="K33" s="2">
        <f>SUM('Figure 10 (a)'!$B$6:$C$6)</f>
        <v>717912</v>
      </c>
    </row>
    <row r="34" spans="1:11" ht="15.75" customHeight="1" x14ac:dyDescent="0.15">
      <c r="A34" s="2">
        <f t="shared" si="0"/>
        <v>115200</v>
      </c>
      <c r="B34" s="2">
        <f>'0-summary'!F34+'0-summary'!G34</f>
        <v>15297</v>
      </c>
      <c r="C34" s="2">
        <f>SUM('Figure 10 (a)'!$B$2:$C$2)</f>
        <v>17248</v>
      </c>
      <c r="D34" s="2">
        <f>SUM('1-summary'!$H34:$I34)</f>
        <v>122596</v>
      </c>
      <c r="E34" s="2">
        <f>SUM('Figure 10 (a)'!$B$3:$C$3)</f>
        <v>122274</v>
      </c>
      <c r="F34" s="2">
        <f>SUM('1-cp-summary'!$H34:$I34)</f>
        <v>266653</v>
      </c>
      <c r="G34" s="2">
        <f>SUM('Figure 10 (a)'!$B$4:$C$4)</f>
        <v>290903</v>
      </c>
      <c r="H34" s="2">
        <f>SUM('2-summary'!$H34:$I34)</f>
        <v>1727691</v>
      </c>
      <c r="I34" s="2">
        <f>SUM('Figure 10 (a)'!$B$5:$C$5)</f>
        <v>393475</v>
      </c>
      <c r="J34" s="2">
        <f>SUM('2-cp-summary'!$H34:$I34)</f>
        <v>3206950</v>
      </c>
      <c r="K34" s="2">
        <f>SUM('Figure 10 (a)'!$B$6:$C$6)</f>
        <v>717912</v>
      </c>
    </row>
    <row r="35" spans="1:11" ht="15.75" customHeight="1" x14ac:dyDescent="0.15">
      <c r="A35" s="2">
        <f t="shared" si="0"/>
        <v>118800</v>
      </c>
      <c r="B35" s="2">
        <f>'0-summary'!F35+'0-summary'!G35</f>
        <v>15300</v>
      </c>
      <c r="C35" s="2">
        <f>SUM('Figure 10 (a)'!$B$2:$C$2)</f>
        <v>17248</v>
      </c>
      <c r="D35" s="2">
        <f>SUM('1-summary'!$H35:$I35)</f>
        <v>122725</v>
      </c>
      <c r="E35" s="2">
        <f>SUM('Figure 10 (a)'!$B$3:$C$3)</f>
        <v>122274</v>
      </c>
      <c r="F35" s="2">
        <f>SUM('1-cp-summary'!$H35:$I35)</f>
        <v>267228</v>
      </c>
      <c r="G35" s="2">
        <f>SUM('Figure 10 (a)'!$B$4:$C$4)</f>
        <v>290903</v>
      </c>
      <c r="H35" s="2">
        <f>SUM('2-summary'!$H35:$I35)</f>
        <v>1739520</v>
      </c>
      <c r="I35" s="2">
        <f>SUM('Figure 10 (a)'!$B$5:$C$5)</f>
        <v>393475</v>
      </c>
      <c r="J35" s="2">
        <f>SUM('2-cp-summary'!$H35:$I35)</f>
        <v>3236769</v>
      </c>
      <c r="K35" s="2">
        <f>SUM('Figure 10 (a)'!$B$6:$C$6)</f>
        <v>717912</v>
      </c>
    </row>
    <row r="36" spans="1:11" ht="15.75" customHeight="1" x14ac:dyDescent="0.15">
      <c r="A36" s="2">
        <f t="shared" si="0"/>
        <v>122400</v>
      </c>
      <c r="B36" s="2">
        <f>'0-summary'!F36+'0-summary'!G36</f>
        <v>15301</v>
      </c>
      <c r="C36" s="2">
        <f>SUM('Figure 10 (a)'!$B$2:$C$2)</f>
        <v>17248</v>
      </c>
      <c r="D36" s="2">
        <f>SUM('1-summary'!$H36:$I36)</f>
        <v>122756</v>
      </c>
      <c r="E36" s="2">
        <f>SUM('Figure 10 (a)'!$B$3:$C$3)</f>
        <v>122274</v>
      </c>
      <c r="F36" s="2">
        <f>SUM('1-cp-summary'!$H36:$I36)</f>
        <v>268320</v>
      </c>
      <c r="G36" s="2">
        <f>SUM('Figure 10 (a)'!$B$4:$C$4)</f>
        <v>290903</v>
      </c>
      <c r="H36" s="2">
        <f>SUM('2-summary'!$H36:$I36)</f>
        <v>1750139</v>
      </c>
      <c r="I36" s="2">
        <f>SUM('Figure 10 (a)'!$B$5:$C$5)</f>
        <v>393475</v>
      </c>
      <c r="J36" s="2">
        <f>SUM('2-cp-summary'!$H36:$I36)</f>
        <v>3264723</v>
      </c>
      <c r="K36" s="2">
        <f>SUM('Figure 10 (a)'!$B$6:$C$6)</f>
        <v>717912</v>
      </c>
    </row>
    <row r="37" spans="1:11" ht="15.75" customHeight="1" x14ac:dyDescent="0.15">
      <c r="A37" s="2">
        <f t="shared" si="0"/>
        <v>126000</v>
      </c>
      <c r="B37" s="2">
        <f>'0-summary'!F37+'0-summary'!G37</f>
        <v>15301</v>
      </c>
      <c r="C37" s="2">
        <f>SUM('Figure 10 (a)'!$B$2:$C$2)</f>
        <v>17248</v>
      </c>
      <c r="D37" s="2">
        <f>SUM('1-summary'!$H37:$I37)</f>
        <v>122981</v>
      </c>
      <c r="E37" s="2">
        <f>SUM('Figure 10 (a)'!$B$3:$C$3)</f>
        <v>122274</v>
      </c>
      <c r="F37" s="2">
        <f>SUM('1-cp-summary'!$H37:$I37)</f>
        <v>268805</v>
      </c>
      <c r="G37" s="2">
        <f>SUM('Figure 10 (a)'!$B$4:$C$4)</f>
        <v>290903</v>
      </c>
      <c r="H37" s="2">
        <f>SUM('2-summary'!$H37:$I37)</f>
        <v>1761174</v>
      </c>
      <c r="I37" s="2">
        <f>SUM('Figure 10 (a)'!$B$5:$C$5)</f>
        <v>393475</v>
      </c>
      <c r="J37" s="2">
        <f>SUM('2-cp-summary'!$H37:$I37)</f>
        <v>3290061</v>
      </c>
      <c r="K37" s="2">
        <f>SUM('Figure 10 (a)'!$B$6:$C$6)</f>
        <v>717912</v>
      </c>
    </row>
    <row r="38" spans="1:11" ht="15.75" customHeight="1" x14ac:dyDescent="0.15">
      <c r="A38" s="2">
        <f t="shared" si="0"/>
        <v>129600</v>
      </c>
      <c r="B38" s="2">
        <f>'0-summary'!F38+'0-summary'!G38</f>
        <v>15306</v>
      </c>
      <c r="C38" s="2">
        <f>SUM('Figure 10 (a)'!$B$2:$C$2)</f>
        <v>17248</v>
      </c>
      <c r="D38" s="2">
        <f>SUM('1-summary'!$H38:$I38)</f>
        <v>123009</v>
      </c>
      <c r="E38" s="2">
        <f>SUM('Figure 10 (a)'!$B$3:$C$3)</f>
        <v>122274</v>
      </c>
      <c r="F38" s="2">
        <f>SUM('1-cp-summary'!$H38:$I38)</f>
        <v>269773</v>
      </c>
      <c r="G38" s="2">
        <f>SUM('Figure 10 (a)'!$B$4:$C$4)</f>
        <v>290903</v>
      </c>
      <c r="H38" s="2">
        <f>SUM('2-summary'!$H38:$I38)</f>
        <v>1771675</v>
      </c>
      <c r="I38" s="2">
        <f>SUM('Figure 10 (a)'!$B$5:$C$5)</f>
        <v>393475</v>
      </c>
      <c r="J38" s="2">
        <f>SUM('2-cp-summary'!$H38:$I38)</f>
        <v>3318797</v>
      </c>
      <c r="K38" s="2">
        <f>SUM('Figure 10 (a)'!$B$6:$C$6)</f>
        <v>717912</v>
      </c>
    </row>
    <row r="39" spans="1:11" ht="15.75" customHeight="1" x14ac:dyDescent="0.15">
      <c r="A39" s="2">
        <f t="shared" si="0"/>
        <v>133200</v>
      </c>
      <c r="B39" s="2">
        <f>'0-summary'!F39+'0-summary'!G39</f>
        <v>15307</v>
      </c>
      <c r="C39" s="2">
        <f>SUM('Figure 10 (a)'!$B$2:$C$2)</f>
        <v>17248</v>
      </c>
      <c r="D39" s="2">
        <f>SUM('1-summary'!$H39:$I39)</f>
        <v>123375</v>
      </c>
      <c r="E39" s="2">
        <f>SUM('Figure 10 (a)'!$B$3:$C$3)</f>
        <v>122274</v>
      </c>
      <c r="F39" s="2">
        <f>SUM('1-cp-summary'!$H39:$I39)</f>
        <v>270998</v>
      </c>
      <c r="G39" s="2">
        <f>SUM('Figure 10 (a)'!$B$4:$C$4)</f>
        <v>290903</v>
      </c>
      <c r="H39" s="2">
        <f>SUM('2-summary'!$H39:$I39)</f>
        <v>1780457</v>
      </c>
      <c r="I39" s="2">
        <f>SUM('Figure 10 (a)'!$B$5:$C$5)</f>
        <v>393475</v>
      </c>
      <c r="J39" s="2">
        <f>SUM('2-cp-summary'!$H39:$I39)</f>
        <v>3347617</v>
      </c>
      <c r="K39" s="2">
        <f>SUM('Figure 10 (a)'!$B$6:$C$6)</f>
        <v>717912</v>
      </c>
    </row>
    <row r="40" spans="1:11" ht="15.75" customHeight="1" x14ac:dyDescent="0.15">
      <c r="A40" s="2">
        <f t="shared" si="0"/>
        <v>136800</v>
      </c>
      <c r="B40" s="2">
        <f>'0-summary'!F40+'0-summary'!G40</f>
        <v>15308</v>
      </c>
      <c r="C40" s="2">
        <f>SUM('Figure 10 (a)'!$B$2:$C$2)</f>
        <v>17248</v>
      </c>
      <c r="D40" s="2">
        <f>SUM('1-summary'!$H40:$I40)</f>
        <v>123517</v>
      </c>
      <c r="E40" s="2">
        <f>SUM('Figure 10 (a)'!$B$3:$C$3)</f>
        <v>122274</v>
      </c>
      <c r="F40" s="2">
        <f>SUM('1-cp-summary'!$H40:$I40)</f>
        <v>271756</v>
      </c>
      <c r="G40" s="2">
        <f>SUM('Figure 10 (a)'!$B$4:$C$4)</f>
        <v>290903</v>
      </c>
      <c r="H40" s="2">
        <f>SUM('2-summary'!$H40:$I40)</f>
        <v>1790003</v>
      </c>
      <c r="I40" s="2">
        <f>SUM('Figure 10 (a)'!$B$5:$C$5)</f>
        <v>393475</v>
      </c>
      <c r="J40" s="2">
        <f>SUM('2-cp-summary'!$H40:$I40)</f>
        <v>3375089</v>
      </c>
      <c r="K40" s="2">
        <f>SUM('Figure 10 (a)'!$B$6:$C$6)</f>
        <v>717912</v>
      </c>
    </row>
    <row r="41" spans="1:11" ht="15.75" customHeight="1" x14ac:dyDescent="0.15">
      <c r="A41" s="2">
        <f t="shared" si="0"/>
        <v>140400</v>
      </c>
      <c r="B41" s="2">
        <f>'0-summary'!F41+'0-summary'!G41</f>
        <v>15308</v>
      </c>
      <c r="C41" s="2">
        <f>SUM('Figure 10 (a)'!$B$2:$C$2)</f>
        <v>17248</v>
      </c>
      <c r="D41" s="2">
        <f>SUM('1-summary'!$H41:$I41)</f>
        <v>123617</v>
      </c>
      <c r="E41" s="2">
        <f>SUM('Figure 10 (a)'!$B$3:$C$3)</f>
        <v>122274</v>
      </c>
      <c r="F41" s="2">
        <f>SUM('1-cp-summary'!$H41:$I41)</f>
        <v>272418</v>
      </c>
      <c r="G41" s="2">
        <f>SUM('Figure 10 (a)'!$B$4:$C$4)</f>
        <v>290903</v>
      </c>
      <c r="H41" s="2">
        <f>SUM('2-summary'!$H41:$I41)</f>
        <v>1799648</v>
      </c>
      <c r="I41" s="2">
        <f>SUM('Figure 10 (a)'!$B$5:$C$5)</f>
        <v>393475</v>
      </c>
      <c r="J41" s="2">
        <f>SUM('2-cp-summary'!$H41:$I41)</f>
        <v>3394790</v>
      </c>
      <c r="K41" s="2">
        <f>SUM('Figure 10 (a)'!$B$6:$C$6)</f>
        <v>717912</v>
      </c>
    </row>
    <row r="42" spans="1:11" ht="15.75" customHeight="1" x14ac:dyDescent="0.15">
      <c r="A42" s="2">
        <f t="shared" si="0"/>
        <v>144000</v>
      </c>
      <c r="B42" s="2">
        <f>'0-summary'!F42+'0-summary'!G42</f>
        <v>15308</v>
      </c>
      <c r="C42" s="2">
        <f>SUM('Figure 10 (a)'!$B$2:$C$2)</f>
        <v>17248</v>
      </c>
      <c r="D42" s="2">
        <f>SUM('1-summary'!$H42:$I42)</f>
        <v>123675</v>
      </c>
      <c r="E42" s="2">
        <f>SUM('Figure 10 (a)'!$B$3:$C$3)</f>
        <v>122274</v>
      </c>
      <c r="F42" s="2">
        <f>SUM('1-cp-summary'!$H42:$I42)</f>
        <v>272652</v>
      </c>
      <c r="G42" s="2">
        <f>SUM('Figure 10 (a)'!$B$4:$C$4)</f>
        <v>290903</v>
      </c>
      <c r="H42" s="2">
        <f>SUM('2-summary'!$H42:$I42)</f>
        <v>1809057</v>
      </c>
      <c r="I42" s="2">
        <f>SUM('Figure 10 (a)'!$B$5:$C$5)</f>
        <v>393475</v>
      </c>
      <c r="J42" s="2">
        <f>SUM('2-cp-summary'!$H42:$I42)</f>
        <v>3419145</v>
      </c>
      <c r="K42" s="2">
        <f>SUM('Figure 10 (a)'!$B$6:$C$6)</f>
        <v>717912</v>
      </c>
    </row>
    <row r="43" spans="1:11" ht="15.75" customHeight="1" x14ac:dyDescent="0.15">
      <c r="A43" s="2">
        <f t="shared" si="0"/>
        <v>147600</v>
      </c>
      <c r="B43" s="2">
        <f>'0-summary'!F43+'0-summary'!G43</f>
        <v>15314</v>
      </c>
      <c r="C43" s="2">
        <f>SUM('Figure 10 (a)'!$B$2:$C$2)</f>
        <v>17248</v>
      </c>
      <c r="D43" s="2">
        <f>SUM('1-summary'!$H43:$I43)</f>
        <v>123875</v>
      </c>
      <c r="E43" s="2">
        <f>SUM('Figure 10 (a)'!$B$3:$C$3)</f>
        <v>122274</v>
      </c>
      <c r="F43" s="2">
        <f>SUM('1-cp-summary'!$H43:$I43)</f>
        <v>273381</v>
      </c>
      <c r="G43" s="2">
        <f>SUM('Figure 10 (a)'!$B$4:$C$4)</f>
        <v>290903</v>
      </c>
      <c r="H43" s="2">
        <f>SUM('2-summary'!$H43:$I43)</f>
        <v>1818210</v>
      </c>
      <c r="I43" s="2">
        <f>SUM('Figure 10 (a)'!$B$5:$C$5)</f>
        <v>393475</v>
      </c>
      <c r="J43" s="2">
        <f>SUM('2-cp-summary'!$H43:$I43)</f>
        <v>3442641</v>
      </c>
      <c r="K43" s="2">
        <f>SUM('Figure 10 (a)'!$B$6:$C$6)</f>
        <v>717912</v>
      </c>
    </row>
    <row r="44" spans="1:11" ht="15.75" customHeight="1" x14ac:dyDescent="0.15">
      <c r="A44" s="2">
        <f t="shared" si="0"/>
        <v>151200</v>
      </c>
      <c r="B44" s="2">
        <f>'0-summary'!F44+'0-summary'!G44</f>
        <v>15315</v>
      </c>
      <c r="C44" s="2">
        <f>SUM('Figure 10 (a)'!$B$2:$C$2)</f>
        <v>17248</v>
      </c>
      <c r="D44" s="2">
        <f>SUM('1-summary'!$H44:$I44)</f>
        <v>124040</v>
      </c>
      <c r="E44" s="2">
        <f>SUM('Figure 10 (a)'!$B$3:$C$3)</f>
        <v>122274</v>
      </c>
      <c r="F44" s="2">
        <f>SUM('1-cp-summary'!$H44:$I44)</f>
        <v>273733</v>
      </c>
      <c r="G44" s="2">
        <f>SUM('Figure 10 (a)'!$B$4:$C$4)</f>
        <v>290903</v>
      </c>
      <c r="H44" s="2">
        <f>SUM('2-summary'!$H44:$I44)</f>
        <v>1827058</v>
      </c>
      <c r="I44" s="2">
        <f>SUM('Figure 10 (a)'!$B$5:$C$5)</f>
        <v>393475</v>
      </c>
      <c r="J44" s="2">
        <f>SUM('2-cp-summary'!$H44:$I44)</f>
        <v>3464715</v>
      </c>
      <c r="K44" s="2">
        <f>SUM('Figure 10 (a)'!$B$6:$C$6)</f>
        <v>717912</v>
      </c>
    </row>
    <row r="45" spans="1:11" ht="15.75" customHeight="1" x14ac:dyDescent="0.15">
      <c r="A45" s="2">
        <f t="shared" si="0"/>
        <v>154800</v>
      </c>
      <c r="B45" s="2">
        <f>'0-summary'!F45+'0-summary'!G45</f>
        <v>15326</v>
      </c>
      <c r="C45" s="2">
        <f>SUM('Figure 10 (a)'!$B$2:$C$2)</f>
        <v>17248</v>
      </c>
      <c r="D45" s="2">
        <f>SUM('1-summary'!$H45:$I45)</f>
        <v>124186</v>
      </c>
      <c r="E45" s="2">
        <f>SUM('Figure 10 (a)'!$B$3:$C$3)</f>
        <v>122274</v>
      </c>
      <c r="F45" s="2">
        <f>SUM('1-cp-summary'!$H45:$I45)</f>
        <v>274399</v>
      </c>
      <c r="G45" s="2">
        <f>SUM('Figure 10 (a)'!$B$4:$C$4)</f>
        <v>290903</v>
      </c>
      <c r="H45" s="2">
        <f>SUM('2-summary'!$H45:$I45)</f>
        <v>1835500</v>
      </c>
      <c r="I45" s="2">
        <f>SUM('Figure 10 (a)'!$B$5:$C$5)</f>
        <v>393475</v>
      </c>
      <c r="J45" s="2">
        <f>SUM('2-cp-summary'!$H45:$I45)</f>
        <v>3485296</v>
      </c>
      <c r="K45" s="2">
        <f>SUM('Figure 10 (a)'!$B$6:$C$6)</f>
        <v>717912</v>
      </c>
    </row>
    <row r="46" spans="1:11" ht="15.75" customHeight="1" x14ac:dyDescent="0.15">
      <c r="A46" s="2">
        <f t="shared" si="0"/>
        <v>158400</v>
      </c>
      <c r="B46" s="2">
        <f>'0-summary'!F46+'0-summary'!G46</f>
        <v>15331</v>
      </c>
      <c r="C46" s="2">
        <f>SUM('Figure 10 (a)'!$B$2:$C$2)</f>
        <v>17248</v>
      </c>
      <c r="D46" s="2">
        <f>SUM('1-summary'!$H46:$I46)</f>
        <v>124275</v>
      </c>
      <c r="E46" s="2">
        <f>SUM('Figure 10 (a)'!$B$3:$C$3)</f>
        <v>122274</v>
      </c>
      <c r="F46" s="2">
        <f>SUM('1-cp-summary'!$H46:$I46)</f>
        <v>274637</v>
      </c>
      <c r="G46" s="2">
        <f>SUM('Figure 10 (a)'!$B$4:$C$4)</f>
        <v>290903</v>
      </c>
      <c r="H46" s="2">
        <f>SUM('2-summary'!$H46:$I46)</f>
        <v>1846940</v>
      </c>
      <c r="I46" s="2">
        <f>SUM('Figure 10 (a)'!$B$5:$C$5)</f>
        <v>393475</v>
      </c>
      <c r="J46" s="2">
        <f>SUM('2-cp-summary'!$H46:$I46)</f>
        <v>3503937</v>
      </c>
      <c r="K46" s="2">
        <f>SUM('Figure 10 (a)'!$B$6:$C$6)</f>
        <v>717912</v>
      </c>
    </row>
    <row r="47" spans="1:11" ht="15.75" customHeight="1" x14ac:dyDescent="0.15">
      <c r="A47" s="2">
        <f t="shared" si="0"/>
        <v>162000</v>
      </c>
      <c r="B47" s="2">
        <f>'0-summary'!F47+'0-summary'!G47</f>
        <v>15334</v>
      </c>
      <c r="C47" s="2">
        <f>SUM('Figure 10 (a)'!$B$2:$C$2)</f>
        <v>17248</v>
      </c>
      <c r="D47" s="2">
        <f>SUM('1-summary'!$H47:$I47)</f>
        <v>124315</v>
      </c>
      <c r="E47" s="2">
        <f>SUM('Figure 10 (a)'!$B$3:$C$3)</f>
        <v>122274</v>
      </c>
      <c r="F47" s="2">
        <f>SUM('1-cp-summary'!$H47:$I47)</f>
        <v>274724</v>
      </c>
      <c r="G47" s="2">
        <f>SUM('Figure 10 (a)'!$B$4:$C$4)</f>
        <v>290903</v>
      </c>
      <c r="H47" s="2">
        <f>SUM('2-summary'!$H47:$I47)</f>
        <v>1856998</v>
      </c>
      <c r="I47" s="2">
        <f>SUM('Figure 10 (a)'!$B$5:$C$5)</f>
        <v>393475</v>
      </c>
      <c r="J47" s="2">
        <f>SUM('2-cp-summary'!$H47:$I47)</f>
        <v>3526677</v>
      </c>
      <c r="K47" s="2">
        <f>SUM('Figure 10 (a)'!$B$6:$C$6)</f>
        <v>717912</v>
      </c>
    </row>
    <row r="48" spans="1:11" ht="15.75" customHeight="1" x14ac:dyDescent="0.15">
      <c r="A48" s="2">
        <f t="shared" si="0"/>
        <v>165600</v>
      </c>
      <c r="B48" s="2">
        <f>'0-summary'!F48+'0-summary'!G48</f>
        <v>15340</v>
      </c>
      <c r="C48" s="2">
        <f>SUM('Figure 10 (a)'!$B$2:$C$2)</f>
        <v>17248</v>
      </c>
      <c r="D48" s="2">
        <f>SUM('1-summary'!$H48:$I48)</f>
        <v>124519</v>
      </c>
      <c r="E48" s="2">
        <f>SUM('Figure 10 (a)'!$B$3:$C$3)</f>
        <v>122274</v>
      </c>
      <c r="F48" s="2">
        <f>SUM('1-cp-summary'!$H48:$I48)</f>
        <v>274842</v>
      </c>
      <c r="G48" s="2">
        <f>SUM('Figure 10 (a)'!$B$4:$C$4)</f>
        <v>290903</v>
      </c>
      <c r="H48" s="2">
        <f>SUM('2-summary'!$H48:$I48)</f>
        <v>1865557</v>
      </c>
      <c r="I48" s="2">
        <f>SUM('Figure 10 (a)'!$B$5:$C$5)</f>
        <v>393475</v>
      </c>
      <c r="J48" s="2">
        <f>SUM('2-cp-summary'!$H48:$I48)</f>
        <v>3548988</v>
      </c>
      <c r="K48" s="2">
        <f>SUM('Figure 10 (a)'!$B$6:$C$6)</f>
        <v>717912</v>
      </c>
    </row>
    <row r="49" spans="1:11" ht="15.75" customHeight="1" x14ac:dyDescent="0.15">
      <c r="A49" s="2">
        <f t="shared" si="0"/>
        <v>169200</v>
      </c>
      <c r="B49" s="2">
        <f>'0-summary'!F49+'0-summary'!G49</f>
        <v>15497</v>
      </c>
      <c r="C49" s="2">
        <f>SUM('Figure 10 (a)'!$B$2:$C$2)</f>
        <v>17248</v>
      </c>
      <c r="D49" s="2">
        <f>SUM('1-summary'!$H49:$I49)</f>
        <v>124621</v>
      </c>
      <c r="E49" s="2">
        <f>SUM('Figure 10 (a)'!$B$3:$C$3)</f>
        <v>122274</v>
      </c>
      <c r="F49" s="2">
        <f>SUM('1-cp-summary'!$H49:$I49)</f>
        <v>275076</v>
      </c>
      <c r="G49" s="2">
        <f>SUM('Figure 10 (a)'!$B$4:$C$4)</f>
        <v>290903</v>
      </c>
      <c r="H49" s="2">
        <f>SUM('2-summary'!$H49:$I49)</f>
        <v>1873413</v>
      </c>
      <c r="I49" s="2">
        <f>SUM('Figure 10 (a)'!$B$5:$C$5)</f>
        <v>393475</v>
      </c>
      <c r="J49" s="2">
        <f>SUM('2-cp-summary'!$H49:$I49)</f>
        <v>3565347</v>
      </c>
      <c r="K49" s="2">
        <f>SUM('Figure 10 (a)'!$B$6:$C$6)</f>
        <v>717912</v>
      </c>
    </row>
    <row r="50" spans="1:11" ht="15.75" customHeight="1" x14ac:dyDescent="0.15">
      <c r="A50" s="2">
        <f t="shared" si="0"/>
        <v>172800</v>
      </c>
      <c r="B50" s="2">
        <f>'0-summary'!F50+'0-summary'!G50</f>
        <v>15559</v>
      </c>
      <c r="C50" s="2">
        <f>SUM('Figure 10 (a)'!$B$2:$C$2)</f>
        <v>17248</v>
      </c>
      <c r="D50" s="2">
        <f>SUM('1-summary'!$H50:$I50)</f>
        <v>124778</v>
      </c>
      <c r="E50" s="2">
        <f>SUM('Figure 10 (a)'!$B$3:$C$3)</f>
        <v>122274</v>
      </c>
      <c r="F50" s="2">
        <f>SUM('1-cp-summary'!$H50:$I50)</f>
        <v>275994</v>
      </c>
      <c r="G50" s="2">
        <f>SUM('Figure 10 (a)'!$B$4:$C$4)</f>
        <v>290903</v>
      </c>
      <c r="H50" s="2">
        <f>SUM('2-summary'!$H50:$I50)</f>
        <v>1880522</v>
      </c>
      <c r="I50" s="2">
        <f>SUM('Figure 10 (a)'!$B$5:$C$5)</f>
        <v>393475</v>
      </c>
      <c r="J50" s="2">
        <f>SUM('2-cp-summary'!$H50:$I50)</f>
        <v>3584110</v>
      </c>
      <c r="K50" s="2">
        <f>SUM('Figure 10 (a)'!$B$6:$C$6)</f>
        <v>717912</v>
      </c>
    </row>
    <row r="51" spans="1:11" ht="15.75" customHeight="1" x14ac:dyDescent="0.15">
      <c r="A51" s="2">
        <f t="shared" si="0"/>
        <v>176400</v>
      </c>
      <c r="B51" s="2">
        <f>'0-summary'!F51+'0-summary'!G51</f>
        <v>15559</v>
      </c>
      <c r="C51" s="2">
        <f>SUM('Figure 10 (a)'!$B$2:$C$2)</f>
        <v>17248</v>
      </c>
      <c r="D51" s="2">
        <f>SUM('1-summary'!$H51:$I51)</f>
        <v>124923</v>
      </c>
      <c r="E51" s="2">
        <f>SUM('Figure 10 (a)'!$B$3:$C$3)</f>
        <v>122274</v>
      </c>
      <c r="F51" s="2">
        <f>SUM('1-cp-summary'!$H51:$I51)</f>
        <v>276465</v>
      </c>
      <c r="G51" s="2">
        <f>SUM('Figure 10 (a)'!$B$4:$C$4)</f>
        <v>290903</v>
      </c>
      <c r="H51" s="2">
        <f>SUM('2-summary'!$H51:$I51)</f>
        <v>1888991</v>
      </c>
      <c r="I51" s="2">
        <f>SUM('Figure 10 (a)'!$B$5:$C$5)</f>
        <v>393475</v>
      </c>
      <c r="J51" s="2">
        <f>SUM('2-cp-summary'!$H51:$I51)</f>
        <v>3600880</v>
      </c>
      <c r="K51" s="2">
        <f>SUM('Figure 10 (a)'!$B$6:$C$6)</f>
        <v>717912</v>
      </c>
    </row>
    <row r="52" spans="1:11" ht="15.75" customHeight="1" x14ac:dyDescent="0.15">
      <c r="A52" s="2">
        <f t="shared" si="0"/>
        <v>180000</v>
      </c>
      <c r="B52" s="2">
        <f>'0-summary'!F52+'0-summary'!G52</f>
        <v>15562</v>
      </c>
      <c r="C52" s="2">
        <f>SUM('Figure 10 (a)'!$B$2:$C$2)</f>
        <v>17248</v>
      </c>
      <c r="D52" s="2">
        <f>SUM('1-summary'!$H52:$I52)</f>
        <v>124994</v>
      </c>
      <c r="E52" s="2">
        <f>SUM('Figure 10 (a)'!$B$3:$C$3)</f>
        <v>122274</v>
      </c>
      <c r="F52" s="2">
        <f>SUM('1-cp-summary'!$H52:$I52)</f>
        <v>277325</v>
      </c>
      <c r="G52" s="2">
        <f>SUM('Figure 10 (a)'!$B$4:$C$4)</f>
        <v>290903</v>
      </c>
      <c r="H52" s="2">
        <f>SUM('2-summary'!$H52:$I52)</f>
        <v>1896074</v>
      </c>
      <c r="I52" s="2">
        <f>SUM('Figure 10 (a)'!$B$5:$C$5)</f>
        <v>393475</v>
      </c>
      <c r="J52" s="2">
        <f>SUM('2-cp-summary'!$H52:$I52)</f>
        <v>3620699</v>
      </c>
      <c r="K52" s="2">
        <f>SUM('Figure 10 (a)'!$B$6:$C$6)</f>
        <v>717912</v>
      </c>
    </row>
  </sheetData>
  <phoneticPr fontId="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80"/>
  <sheetViews>
    <sheetView workbookViewId="0"/>
  </sheetViews>
  <sheetFormatPr baseColWidth="10" defaultColWidth="12.6640625" defaultRowHeight="15.75" customHeight="1" x14ac:dyDescent="0.15"/>
  <cols>
    <col min="1" max="1" width="82.33203125" customWidth="1"/>
    <col min="6" max="6" width="38.6640625" customWidth="1"/>
  </cols>
  <sheetData>
    <row r="1" spans="1:4" ht="15.75" customHeight="1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5.75" customHeight="1" x14ac:dyDescent="0.15">
      <c r="A2" s="2" t="s">
        <v>66</v>
      </c>
      <c r="B2" s="2" t="s">
        <v>67</v>
      </c>
      <c r="C2" s="2" t="s">
        <v>27</v>
      </c>
      <c r="D2" s="2" t="s">
        <v>68</v>
      </c>
    </row>
    <row r="3" spans="1:4" ht="15.75" customHeight="1" x14ac:dyDescent="0.15">
      <c r="A3" s="2" t="s">
        <v>69</v>
      </c>
      <c r="B3" s="2" t="s">
        <v>67</v>
      </c>
      <c r="C3" s="2" t="s">
        <v>27</v>
      </c>
      <c r="D3" s="2" t="s">
        <v>68</v>
      </c>
    </row>
    <row r="4" spans="1:4" ht="15.75" customHeight="1" x14ac:dyDescent="0.15">
      <c r="A4" s="2" t="s">
        <v>70</v>
      </c>
      <c r="B4" s="2" t="s">
        <v>71</v>
      </c>
      <c r="C4" s="2" t="s">
        <v>27</v>
      </c>
      <c r="D4" s="2" t="s">
        <v>68</v>
      </c>
    </row>
    <row r="5" spans="1:4" ht="15.75" customHeight="1" x14ac:dyDescent="0.15">
      <c r="A5" s="2" t="s">
        <v>72</v>
      </c>
      <c r="B5" s="2" t="s">
        <v>73</v>
      </c>
      <c r="C5" s="2" t="s">
        <v>27</v>
      </c>
      <c r="D5" s="2" t="s">
        <v>68</v>
      </c>
    </row>
    <row r="6" spans="1:4" ht="15.75" customHeight="1" x14ac:dyDescent="0.15">
      <c r="A6" s="2" t="s">
        <v>74</v>
      </c>
      <c r="B6" s="2" t="s">
        <v>75</v>
      </c>
      <c r="C6" s="2" t="s">
        <v>27</v>
      </c>
      <c r="D6" s="2" t="s">
        <v>68</v>
      </c>
    </row>
    <row r="7" spans="1:4" ht="15.75" customHeight="1" x14ac:dyDescent="0.15">
      <c r="A7" s="2" t="s">
        <v>76</v>
      </c>
      <c r="B7" s="2" t="s">
        <v>77</v>
      </c>
      <c r="C7" s="2" t="s">
        <v>27</v>
      </c>
      <c r="D7" s="2" t="s">
        <v>68</v>
      </c>
    </row>
    <row r="8" spans="1:4" ht="15.75" customHeight="1" x14ac:dyDescent="0.15">
      <c r="A8" s="2" t="s">
        <v>78</v>
      </c>
      <c r="B8" s="2" t="s">
        <v>79</v>
      </c>
      <c r="C8" s="2" t="s">
        <v>27</v>
      </c>
      <c r="D8" s="2" t="s">
        <v>68</v>
      </c>
    </row>
    <row r="9" spans="1:4" ht="15.75" customHeight="1" x14ac:dyDescent="0.15">
      <c r="A9" s="2" t="s">
        <v>80</v>
      </c>
      <c r="B9" s="2" t="s">
        <v>81</v>
      </c>
      <c r="C9" s="2" t="s">
        <v>27</v>
      </c>
      <c r="D9" s="2" t="s">
        <v>68</v>
      </c>
    </row>
    <row r="10" spans="1:4" ht="15.75" customHeight="1" x14ac:dyDescent="0.15">
      <c r="A10" s="2" t="s">
        <v>82</v>
      </c>
      <c r="B10" s="2" t="s">
        <v>81</v>
      </c>
      <c r="C10" s="2" t="s">
        <v>27</v>
      </c>
      <c r="D10" s="2" t="s">
        <v>68</v>
      </c>
    </row>
    <row r="11" spans="1:4" ht="15.75" customHeight="1" x14ac:dyDescent="0.15">
      <c r="A11" s="2" t="s">
        <v>83</v>
      </c>
      <c r="B11" s="2" t="s">
        <v>81</v>
      </c>
      <c r="C11" s="2" t="s">
        <v>27</v>
      </c>
      <c r="D11" s="2" t="s">
        <v>68</v>
      </c>
    </row>
    <row r="12" spans="1:4" ht="15.75" customHeight="1" x14ac:dyDescent="0.15">
      <c r="A12" s="2" t="s">
        <v>84</v>
      </c>
      <c r="B12" s="2" t="s">
        <v>85</v>
      </c>
      <c r="C12" s="2" t="s">
        <v>27</v>
      </c>
      <c r="D12" s="2" t="s">
        <v>68</v>
      </c>
    </row>
    <row r="13" spans="1:4" ht="15.75" customHeight="1" x14ac:dyDescent="0.15">
      <c r="A13" s="2" t="s">
        <v>86</v>
      </c>
      <c r="B13" s="2" t="s">
        <v>87</v>
      </c>
      <c r="C13" s="2" t="s">
        <v>27</v>
      </c>
      <c r="D13" s="2" t="s">
        <v>68</v>
      </c>
    </row>
    <row r="14" spans="1:4" ht="15.75" customHeight="1" x14ac:dyDescent="0.15">
      <c r="A14" s="2" t="s">
        <v>88</v>
      </c>
      <c r="B14" s="2" t="s">
        <v>89</v>
      </c>
      <c r="C14" s="2" t="s">
        <v>27</v>
      </c>
      <c r="D14" s="2" t="s">
        <v>68</v>
      </c>
    </row>
    <row r="15" spans="1:4" ht="15.75" customHeight="1" x14ac:dyDescent="0.15">
      <c r="A15" s="2" t="s">
        <v>90</v>
      </c>
      <c r="B15" s="2" t="s">
        <v>91</v>
      </c>
      <c r="C15" s="2" t="s">
        <v>27</v>
      </c>
      <c r="D15" s="2" t="s">
        <v>68</v>
      </c>
    </row>
    <row r="16" spans="1:4" ht="15.75" customHeight="1" x14ac:dyDescent="0.15">
      <c r="A16" s="2" t="s">
        <v>92</v>
      </c>
      <c r="B16" s="2" t="s">
        <v>93</v>
      </c>
      <c r="C16" s="2" t="s">
        <v>27</v>
      </c>
      <c r="D16" s="2" t="s">
        <v>68</v>
      </c>
    </row>
    <row r="17" spans="1:4" ht="15.75" customHeight="1" x14ac:dyDescent="0.15">
      <c r="A17" s="2" t="s">
        <v>94</v>
      </c>
      <c r="B17" s="2" t="s">
        <v>95</v>
      </c>
      <c r="C17" s="2" t="s">
        <v>27</v>
      </c>
      <c r="D17" s="2" t="s">
        <v>96</v>
      </c>
    </row>
    <row r="18" spans="1:4" ht="15.75" customHeight="1" x14ac:dyDescent="0.15">
      <c r="A18" s="2" t="s">
        <v>97</v>
      </c>
      <c r="B18" s="2" t="s">
        <v>98</v>
      </c>
      <c r="C18" s="2" t="s">
        <v>27</v>
      </c>
      <c r="D18" s="2" t="s">
        <v>96</v>
      </c>
    </row>
    <row r="19" spans="1:4" ht="15.75" customHeight="1" x14ac:dyDescent="0.15">
      <c r="A19" s="2" t="s">
        <v>99</v>
      </c>
      <c r="B19" s="2" t="s">
        <v>100</v>
      </c>
      <c r="C19" s="2" t="s">
        <v>27</v>
      </c>
      <c r="D19" s="2" t="s">
        <v>68</v>
      </c>
    </row>
    <row r="20" spans="1:4" ht="15.75" customHeight="1" x14ac:dyDescent="0.15">
      <c r="A20" s="2" t="s">
        <v>101</v>
      </c>
      <c r="B20" s="2" t="s">
        <v>102</v>
      </c>
      <c r="C20" s="2" t="s">
        <v>27</v>
      </c>
      <c r="D20" s="2" t="s">
        <v>96</v>
      </c>
    </row>
    <row r="21" spans="1:4" ht="15.75" customHeight="1" x14ac:dyDescent="0.15">
      <c r="A21" s="2" t="s">
        <v>103</v>
      </c>
      <c r="B21" s="2" t="s">
        <v>104</v>
      </c>
      <c r="C21" s="2" t="s">
        <v>27</v>
      </c>
      <c r="D21" s="2" t="s">
        <v>68</v>
      </c>
    </row>
    <row r="22" spans="1:4" ht="15.75" customHeight="1" x14ac:dyDescent="0.15">
      <c r="A22" s="2" t="s">
        <v>105</v>
      </c>
      <c r="B22" s="2" t="s">
        <v>106</v>
      </c>
      <c r="C22" s="2" t="s">
        <v>27</v>
      </c>
      <c r="D22" s="2" t="s">
        <v>68</v>
      </c>
    </row>
    <row r="23" spans="1:4" ht="15.75" customHeight="1" x14ac:dyDescent="0.15">
      <c r="A23" s="2" t="s">
        <v>107</v>
      </c>
      <c r="B23" s="2" t="s">
        <v>108</v>
      </c>
      <c r="C23" s="2" t="s">
        <v>27</v>
      </c>
      <c r="D23" s="2" t="s">
        <v>68</v>
      </c>
    </row>
    <row r="24" spans="1:4" ht="15.75" customHeight="1" x14ac:dyDescent="0.15">
      <c r="A24" s="2" t="s">
        <v>109</v>
      </c>
      <c r="B24" s="2" t="s">
        <v>110</v>
      </c>
      <c r="C24" s="2" t="s">
        <v>27</v>
      </c>
      <c r="D24" s="2" t="s">
        <v>68</v>
      </c>
    </row>
    <row r="25" spans="1:4" ht="15.75" customHeight="1" x14ac:dyDescent="0.15">
      <c r="A25" s="2" t="s">
        <v>111</v>
      </c>
      <c r="B25" s="2" t="s">
        <v>112</v>
      </c>
      <c r="C25" s="2" t="s">
        <v>27</v>
      </c>
      <c r="D25" s="2" t="s">
        <v>113</v>
      </c>
    </row>
    <row r="26" spans="1:4" ht="15.75" customHeight="1" x14ac:dyDescent="0.15">
      <c r="A26" s="2" t="s">
        <v>114</v>
      </c>
      <c r="B26" s="2" t="s">
        <v>115</v>
      </c>
      <c r="C26" s="2" t="s">
        <v>27</v>
      </c>
      <c r="D26" s="2" t="s">
        <v>113</v>
      </c>
    </row>
    <row r="27" spans="1:4" ht="15.75" customHeight="1" x14ac:dyDescent="0.15">
      <c r="A27" s="2" t="s">
        <v>116</v>
      </c>
      <c r="B27" s="2" t="s">
        <v>117</v>
      </c>
      <c r="C27" s="2" t="s">
        <v>27</v>
      </c>
      <c r="D27" s="2" t="s">
        <v>113</v>
      </c>
    </row>
    <row r="28" spans="1:4" ht="15.75" customHeight="1" x14ac:dyDescent="0.15">
      <c r="A28" s="2" t="s">
        <v>118</v>
      </c>
      <c r="B28" s="2" t="s">
        <v>119</v>
      </c>
      <c r="C28" s="2" t="s">
        <v>27</v>
      </c>
      <c r="D28" s="2" t="s">
        <v>68</v>
      </c>
    </row>
    <row r="29" spans="1:4" ht="15.75" customHeight="1" x14ac:dyDescent="0.15">
      <c r="A29" s="2" t="s">
        <v>120</v>
      </c>
      <c r="B29" s="2" t="s">
        <v>121</v>
      </c>
      <c r="C29" s="2" t="s">
        <v>27</v>
      </c>
      <c r="D29" s="2" t="s">
        <v>68</v>
      </c>
    </row>
    <row r="30" spans="1:4" ht="15.75" customHeight="1" x14ac:dyDescent="0.15">
      <c r="A30" s="2" t="s">
        <v>122</v>
      </c>
      <c r="B30" s="2" t="s">
        <v>123</v>
      </c>
      <c r="C30" s="2" t="s">
        <v>27</v>
      </c>
      <c r="D30" s="2" t="s">
        <v>68</v>
      </c>
    </row>
    <row r="31" spans="1:4" ht="15.75" customHeight="1" x14ac:dyDescent="0.15">
      <c r="A31" s="2" t="s">
        <v>124</v>
      </c>
      <c r="B31" s="2" t="s">
        <v>125</v>
      </c>
      <c r="C31" s="2" t="s">
        <v>27</v>
      </c>
      <c r="D31" s="2" t="s">
        <v>96</v>
      </c>
    </row>
    <row r="32" spans="1:4" ht="15.75" customHeight="1" x14ac:dyDescent="0.15">
      <c r="A32" s="2" t="s">
        <v>126</v>
      </c>
      <c r="B32" s="2" t="s">
        <v>127</v>
      </c>
      <c r="C32" s="2" t="s">
        <v>27</v>
      </c>
      <c r="D32" s="2" t="s">
        <v>68</v>
      </c>
    </row>
    <row r="33" spans="1:4" ht="15.75" customHeight="1" x14ac:dyDescent="0.15">
      <c r="A33" s="2" t="s">
        <v>128</v>
      </c>
      <c r="B33" s="2" t="s">
        <v>129</v>
      </c>
      <c r="C33" s="2" t="s">
        <v>27</v>
      </c>
      <c r="D33" s="2" t="s">
        <v>68</v>
      </c>
    </row>
    <row r="34" spans="1:4" ht="15.75" customHeight="1" x14ac:dyDescent="0.15">
      <c r="A34" s="2" t="s">
        <v>130</v>
      </c>
      <c r="B34" s="2" t="s">
        <v>131</v>
      </c>
      <c r="C34" s="2" t="s">
        <v>27</v>
      </c>
      <c r="D34" s="2" t="s">
        <v>68</v>
      </c>
    </row>
    <row r="35" spans="1:4" ht="15.75" customHeight="1" x14ac:dyDescent="0.15">
      <c r="A35" s="2" t="s">
        <v>132</v>
      </c>
      <c r="B35" s="2" t="s">
        <v>133</v>
      </c>
      <c r="C35" s="2" t="s">
        <v>27</v>
      </c>
      <c r="D35" s="2" t="s">
        <v>134</v>
      </c>
    </row>
    <row r="36" spans="1:4" ht="15.75" customHeight="1" x14ac:dyDescent="0.15">
      <c r="A36" s="2" t="s">
        <v>135</v>
      </c>
      <c r="B36" s="2" t="s">
        <v>136</v>
      </c>
      <c r="C36" s="2" t="s">
        <v>27</v>
      </c>
      <c r="D36" s="2" t="s">
        <v>68</v>
      </c>
    </row>
    <row r="37" spans="1:4" ht="15.75" customHeight="1" x14ac:dyDescent="0.15">
      <c r="A37" s="2" t="s">
        <v>137</v>
      </c>
      <c r="B37" s="2" t="s">
        <v>138</v>
      </c>
      <c r="C37" s="2" t="s">
        <v>27</v>
      </c>
      <c r="D37" s="2" t="s">
        <v>68</v>
      </c>
    </row>
    <row r="38" spans="1:4" ht="15.75" customHeight="1" x14ac:dyDescent="0.15">
      <c r="A38" s="2" t="s">
        <v>139</v>
      </c>
      <c r="B38" s="2" t="s">
        <v>140</v>
      </c>
      <c r="C38" s="2" t="s">
        <v>27</v>
      </c>
      <c r="D38" s="2" t="s">
        <v>68</v>
      </c>
    </row>
    <row r="39" spans="1:4" ht="15.75" customHeight="1" x14ac:dyDescent="0.15">
      <c r="A39" s="2" t="s">
        <v>141</v>
      </c>
      <c r="B39" s="2" t="s">
        <v>142</v>
      </c>
      <c r="C39" s="2" t="s">
        <v>27</v>
      </c>
      <c r="D39" s="2" t="s">
        <v>68</v>
      </c>
    </row>
    <row r="40" spans="1:4" ht="15.75" customHeight="1" x14ac:dyDescent="0.15">
      <c r="A40" s="2" t="s">
        <v>143</v>
      </c>
      <c r="B40" s="2" t="s">
        <v>144</v>
      </c>
      <c r="C40" s="2" t="s">
        <v>27</v>
      </c>
      <c r="D40" s="2" t="s">
        <v>96</v>
      </c>
    </row>
    <row r="41" spans="1:4" ht="15.75" customHeight="1" x14ac:dyDescent="0.15">
      <c r="A41" s="2" t="s">
        <v>145</v>
      </c>
      <c r="B41" s="2" t="s">
        <v>146</v>
      </c>
      <c r="C41" s="2" t="s">
        <v>27</v>
      </c>
      <c r="D41" s="2" t="s">
        <v>68</v>
      </c>
    </row>
    <row r="42" spans="1:4" ht="15.75" customHeight="1" x14ac:dyDescent="0.15">
      <c r="A42" s="2" t="s">
        <v>147</v>
      </c>
      <c r="B42" s="2" t="s">
        <v>148</v>
      </c>
      <c r="C42" s="2" t="s">
        <v>19</v>
      </c>
      <c r="D42" s="2" t="s">
        <v>68</v>
      </c>
    </row>
    <row r="43" spans="1:4" ht="15.75" customHeight="1" x14ac:dyDescent="0.15">
      <c r="A43" s="2" t="s">
        <v>149</v>
      </c>
      <c r="B43" s="2" t="s">
        <v>150</v>
      </c>
      <c r="C43" s="2" t="s">
        <v>19</v>
      </c>
      <c r="D43" s="2" t="s">
        <v>68</v>
      </c>
    </row>
    <row r="44" spans="1:4" ht="15.75" customHeight="1" x14ac:dyDescent="0.15">
      <c r="A44" s="2" t="s">
        <v>151</v>
      </c>
      <c r="B44" s="2" t="s">
        <v>152</v>
      </c>
      <c r="C44" s="2" t="s">
        <v>19</v>
      </c>
      <c r="D44" s="2" t="s">
        <v>68</v>
      </c>
    </row>
    <row r="45" spans="1:4" ht="15.75" customHeight="1" x14ac:dyDescent="0.15">
      <c r="A45" s="2" t="s">
        <v>153</v>
      </c>
      <c r="B45" s="2" t="s">
        <v>154</v>
      </c>
      <c r="C45" s="2" t="s">
        <v>19</v>
      </c>
      <c r="D45" s="2" t="s">
        <v>68</v>
      </c>
    </row>
    <row r="46" spans="1:4" ht="15.75" customHeight="1" x14ac:dyDescent="0.15">
      <c r="A46" s="2" t="s">
        <v>155</v>
      </c>
      <c r="B46" s="2" t="s">
        <v>156</v>
      </c>
      <c r="C46" s="2" t="s">
        <v>19</v>
      </c>
      <c r="D46" s="2" t="s">
        <v>68</v>
      </c>
    </row>
    <row r="47" spans="1:4" ht="15.75" customHeight="1" x14ac:dyDescent="0.15">
      <c r="A47" s="2" t="s">
        <v>157</v>
      </c>
      <c r="B47" s="2" t="s">
        <v>158</v>
      </c>
      <c r="C47" s="2" t="s">
        <v>19</v>
      </c>
      <c r="D47" s="2" t="s">
        <v>68</v>
      </c>
    </row>
    <row r="48" spans="1:4" ht="15.75" customHeight="1" x14ac:dyDescent="0.15">
      <c r="A48" s="2" t="s">
        <v>159</v>
      </c>
      <c r="B48" s="2" t="s">
        <v>160</v>
      </c>
      <c r="C48" s="2" t="s">
        <v>19</v>
      </c>
      <c r="D48" s="2" t="s">
        <v>68</v>
      </c>
    </row>
    <row r="49" spans="1:4" ht="15.75" customHeight="1" x14ac:dyDescent="0.15">
      <c r="A49" s="2" t="s">
        <v>161</v>
      </c>
      <c r="B49" s="2" t="s">
        <v>162</v>
      </c>
      <c r="C49" s="2" t="s">
        <v>19</v>
      </c>
      <c r="D49" s="2" t="s">
        <v>68</v>
      </c>
    </row>
    <row r="50" spans="1:4" ht="15.75" customHeight="1" x14ac:dyDescent="0.15">
      <c r="A50" s="2" t="s">
        <v>163</v>
      </c>
      <c r="B50" s="2" t="s">
        <v>164</v>
      </c>
      <c r="C50" s="2" t="s">
        <v>19</v>
      </c>
      <c r="D50" s="2" t="s">
        <v>68</v>
      </c>
    </row>
    <row r="51" spans="1:4" ht="15.75" customHeight="1" x14ac:dyDescent="0.15">
      <c r="A51" s="2" t="s">
        <v>165</v>
      </c>
      <c r="B51" s="2" t="s">
        <v>166</v>
      </c>
      <c r="C51" s="2" t="s">
        <v>19</v>
      </c>
      <c r="D51" s="2" t="s">
        <v>96</v>
      </c>
    </row>
    <row r="52" spans="1:4" ht="15.75" customHeight="1" x14ac:dyDescent="0.15">
      <c r="A52" s="2" t="s">
        <v>167</v>
      </c>
      <c r="B52" s="2" t="s">
        <v>168</v>
      </c>
      <c r="C52" s="2" t="s">
        <v>16</v>
      </c>
      <c r="D52" s="2" t="s">
        <v>68</v>
      </c>
    </row>
    <row r="53" spans="1:4" ht="15.75" customHeight="1" x14ac:dyDescent="0.15">
      <c r="A53" s="2" t="s">
        <v>169</v>
      </c>
      <c r="B53" s="2" t="s">
        <v>170</v>
      </c>
      <c r="C53" s="2" t="s">
        <v>16</v>
      </c>
      <c r="D53" s="2" t="s">
        <v>68</v>
      </c>
    </row>
    <row r="54" spans="1:4" ht="15.75" customHeight="1" x14ac:dyDescent="0.15">
      <c r="A54" s="2" t="s">
        <v>171</v>
      </c>
      <c r="B54" s="2" t="s">
        <v>172</v>
      </c>
      <c r="C54" s="2" t="s">
        <v>16</v>
      </c>
      <c r="D54" s="2" t="s">
        <v>68</v>
      </c>
    </row>
    <row r="55" spans="1:4" ht="15.75" customHeight="1" x14ac:dyDescent="0.15">
      <c r="A55" s="2" t="s">
        <v>173</v>
      </c>
      <c r="B55" s="2" t="s">
        <v>174</v>
      </c>
      <c r="C55" s="2" t="s">
        <v>16</v>
      </c>
      <c r="D55" s="2" t="s">
        <v>68</v>
      </c>
    </row>
    <row r="56" spans="1:4" ht="15.75" customHeight="1" x14ac:dyDescent="0.15">
      <c r="A56" s="2" t="s">
        <v>175</v>
      </c>
      <c r="B56" s="2" t="s">
        <v>176</v>
      </c>
      <c r="C56" s="2" t="s">
        <v>16</v>
      </c>
      <c r="D56" s="2" t="s">
        <v>68</v>
      </c>
    </row>
    <row r="57" spans="1:4" ht="15.75" customHeight="1" x14ac:dyDescent="0.15">
      <c r="A57" s="2" t="s">
        <v>177</v>
      </c>
      <c r="B57" s="2" t="s">
        <v>178</v>
      </c>
      <c r="C57" s="2" t="s">
        <v>16</v>
      </c>
      <c r="D57" s="2" t="s">
        <v>68</v>
      </c>
    </row>
    <row r="58" spans="1:4" ht="15.75" customHeight="1" x14ac:dyDescent="0.15">
      <c r="A58" s="2" t="s">
        <v>179</v>
      </c>
      <c r="B58" s="2" t="s">
        <v>180</v>
      </c>
      <c r="C58" s="2" t="s">
        <v>16</v>
      </c>
      <c r="D58" s="2" t="s">
        <v>68</v>
      </c>
    </row>
    <row r="59" spans="1:4" ht="15.75" customHeight="1" x14ac:dyDescent="0.15">
      <c r="A59" s="2" t="s">
        <v>181</v>
      </c>
      <c r="B59" s="2" t="s">
        <v>182</v>
      </c>
      <c r="C59" s="2" t="s">
        <v>16</v>
      </c>
      <c r="D59" s="2" t="s">
        <v>68</v>
      </c>
    </row>
    <row r="60" spans="1:4" ht="15.75" customHeight="1" x14ac:dyDescent="0.15">
      <c r="A60" s="2" t="s">
        <v>183</v>
      </c>
      <c r="B60" s="2" t="s">
        <v>184</v>
      </c>
      <c r="C60" s="2" t="s">
        <v>16</v>
      </c>
      <c r="D60" s="2" t="s">
        <v>68</v>
      </c>
    </row>
    <row r="61" spans="1:4" ht="13" x14ac:dyDescent="0.15">
      <c r="A61" s="2" t="s">
        <v>185</v>
      </c>
      <c r="B61" s="2" t="s">
        <v>186</v>
      </c>
      <c r="C61" s="2" t="s">
        <v>16</v>
      </c>
      <c r="D61" s="2" t="s">
        <v>68</v>
      </c>
    </row>
    <row r="62" spans="1:4" ht="13" x14ac:dyDescent="0.15">
      <c r="A62" s="2" t="s">
        <v>187</v>
      </c>
      <c r="B62" s="2" t="s">
        <v>188</v>
      </c>
      <c r="C62" s="2" t="s">
        <v>16</v>
      </c>
      <c r="D62" s="2" t="s">
        <v>68</v>
      </c>
    </row>
    <row r="63" spans="1:4" ht="13" x14ac:dyDescent="0.15">
      <c r="A63" s="2" t="s">
        <v>189</v>
      </c>
      <c r="B63" s="2" t="s">
        <v>190</v>
      </c>
      <c r="C63" s="2" t="s">
        <v>16</v>
      </c>
      <c r="D63" s="2" t="s">
        <v>68</v>
      </c>
    </row>
    <row r="64" spans="1:4" ht="13" x14ac:dyDescent="0.15">
      <c r="A64" s="2" t="s">
        <v>191</v>
      </c>
      <c r="B64" s="2" t="s">
        <v>192</v>
      </c>
      <c r="C64" s="2" t="s">
        <v>16</v>
      </c>
      <c r="D64" s="2" t="s">
        <v>96</v>
      </c>
    </row>
    <row r="65" spans="1:4" ht="13" x14ac:dyDescent="0.15">
      <c r="A65" s="2" t="s">
        <v>193</v>
      </c>
      <c r="B65" s="2" t="s">
        <v>194</v>
      </c>
      <c r="C65" s="2" t="s">
        <v>16</v>
      </c>
      <c r="D65" s="2" t="s">
        <v>68</v>
      </c>
    </row>
    <row r="66" spans="1:4" ht="13" x14ac:dyDescent="0.15">
      <c r="A66" s="2" t="s">
        <v>195</v>
      </c>
      <c r="B66" s="2" t="s">
        <v>196</v>
      </c>
      <c r="C66" s="2" t="s">
        <v>16</v>
      </c>
      <c r="D66" s="2" t="s">
        <v>68</v>
      </c>
    </row>
    <row r="67" spans="1:4" ht="13" x14ac:dyDescent="0.15">
      <c r="A67" s="2" t="s">
        <v>197</v>
      </c>
      <c r="B67" s="2" t="s">
        <v>198</v>
      </c>
      <c r="C67" s="2" t="s">
        <v>16</v>
      </c>
      <c r="D67" s="2" t="s">
        <v>96</v>
      </c>
    </row>
    <row r="68" spans="1:4" ht="13" x14ac:dyDescent="0.15">
      <c r="A68" s="2" t="s">
        <v>199</v>
      </c>
      <c r="B68" s="2" t="s">
        <v>200</v>
      </c>
      <c r="C68" s="2" t="s">
        <v>16</v>
      </c>
      <c r="D68" s="2" t="s">
        <v>68</v>
      </c>
    </row>
    <row r="69" spans="1:4" ht="13" x14ac:dyDescent="0.15">
      <c r="A69" s="2" t="s">
        <v>201</v>
      </c>
      <c r="B69" s="2" t="s">
        <v>202</v>
      </c>
      <c r="C69" s="2" t="s">
        <v>16</v>
      </c>
      <c r="D69" s="2" t="s">
        <v>96</v>
      </c>
    </row>
    <row r="70" spans="1:4" ht="13" x14ac:dyDescent="0.15">
      <c r="A70" s="2" t="s">
        <v>203</v>
      </c>
      <c r="B70" s="2" t="s">
        <v>204</v>
      </c>
      <c r="C70" s="2" t="s">
        <v>16</v>
      </c>
      <c r="D70" s="2" t="s">
        <v>96</v>
      </c>
    </row>
    <row r="71" spans="1:4" ht="13" x14ac:dyDescent="0.15">
      <c r="A71" s="2" t="s">
        <v>205</v>
      </c>
      <c r="B71" s="2" t="s">
        <v>206</v>
      </c>
      <c r="C71" s="2" t="s">
        <v>16</v>
      </c>
      <c r="D71" s="2" t="s">
        <v>96</v>
      </c>
    </row>
    <row r="72" spans="1:4" ht="13" x14ac:dyDescent="0.15">
      <c r="A72" s="2" t="s">
        <v>207</v>
      </c>
      <c r="B72" s="2" t="s">
        <v>208</v>
      </c>
      <c r="C72" s="2" t="s">
        <v>16</v>
      </c>
      <c r="D72" s="2" t="s">
        <v>96</v>
      </c>
    </row>
    <row r="73" spans="1:4" ht="13" x14ac:dyDescent="0.15">
      <c r="A73" s="2" t="s">
        <v>209</v>
      </c>
      <c r="B73" s="2" t="s">
        <v>210</v>
      </c>
      <c r="C73" s="2" t="s">
        <v>16</v>
      </c>
      <c r="D73" s="2" t="s">
        <v>96</v>
      </c>
    </row>
    <row r="74" spans="1:4" ht="13" x14ac:dyDescent="0.15">
      <c r="A74" s="2" t="s">
        <v>211</v>
      </c>
      <c r="B74" s="2" t="s">
        <v>212</v>
      </c>
      <c r="C74" s="2" t="s">
        <v>16</v>
      </c>
      <c r="D74" s="2" t="s">
        <v>96</v>
      </c>
    </row>
    <row r="75" spans="1:4" ht="13" x14ac:dyDescent="0.15">
      <c r="A75" s="2" t="s">
        <v>213</v>
      </c>
      <c r="B75" s="2" t="s">
        <v>214</v>
      </c>
      <c r="C75" s="2" t="s">
        <v>16</v>
      </c>
      <c r="D75" s="2" t="s">
        <v>96</v>
      </c>
    </row>
    <row r="76" spans="1:4" ht="13" x14ac:dyDescent="0.15">
      <c r="A76" s="2" t="s">
        <v>215</v>
      </c>
      <c r="B76" s="2" t="s">
        <v>216</v>
      </c>
      <c r="C76" s="2" t="s">
        <v>36</v>
      </c>
      <c r="D76" s="2" t="s">
        <v>96</v>
      </c>
    </row>
    <row r="77" spans="1:4" ht="13" x14ac:dyDescent="0.15">
      <c r="A77" s="2" t="s">
        <v>217</v>
      </c>
      <c r="B77" s="2" t="s">
        <v>218</v>
      </c>
      <c r="C77" s="2" t="s">
        <v>36</v>
      </c>
      <c r="D77" s="2" t="s">
        <v>96</v>
      </c>
    </row>
    <row r="78" spans="1:4" ht="13" x14ac:dyDescent="0.15">
      <c r="A78" s="2" t="s">
        <v>219</v>
      </c>
      <c r="B78" s="2" t="s">
        <v>220</v>
      </c>
      <c r="C78" s="2" t="s">
        <v>36</v>
      </c>
      <c r="D78" s="2" t="s">
        <v>96</v>
      </c>
    </row>
    <row r="79" spans="1:4" ht="13" x14ac:dyDescent="0.15">
      <c r="A79" s="2" t="s">
        <v>221</v>
      </c>
      <c r="B79" s="2" t="s">
        <v>222</v>
      </c>
      <c r="C79" s="2" t="s">
        <v>36</v>
      </c>
      <c r="D79" s="2" t="s">
        <v>96</v>
      </c>
    </row>
    <row r="80" spans="1:4" ht="13" x14ac:dyDescent="0.15">
      <c r="A80" s="2" t="s">
        <v>223</v>
      </c>
      <c r="B80" s="2" t="s">
        <v>224</v>
      </c>
      <c r="C80" s="2" t="s">
        <v>36</v>
      </c>
      <c r="D80" s="2" t="s">
        <v>225</v>
      </c>
    </row>
    <row r="81" spans="1:4" ht="13" x14ac:dyDescent="0.15">
      <c r="A81" s="2" t="s">
        <v>226</v>
      </c>
      <c r="B81" s="2" t="s">
        <v>227</v>
      </c>
      <c r="C81" s="2" t="s">
        <v>36</v>
      </c>
      <c r="D81" s="2" t="s">
        <v>96</v>
      </c>
    </row>
    <row r="82" spans="1:4" ht="13" x14ac:dyDescent="0.15">
      <c r="A82" s="2" t="s">
        <v>228</v>
      </c>
      <c r="B82" s="2" t="s">
        <v>229</v>
      </c>
      <c r="C82" s="2" t="s">
        <v>36</v>
      </c>
      <c r="D82" s="2" t="s">
        <v>96</v>
      </c>
    </row>
    <row r="83" spans="1:4" ht="13" x14ac:dyDescent="0.15">
      <c r="A83" s="2" t="s">
        <v>230</v>
      </c>
      <c r="B83" s="2" t="s">
        <v>231</v>
      </c>
      <c r="C83" s="2" t="s">
        <v>36</v>
      </c>
      <c r="D83" s="2" t="s">
        <v>96</v>
      </c>
    </row>
    <row r="84" spans="1:4" ht="13" x14ac:dyDescent="0.15">
      <c r="A84" s="2" t="s">
        <v>232</v>
      </c>
      <c r="B84" s="2" t="s">
        <v>233</v>
      </c>
      <c r="C84" s="2" t="s">
        <v>22</v>
      </c>
      <c r="D84" s="2" t="s">
        <v>68</v>
      </c>
    </row>
    <row r="85" spans="1:4" ht="13" x14ac:dyDescent="0.15">
      <c r="A85" s="2" t="s">
        <v>234</v>
      </c>
      <c r="B85" s="2" t="s">
        <v>235</v>
      </c>
      <c r="C85" s="2" t="s">
        <v>22</v>
      </c>
      <c r="D85" s="2" t="s">
        <v>236</v>
      </c>
    </row>
    <row r="86" spans="1:4" ht="13" x14ac:dyDescent="0.15">
      <c r="A86" s="2" t="s">
        <v>237</v>
      </c>
      <c r="B86" s="2" t="s">
        <v>238</v>
      </c>
      <c r="C86" s="2" t="s">
        <v>22</v>
      </c>
      <c r="D86" s="2" t="s">
        <v>96</v>
      </c>
    </row>
    <row r="87" spans="1:4" ht="13" x14ac:dyDescent="0.15">
      <c r="A87" s="2" t="s">
        <v>239</v>
      </c>
      <c r="B87" s="2" t="s">
        <v>240</v>
      </c>
      <c r="C87" s="2" t="s">
        <v>22</v>
      </c>
      <c r="D87" s="2" t="s">
        <v>236</v>
      </c>
    </row>
    <row r="88" spans="1:4" ht="13" x14ac:dyDescent="0.15">
      <c r="A88" s="2" t="s">
        <v>241</v>
      </c>
      <c r="B88" s="2" t="s">
        <v>242</v>
      </c>
      <c r="C88" s="2" t="s">
        <v>22</v>
      </c>
      <c r="D88" s="2" t="s">
        <v>113</v>
      </c>
    </row>
    <row r="89" spans="1:4" ht="13" x14ac:dyDescent="0.15">
      <c r="A89" s="2" t="s">
        <v>243</v>
      </c>
      <c r="B89" s="2" t="s">
        <v>244</v>
      </c>
      <c r="C89" s="2" t="s">
        <v>30</v>
      </c>
      <c r="D89" s="2" t="s">
        <v>68</v>
      </c>
    </row>
    <row r="90" spans="1:4" ht="13" x14ac:dyDescent="0.15">
      <c r="A90" s="2" t="s">
        <v>245</v>
      </c>
      <c r="B90" s="2" t="s">
        <v>246</v>
      </c>
      <c r="C90" s="2" t="s">
        <v>30</v>
      </c>
      <c r="D90" s="2" t="s">
        <v>68</v>
      </c>
    </row>
    <row r="91" spans="1:4" ht="13" x14ac:dyDescent="0.15">
      <c r="A91" s="2" t="s">
        <v>247</v>
      </c>
      <c r="B91" s="2" t="s">
        <v>248</v>
      </c>
      <c r="C91" s="2" t="s">
        <v>30</v>
      </c>
      <c r="D91" s="2" t="s">
        <v>96</v>
      </c>
    </row>
    <row r="92" spans="1:4" ht="13" x14ac:dyDescent="0.15">
      <c r="A92" s="2" t="s">
        <v>249</v>
      </c>
      <c r="B92" s="2" t="s">
        <v>250</v>
      </c>
      <c r="C92" s="2" t="s">
        <v>30</v>
      </c>
      <c r="D92" s="2" t="s">
        <v>68</v>
      </c>
    </row>
    <row r="93" spans="1:4" ht="13" x14ac:dyDescent="0.15">
      <c r="A93" s="2" t="s">
        <v>251</v>
      </c>
      <c r="B93" s="2" t="s">
        <v>252</v>
      </c>
      <c r="C93" s="2" t="s">
        <v>30</v>
      </c>
      <c r="D93" s="2" t="s">
        <v>68</v>
      </c>
    </row>
    <row r="94" spans="1:4" ht="13" x14ac:dyDescent="0.15">
      <c r="A94" s="2" t="s">
        <v>253</v>
      </c>
      <c r="B94" s="2" t="s">
        <v>254</v>
      </c>
      <c r="C94" s="2" t="s">
        <v>30</v>
      </c>
      <c r="D94" s="2" t="s">
        <v>225</v>
      </c>
    </row>
    <row r="95" spans="1:4" ht="13" x14ac:dyDescent="0.15">
      <c r="A95" s="2" t="s">
        <v>255</v>
      </c>
      <c r="B95" s="2" t="s">
        <v>256</v>
      </c>
      <c r="C95" s="2" t="s">
        <v>30</v>
      </c>
      <c r="D95" s="2" t="s">
        <v>96</v>
      </c>
    </row>
    <row r="96" spans="1:4" ht="13" x14ac:dyDescent="0.15">
      <c r="A96" s="2" t="s">
        <v>257</v>
      </c>
      <c r="B96" s="2" t="s">
        <v>258</v>
      </c>
      <c r="C96" s="2" t="s">
        <v>30</v>
      </c>
      <c r="D96" s="2" t="s">
        <v>96</v>
      </c>
    </row>
    <row r="97" spans="1:4" ht="13" x14ac:dyDescent="0.15">
      <c r="A97" s="2" t="s">
        <v>259</v>
      </c>
      <c r="B97" s="2" t="s">
        <v>260</v>
      </c>
      <c r="C97" s="2" t="s">
        <v>30</v>
      </c>
      <c r="D97" s="2" t="s">
        <v>68</v>
      </c>
    </row>
    <row r="98" spans="1:4" ht="13" x14ac:dyDescent="0.15">
      <c r="A98" s="2" t="s">
        <v>261</v>
      </c>
      <c r="B98" s="2" t="s">
        <v>262</v>
      </c>
      <c r="C98" s="2" t="s">
        <v>30</v>
      </c>
      <c r="D98" s="2" t="s">
        <v>68</v>
      </c>
    </row>
    <row r="99" spans="1:4" ht="13" x14ac:dyDescent="0.15">
      <c r="A99" s="2" t="s">
        <v>263</v>
      </c>
      <c r="B99" s="2" t="s">
        <v>264</v>
      </c>
      <c r="C99" s="2" t="s">
        <v>30</v>
      </c>
      <c r="D99" s="2" t="s">
        <v>68</v>
      </c>
    </row>
    <row r="100" spans="1:4" ht="13" x14ac:dyDescent="0.15">
      <c r="A100" s="2" t="s">
        <v>265</v>
      </c>
      <c r="B100" s="2" t="s">
        <v>266</v>
      </c>
      <c r="C100" s="2" t="s">
        <v>30</v>
      </c>
      <c r="D100" s="2" t="s">
        <v>68</v>
      </c>
    </row>
    <row r="101" spans="1:4" ht="13" x14ac:dyDescent="0.15">
      <c r="A101" s="2" t="s">
        <v>267</v>
      </c>
      <c r="B101" s="2" t="s">
        <v>268</v>
      </c>
      <c r="C101" s="2" t="s">
        <v>30</v>
      </c>
      <c r="D101" s="2" t="s">
        <v>134</v>
      </c>
    </row>
    <row r="102" spans="1:4" ht="13" x14ac:dyDescent="0.15">
      <c r="A102" s="2" t="s">
        <v>269</v>
      </c>
      <c r="B102" s="2" t="s">
        <v>270</v>
      </c>
      <c r="C102" s="2" t="s">
        <v>30</v>
      </c>
      <c r="D102" s="2" t="s">
        <v>68</v>
      </c>
    </row>
    <row r="103" spans="1:4" ht="13" x14ac:dyDescent="0.15">
      <c r="A103" s="2" t="s">
        <v>271</v>
      </c>
      <c r="B103" s="2" t="s">
        <v>272</v>
      </c>
      <c r="C103" s="2" t="s">
        <v>30</v>
      </c>
      <c r="D103" s="2" t="s">
        <v>113</v>
      </c>
    </row>
    <row r="104" spans="1:4" ht="13" x14ac:dyDescent="0.15">
      <c r="A104" s="2" t="s">
        <v>273</v>
      </c>
      <c r="B104" s="2" t="s">
        <v>274</v>
      </c>
      <c r="C104" s="2" t="s">
        <v>30</v>
      </c>
      <c r="D104" s="2" t="s">
        <v>68</v>
      </c>
    </row>
    <row r="105" spans="1:4" ht="13" x14ac:dyDescent="0.15">
      <c r="A105" s="2" t="s">
        <v>275</v>
      </c>
      <c r="B105" s="2" t="s">
        <v>276</v>
      </c>
      <c r="C105" s="2" t="s">
        <v>30</v>
      </c>
      <c r="D105" s="2" t="s">
        <v>113</v>
      </c>
    </row>
    <row r="106" spans="1:4" ht="13" x14ac:dyDescent="0.15">
      <c r="A106" s="2" t="s">
        <v>277</v>
      </c>
      <c r="B106" s="2" t="s">
        <v>278</v>
      </c>
      <c r="C106" s="2" t="s">
        <v>30</v>
      </c>
      <c r="D106" s="2" t="s">
        <v>96</v>
      </c>
    </row>
    <row r="107" spans="1:4" ht="13" x14ac:dyDescent="0.15">
      <c r="A107" s="2" t="s">
        <v>279</v>
      </c>
      <c r="B107" s="2" t="s">
        <v>280</v>
      </c>
      <c r="C107" s="2" t="s">
        <v>30</v>
      </c>
      <c r="D107" s="2" t="s">
        <v>96</v>
      </c>
    </row>
    <row r="108" spans="1:4" ht="13" x14ac:dyDescent="0.15">
      <c r="A108" s="2" t="s">
        <v>281</v>
      </c>
      <c r="B108" s="2" t="s">
        <v>282</v>
      </c>
      <c r="C108" s="2" t="s">
        <v>30</v>
      </c>
      <c r="D108" s="2" t="s">
        <v>96</v>
      </c>
    </row>
    <row r="109" spans="1:4" ht="13" x14ac:dyDescent="0.15">
      <c r="A109" s="2" t="s">
        <v>283</v>
      </c>
      <c r="B109" s="2" t="s">
        <v>284</v>
      </c>
      <c r="C109" s="2" t="s">
        <v>30</v>
      </c>
      <c r="D109" s="2" t="s">
        <v>96</v>
      </c>
    </row>
    <row r="110" spans="1:4" ht="13" x14ac:dyDescent="0.15">
      <c r="A110" s="2" t="s">
        <v>285</v>
      </c>
      <c r="B110" s="2" t="s">
        <v>286</v>
      </c>
      <c r="C110" s="2" t="s">
        <v>30</v>
      </c>
      <c r="D110" s="2" t="s">
        <v>96</v>
      </c>
    </row>
    <row r="111" spans="1:4" ht="13" x14ac:dyDescent="0.15">
      <c r="A111" s="2" t="s">
        <v>287</v>
      </c>
      <c r="B111" s="2" t="s">
        <v>288</v>
      </c>
      <c r="C111" s="2" t="s">
        <v>30</v>
      </c>
      <c r="D111" s="2" t="s">
        <v>68</v>
      </c>
    </row>
    <row r="112" spans="1:4" ht="13" x14ac:dyDescent="0.15">
      <c r="A112" s="2" t="s">
        <v>289</v>
      </c>
      <c r="B112" s="2" t="s">
        <v>290</v>
      </c>
      <c r="C112" s="2" t="s">
        <v>30</v>
      </c>
      <c r="D112" s="2" t="s">
        <v>68</v>
      </c>
    </row>
    <row r="113" spans="1:4" ht="13" x14ac:dyDescent="0.15">
      <c r="A113" s="2" t="s">
        <v>291</v>
      </c>
      <c r="B113" s="2" t="s">
        <v>292</v>
      </c>
      <c r="C113" s="2" t="s">
        <v>30</v>
      </c>
      <c r="D113" s="2" t="s">
        <v>68</v>
      </c>
    </row>
    <row r="114" spans="1:4" ht="13" x14ac:dyDescent="0.15">
      <c r="A114" s="2" t="s">
        <v>293</v>
      </c>
      <c r="B114" s="2" t="s">
        <v>294</v>
      </c>
      <c r="C114" s="2" t="s">
        <v>30</v>
      </c>
      <c r="D114" s="2" t="s">
        <v>68</v>
      </c>
    </row>
    <row r="115" spans="1:4" ht="13" x14ac:dyDescent="0.15">
      <c r="A115" s="2" t="s">
        <v>295</v>
      </c>
      <c r="B115" s="2" t="s">
        <v>296</v>
      </c>
      <c r="C115" s="2" t="s">
        <v>30</v>
      </c>
      <c r="D115" s="2" t="s">
        <v>68</v>
      </c>
    </row>
    <row r="116" spans="1:4" ht="13" x14ac:dyDescent="0.15">
      <c r="A116" s="2" t="s">
        <v>297</v>
      </c>
      <c r="B116" s="2" t="s">
        <v>298</v>
      </c>
      <c r="C116" s="2" t="s">
        <v>30</v>
      </c>
      <c r="D116" s="2" t="s">
        <v>134</v>
      </c>
    </row>
    <row r="117" spans="1:4" ht="13" x14ac:dyDescent="0.15">
      <c r="A117" s="2" t="s">
        <v>299</v>
      </c>
      <c r="B117" s="2" t="s">
        <v>300</v>
      </c>
      <c r="C117" s="2" t="s">
        <v>30</v>
      </c>
      <c r="D117" s="2" t="s">
        <v>68</v>
      </c>
    </row>
    <row r="118" spans="1:4" ht="13" x14ac:dyDescent="0.15">
      <c r="A118" s="2" t="s">
        <v>301</v>
      </c>
      <c r="B118" s="2" t="s">
        <v>302</v>
      </c>
      <c r="C118" s="2" t="s">
        <v>30</v>
      </c>
      <c r="D118" s="2" t="s">
        <v>68</v>
      </c>
    </row>
    <row r="119" spans="1:4" ht="13" x14ac:dyDescent="0.15">
      <c r="A119" s="2" t="s">
        <v>303</v>
      </c>
      <c r="B119" s="2" t="s">
        <v>304</v>
      </c>
      <c r="C119" s="2" t="s">
        <v>30</v>
      </c>
      <c r="D119" s="2" t="s">
        <v>96</v>
      </c>
    </row>
    <row r="120" spans="1:4" ht="13" x14ac:dyDescent="0.15">
      <c r="A120" s="2" t="s">
        <v>305</v>
      </c>
      <c r="B120" s="2" t="s">
        <v>306</v>
      </c>
      <c r="C120" s="2" t="s">
        <v>30</v>
      </c>
      <c r="D120" s="2" t="s">
        <v>68</v>
      </c>
    </row>
    <row r="121" spans="1:4" ht="13" x14ac:dyDescent="0.15">
      <c r="A121" s="2" t="s">
        <v>307</v>
      </c>
      <c r="B121" s="2" t="s">
        <v>308</v>
      </c>
      <c r="C121" s="2" t="s">
        <v>30</v>
      </c>
      <c r="D121" s="2" t="s">
        <v>113</v>
      </c>
    </row>
    <row r="122" spans="1:4" ht="13" x14ac:dyDescent="0.15">
      <c r="A122" s="2" t="s">
        <v>309</v>
      </c>
      <c r="B122" s="2" t="s">
        <v>310</v>
      </c>
      <c r="C122" s="2" t="s">
        <v>30</v>
      </c>
      <c r="D122" s="2" t="s">
        <v>113</v>
      </c>
    </row>
    <row r="123" spans="1:4" ht="13" x14ac:dyDescent="0.15">
      <c r="A123" s="2" t="s">
        <v>311</v>
      </c>
      <c r="B123" s="2" t="s">
        <v>312</v>
      </c>
      <c r="C123" s="2" t="s">
        <v>30</v>
      </c>
      <c r="D123" s="2" t="s">
        <v>96</v>
      </c>
    </row>
    <row r="124" spans="1:4" ht="13" x14ac:dyDescent="0.15">
      <c r="A124" s="2" t="s">
        <v>313</v>
      </c>
      <c r="B124" s="2" t="s">
        <v>314</v>
      </c>
      <c r="C124" s="2" t="s">
        <v>30</v>
      </c>
      <c r="D124" s="2" t="s">
        <v>68</v>
      </c>
    </row>
    <row r="125" spans="1:4" ht="13" x14ac:dyDescent="0.15">
      <c r="A125" s="2" t="s">
        <v>315</v>
      </c>
      <c r="B125" s="2" t="s">
        <v>316</v>
      </c>
      <c r="C125" s="2" t="s">
        <v>30</v>
      </c>
      <c r="D125" s="2" t="s">
        <v>68</v>
      </c>
    </row>
    <row r="126" spans="1:4" ht="13" x14ac:dyDescent="0.15">
      <c r="A126" s="2" t="s">
        <v>317</v>
      </c>
      <c r="B126" s="2" t="s">
        <v>318</v>
      </c>
      <c r="C126" s="2" t="s">
        <v>30</v>
      </c>
      <c r="D126" s="2" t="s">
        <v>96</v>
      </c>
    </row>
    <row r="127" spans="1:4" ht="13" x14ac:dyDescent="0.15">
      <c r="A127" s="2" t="s">
        <v>319</v>
      </c>
      <c r="B127" s="2" t="s">
        <v>320</v>
      </c>
      <c r="C127" s="2" t="s">
        <v>30</v>
      </c>
      <c r="D127" s="2" t="s">
        <v>96</v>
      </c>
    </row>
    <row r="128" spans="1:4" ht="13" x14ac:dyDescent="0.15">
      <c r="A128" s="2" t="s">
        <v>321</v>
      </c>
      <c r="B128" s="2" t="s">
        <v>322</v>
      </c>
      <c r="C128" s="2" t="s">
        <v>30</v>
      </c>
      <c r="D128" s="2" t="s">
        <v>225</v>
      </c>
    </row>
    <row r="129" spans="1:4" ht="13" x14ac:dyDescent="0.15">
      <c r="A129" s="2" t="s">
        <v>323</v>
      </c>
      <c r="B129" s="2" t="s">
        <v>324</v>
      </c>
      <c r="C129" s="2" t="s">
        <v>30</v>
      </c>
      <c r="D129" s="2" t="s">
        <v>68</v>
      </c>
    </row>
    <row r="130" spans="1:4" ht="13" x14ac:dyDescent="0.15">
      <c r="A130" s="2" t="s">
        <v>325</v>
      </c>
      <c r="B130" s="2" t="s">
        <v>326</v>
      </c>
      <c r="C130" s="2" t="s">
        <v>30</v>
      </c>
      <c r="D130" s="2" t="s">
        <v>68</v>
      </c>
    </row>
    <row r="131" spans="1:4" ht="13" x14ac:dyDescent="0.15">
      <c r="A131" s="2" t="s">
        <v>327</v>
      </c>
      <c r="B131" s="2" t="s">
        <v>328</v>
      </c>
      <c r="C131" s="2" t="s">
        <v>30</v>
      </c>
      <c r="D131" s="2" t="s">
        <v>68</v>
      </c>
    </row>
    <row r="132" spans="1:4" ht="13" x14ac:dyDescent="0.15">
      <c r="A132" s="2" t="s">
        <v>329</v>
      </c>
      <c r="B132" s="2" t="s">
        <v>330</v>
      </c>
      <c r="C132" s="2" t="s">
        <v>30</v>
      </c>
      <c r="D132" s="2" t="s">
        <v>68</v>
      </c>
    </row>
    <row r="133" spans="1:4" ht="13" x14ac:dyDescent="0.15">
      <c r="A133" s="2" t="s">
        <v>331</v>
      </c>
      <c r="B133" s="2" t="s">
        <v>332</v>
      </c>
      <c r="C133" s="2" t="s">
        <v>33</v>
      </c>
      <c r="D133" s="2" t="s">
        <v>96</v>
      </c>
    </row>
    <row r="134" spans="1:4" ht="13" x14ac:dyDescent="0.15">
      <c r="A134" s="2" t="s">
        <v>333</v>
      </c>
      <c r="B134" s="2" t="s">
        <v>334</v>
      </c>
      <c r="C134" s="2" t="s">
        <v>33</v>
      </c>
      <c r="D134" s="2" t="s">
        <v>68</v>
      </c>
    </row>
    <row r="135" spans="1:4" ht="13" x14ac:dyDescent="0.15">
      <c r="A135" s="2" t="s">
        <v>335</v>
      </c>
      <c r="B135" s="2" t="s">
        <v>336</v>
      </c>
      <c r="C135" s="2" t="s">
        <v>33</v>
      </c>
      <c r="D135" s="2" t="s">
        <v>96</v>
      </c>
    </row>
    <row r="136" spans="1:4" ht="13" x14ac:dyDescent="0.15">
      <c r="A136" s="2" t="s">
        <v>337</v>
      </c>
      <c r="B136" s="2" t="s">
        <v>338</v>
      </c>
      <c r="C136" s="2" t="s">
        <v>33</v>
      </c>
      <c r="D136" s="2" t="s">
        <v>96</v>
      </c>
    </row>
    <row r="137" spans="1:4" ht="13" x14ac:dyDescent="0.15">
      <c r="A137" s="2" t="s">
        <v>339</v>
      </c>
      <c r="B137" s="2" t="s">
        <v>340</v>
      </c>
      <c r="C137" s="2" t="s">
        <v>33</v>
      </c>
      <c r="D137" s="2" t="s">
        <v>96</v>
      </c>
    </row>
    <row r="138" spans="1:4" ht="13" x14ac:dyDescent="0.15">
      <c r="A138" s="2" t="s">
        <v>341</v>
      </c>
      <c r="B138" s="2" t="s">
        <v>342</v>
      </c>
      <c r="C138" s="2" t="s">
        <v>33</v>
      </c>
      <c r="D138" s="2" t="s">
        <v>96</v>
      </c>
    </row>
    <row r="139" spans="1:4" ht="13" x14ac:dyDescent="0.15">
      <c r="A139" s="2" t="s">
        <v>343</v>
      </c>
      <c r="B139" s="2" t="s">
        <v>344</v>
      </c>
      <c r="C139" s="2" t="s">
        <v>33</v>
      </c>
      <c r="D139" s="2" t="s">
        <v>96</v>
      </c>
    </row>
    <row r="140" spans="1:4" ht="13" x14ac:dyDescent="0.15">
      <c r="A140" s="2" t="s">
        <v>345</v>
      </c>
      <c r="B140" s="2" t="s">
        <v>346</v>
      </c>
      <c r="C140" s="2" t="s">
        <v>33</v>
      </c>
      <c r="D140" s="2" t="s">
        <v>96</v>
      </c>
    </row>
    <row r="141" spans="1:4" ht="13" x14ac:dyDescent="0.15">
      <c r="A141" s="2" t="s">
        <v>347</v>
      </c>
      <c r="B141" s="2" t="s">
        <v>348</v>
      </c>
      <c r="C141" s="2" t="s">
        <v>33</v>
      </c>
      <c r="D141" s="2" t="s">
        <v>96</v>
      </c>
    </row>
    <row r="142" spans="1:4" ht="13" x14ac:dyDescent="0.15">
      <c r="A142" s="2" t="s">
        <v>349</v>
      </c>
      <c r="B142" s="2" t="s">
        <v>350</v>
      </c>
      <c r="C142" s="2" t="s">
        <v>33</v>
      </c>
      <c r="D142" s="2" t="s">
        <v>96</v>
      </c>
    </row>
    <row r="143" spans="1:4" ht="13" x14ac:dyDescent="0.15">
      <c r="A143" s="2" t="s">
        <v>351</v>
      </c>
      <c r="B143" s="2" t="s">
        <v>352</v>
      </c>
      <c r="C143" s="2" t="s">
        <v>33</v>
      </c>
      <c r="D143" s="2" t="s">
        <v>96</v>
      </c>
    </row>
    <row r="144" spans="1:4" ht="13" x14ac:dyDescent="0.15">
      <c r="A144" s="2" t="s">
        <v>353</v>
      </c>
      <c r="B144" s="2" t="s">
        <v>354</v>
      </c>
      <c r="C144" s="2" t="s">
        <v>33</v>
      </c>
      <c r="D144" s="2" t="s">
        <v>96</v>
      </c>
    </row>
    <row r="145" spans="1:4" ht="13" x14ac:dyDescent="0.15">
      <c r="A145" s="2" t="s">
        <v>355</v>
      </c>
      <c r="B145" s="2" t="s">
        <v>356</v>
      </c>
      <c r="C145" s="2" t="s">
        <v>33</v>
      </c>
      <c r="D145" s="2" t="s">
        <v>96</v>
      </c>
    </row>
    <row r="146" spans="1:4" ht="13" x14ac:dyDescent="0.15">
      <c r="A146" s="2" t="s">
        <v>357</v>
      </c>
      <c r="B146" s="2" t="s">
        <v>358</v>
      </c>
      <c r="C146" s="2" t="s">
        <v>33</v>
      </c>
      <c r="D146" s="2" t="s">
        <v>96</v>
      </c>
    </row>
    <row r="147" spans="1:4" ht="13" x14ac:dyDescent="0.15">
      <c r="A147" s="2" t="s">
        <v>359</v>
      </c>
      <c r="B147" s="2" t="s">
        <v>360</v>
      </c>
      <c r="C147" s="2" t="s">
        <v>33</v>
      </c>
      <c r="D147" s="2" t="s">
        <v>96</v>
      </c>
    </row>
    <row r="148" spans="1:4" ht="13" x14ac:dyDescent="0.15">
      <c r="A148" s="2" t="s">
        <v>361</v>
      </c>
      <c r="B148" s="2" t="s">
        <v>362</v>
      </c>
      <c r="C148" s="2" t="s">
        <v>33</v>
      </c>
      <c r="D148" s="2" t="s">
        <v>96</v>
      </c>
    </row>
    <row r="149" spans="1:4" ht="13" x14ac:dyDescent="0.15">
      <c r="A149" s="2" t="s">
        <v>363</v>
      </c>
      <c r="B149" s="2" t="s">
        <v>364</v>
      </c>
      <c r="C149" s="2" t="s">
        <v>33</v>
      </c>
      <c r="D149" s="2" t="s">
        <v>96</v>
      </c>
    </row>
    <row r="150" spans="1:4" ht="13" x14ac:dyDescent="0.15">
      <c r="A150" s="2" t="s">
        <v>365</v>
      </c>
      <c r="B150" s="2" t="s">
        <v>366</v>
      </c>
      <c r="C150" s="2" t="s">
        <v>33</v>
      </c>
      <c r="D150" s="2" t="s">
        <v>96</v>
      </c>
    </row>
    <row r="151" spans="1:4" ht="13" x14ac:dyDescent="0.15">
      <c r="A151" s="2" t="s">
        <v>367</v>
      </c>
      <c r="B151" s="2" t="s">
        <v>368</v>
      </c>
      <c r="C151" s="2" t="s">
        <v>13</v>
      </c>
      <c r="D151" s="2" t="s">
        <v>96</v>
      </c>
    </row>
    <row r="152" spans="1:4" ht="13" x14ac:dyDescent="0.15">
      <c r="A152" s="2" t="s">
        <v>369</v>
      </c>
      <c r="B152" s="2" t="s">
        <v>370</v>
      </c>
      <c r="C152" s="2" t="s">
        <v>13</v>
      </c>
      <c r="D152" s="2" t="s">
        <v>96</v>
      </c>
    </row>
    <row r="153" spans="1:4" ht="13" x14ac:dyDescent="0.15">
      <c r="A153" s="2" t="s">
        <v>371</v>
      </c>
      <c r="B153" s="2" t="s">
        <v>372</v>
      </c>
      <c r="C153" s="2" t="s">
        <v>13</v>
      </c>
      <c r="D153" s="2" t="s">
        <v>96</v>
      </c>
    </row>
    <row r="154" spans="1:4" ht="13" x14ac:dyDescent="0.15">
      <c r="A154" s="2" t="s">
        <v>373</v>
      </c>
      <c r="B154" s="2" t="s">
        <v>374</v>
      </c>
      <c r="C154" s="2" t="s">
        <v>13</v>
      </c>
      <c r="D154" s="2" t="s">
        <v>96</v>
      </c>
    </row>
    <row r="155" spans="1:4" ht="13" x14ac:dyDescent="0.15">
      <c r="A155" s="2" t="s">
        <v>375</v>
      </c>
      <c r="B155" s="2" t="s">
        <v>376</v>
      </c>
      <c r="C155" s="2" t="s">
        <v>19</v>
      </c>
      <c r="D155" s="2" t="s">
        <v>68</v>
      </c>
    </row>
    <row r="156" spans="1:4" ht="13" x14ac:dyDescent="0.15">
      <c r="A156" s="2" t="s">
        <v>377</v>
      </c>
      <c r="B156" s="2" t="s">
        <v>376</v>
      </c>
      <c r="C156" s="2" t="s">
        <v>27</v>
      </c>
      <c r="D156" s="2" t="s">
        <v>68</v>
      </c>
    </row>
    <row r="157" spans="1:4" ht="13" x14ac:dyDescent="0.15">
      <c r="A157" s="2" t="s">
        <v>378</v>
      </c>
      <c r="B157" s="2" t="s">
        <v>376</v>
      </c>
      <c r="C157" s="2" t="s">
        <v>27</v>
      </c>
      <c r="D157" s="2" t="s">
        <v>68</v>
      </c>
    </row>
    <row r="158" spans="1:4" ht="13" x14ac:dyDescent="0.15">
      <c r="A158" s="2" t="s">
        <v>379</v>
      </c>
      <c r="B158" s="2" t="s">
        <v>376</v>
      </c>
      <c r="C158" s="2" t="s">
        <v>27</v>
      </c>
      <c r="D158" s="2" t="s">
        <v>68</v>
      </c>
    </row>
    <row r="159" spans="1:4" ht="13" x14ac:dyDescent="0.15">
      <c r="A159" s="2" t="s">
        <v>380</v>
      </c>
      <c r="B159" s="2" t="s">
        <v>376</v>
      </c>
      <c r="C159" s="2" t="s">
        <v>27</v>
      </c>
      <c r="D159" s="2" t="s">
        <v>68</v>
      </c>
    </row>
    <row r="160" spans="1:4" ht="13" x14ac:dyDescent="0.15">
      <c r="A160" s="2" t="s">
        <v>381</v>
      </c>
      <c r="B160" s="2" t="s">
        <v>376</v>
      </c>
      <c r="C160" s="2" t="s">
        <v>19</v>
      </c>
      <c r="D160" s="2" t="s">
        <v>68</v>
      </c>
    </row>
    <row r="161" spans="1:4" ht="13" x14ac:dyDescent="0.15">
      <c r="A161" s="2" t="s">
        <v>382</v>
      </c>
      <c r="B161" s="2" t="s">
        <v>376</v>
      </c>
      <c r="C161" s="2" t="s">
        <v>27</v>
      </c>
      <c r="D161" s="2" t="s">
        <v>68</v>
      </c>
    </row>
    <row r="162" spans="1:4" ht="13" x14ac:dyDescent="0.15">
      <c r="A162" s="2" t="s">
        <v>383</v>
      </c>
      <c r="B162" s="2" t="s">
        <v>376</v>
      </c>
      <c r="C162" s="2" t="s">
        <v>16</v>
      </c>
      <c r="D162" s="2" t="s">
        <v>68</v>
      </c>
    </row>
    <row r="163" spans="1:4" ht="13" x14ac:dyDescent="0.15">
      <c r="A163" s="2" t="s">
        <v>384</v>
      </c>
      <c r="B163" s="2" t="s">
        <v>376</v>
      </c>
      <c r="C163" s="2" t="s">
        <v>16</v>
      </c>
      <c r="D163" s="2" t="s">
        <v>68</v>
      </c>
    </row>
    <row r="164" spans="1:4" ht="13" x14ac:dyDescent="0.15">
      <c r="A164" s="2" t="s">
        <v>385</v>
      </c>
      <c r="B164" s="2" t="s">
        <v>376</v>
      </c>
      <c r="C164" s="2" t="s">
        <v>30</v>
      </c>
      <c r="D164" s="2" t="s">
        <v>68</v>
      </c>
    </row>
    <row r="165" spans="1:4" ht="13" x14ac:dyDescent="0.15">
      <c r="A165" s="2" t="s">
        <v>386</v>
      </c>
      <c r="B165" s="2" t="s">
        <v>376</v>
      </c>
      <c r="C165" s="2" t="s">
        <v>27</v>
      </c>
      <c r="D165" s="2" t="s">
        <v>68</v>
      </c>
    </row>
    <row r="166" spans="1:4" ht="13" x14ac:dyDescent="0.15">
      <c r="A166" s="2" t="s">
        <v>387</v>
      </c>
      <c r="B166" s="2" t="s">
        <v>376</v>
      </c>
      <c r="C166" s="2" t="s">
        <v>30</v>
      </c>
      <c r="D166" s="2" t="s">
        <v>68</v>
      </c>
    </row>
    <row r="167" spans="1:4" ht="13" x14ac:dyDescent="0.15">
      <c r="A167" s="2" t="s">
        <v>388</v>
      </c>
      <c r="B167" s="2" t="s">
        <v>376</v>
      </c>
      <c r="C167" s="2" t="s">
        <v>30</v>
      </c>
      <c r="D167" s="2" t="s">
        <v>68</v>
      </c>
    </row>
    <row r="168" spans="1:4" ht="13" x14ac:dyDescent="0.15">
      <c r="A168" s="2" t="s">
        <v>389</v>
      </c>
      <c r="B168" s="2" t="s">
        <v>376</v>
      </c>
      <c r="C168" s="2" t="s">
        <v>33</v>
      </c>
      <c r="D168" s="2" t="s">
        <v>96</v>
      </c>
    </row>
    <row r="169" spans="1:4" ht="13" x14ac:dyDescent="0.15">
      <c r="A169" s="2" t="s">
        <v>390</v>
      </c>
      <c r="B169" s="2" t="s">
        <v>376</v>
      </c>
      <c r="C169" s="2" t="s">
        <v>33</v>
      </c>
      <c r="D169" s="2" t="s">
        <v>96</v>
      </c>
    </row>
    <row r="170" spans="1:4" ht="13" x14ac:dyDescent="0.15">
      <c r="A170" s="2" t="s">
        <v>391</v>
      </c>
      <c r="B170" s="2" t="s">
        <v>376</v>
      </c>
      <c r="C170" s="2" t="s">
        <v>27</v>
      </c>
      <c r="D170" s="2" t="s">
        <v>134</v>
      </c>
    </row>
    <row r="171" spans="1:4" ht="13" x14ac:dyDescent="0.15">
      <c r="A171" s="2" t="s">
        <v>392</v>
      </c>
      <c r="B171" s="2" t="s">
        <v>376</v>
      </c>
      <c r="C171" s="2" t="s">
        <v>16</v>
      </c>
      <c r="D171" s="2" t="s">
        <v>68</v>
      </c>
    </row>
    <row r="172" spans="1:4" ht="13" x14ac:dyDescent="0.15">
      <c r="A172" s="2" t="s">
        <v>393</v>
      </c>
      <c r="B172" s="2" t="s">
        <v>376</v>
      </c>
      <c r="C172" s="2" t="s">
        <v>30</v>
      </c>
      <c r="D172" s="2" t="s">
        <v>68</v>
      </c>
    </row>
    <row r="173" spans="1:4" ht="13" x14ac:dyDescent="0.15">
      <c r="A173" s="2" t="s">
        <v>394</v>
      </c>
      <c r="B173" s="2" t="s">
        <v>376</v>
      </c>
      <c r="C173" s="2" t="s">
        <v>30</v>
      </c>
      <c r="D173" s="2" t="s">
        <v>113</v>
      </c>
    </row>
    <row r="174" spans="1:4" ht="13" x14ac:dyDescent="0.15">
      <c r="A174" s="2" t="s">
        <v>395</v>
      </c>
      <c r="B174" s="2" t="s">
        <v>376</v>
      </c>
      <c r="C174" s="2" t="s">
        <v>19</v>
      </c>
      <c r="D174" s="2" t="s">
        <v>68</v>
      </c>
    </row>
    <row r="175" spans="1:4" ht="13" x14ac:dyDescent="0.15">
      <c r="A175" s="2" t="s">
        <v>396</v>
      </c>
      <c r="B175" s="2" t="s">
        <v>376</v>
      </c>
      <c r="C175" s="2" t="s">
        <v>33</v>
      </c>
      <c r="D175" s="2" t="s">
        <v>96</v>
      </c>
    </row>
    <row r="176" spans="1:4" ht="13" x14ac:dyDescent="0.15">
      <c r="A176" s="2" t="s">
        <v>397</v>
      </c>
      <c r="B176" s="2" t="s">
        <v>376</v>
      </c>
      <c r="C176" s="2" t="s">
        <v>27</v>
      </c>
      <c r="D176" s="2" t="s">
        <v>68</v>
      </c>
    </row>
    <row r="177" spans="1:4" ht="13" x14ac:dyDescent="0.15">
      <c r="A177" s="2" t="s">
        <v>398</v>
      </c>
      <c r="B177" s="2" t="s">
        <v>376</v>
      </c>
      <c r="C177" s="2" t="s">
        <v>30</v>
      </c>
      <c r="D177" s="2" t="s">
        <v>68</v>
      </c>
    </row>
    <row r="178" spans="1:4" ht="13" x14ac:dyDescent="0.15">
      <c r="A178" s="2" t="s">
        <v>399</v>
      </c>
      <c r="B178" s="2" t="s">
        <v>376</v>
      </c>
      <c r="C178" s="2" t="s">
        <v>30</v>
      </c>
      <c r="D178" s="2" t="s">
        <v>68</v>
      </c>
    </row>
    <row r="179" spans="1:4" ht="13" x14ac:dyDescent="0.15">
      <c r="A179" s="2" t="s">
        <v>400</v>
      </c>
      <c r="B179" s="2" t="s">
        <v>376</v>
      </c>
      <c r="C179" s="2" t="s">
        <v>33</v>
      </c>
      <c r="D179" s="2" t="s">
        <v>96</v>
      </c>
    </row>
    <row r="180" spans="1:4" ht="13" x14ac:dyDescent="0.15">
      <c r="A180" s="2" t="s">
        <v>401</v>
      </c>
      <c r="B180" s="2" t="s">
        <v>376</v>
      </c>
      <c r="C180" s="2" t="s">
        <v>13</v>
      </c>
      <c r="D180" s="2" t="s">
        <v>96</v>
      </c>
    </row>
  </sheetData>
  <autoFilter ref="A1:D181" xr:uid="{00000000-0009-0000-0000-000008000000}"/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9"/>
  <sheetViews>
    <sheetView workbookViewId="0">
      <selection activeCell="B41" sqref="B41"/>
    </sheetView>
  </sheetViews>
  <sheetFormatPr baseColWidth="10" defaultColWidth="12.6640625" defaultRowHeight="15.75" customHeight="1" x14ac:dyDescent="0.15"/>
  <cols>
    <col min="2" max="2" width="95.1640625" customWidth="1"/>
  </cols>
  <sheetData>
    <row r="1" spans="1:5" ht="15.75" customHeight="1" x14ac:dyDescent="0.15">
      <c r="A1" s="19" t="s">
        <v>402</v>
      </c>
      <c r="B1" s="19" t="s">
        <v>403</v>
      </c>
      <c r="C1" s="19" t="s">
        <v>404</v>
      </c>
      <c r="E1" s="2" t="s">
        <v>405</v>
      </c>
    </row>
    <row r="2" spans="1:5" ht="15.75" customHeight="1" x14ac:dyDescent="0.15">
      <c r="A2" s="19" t="s">
        <v>35</v>
      </c>
      <c r="B2" s="19" t="s">
        <v>406</v>
      </c>
      <c r="C2" s="19">
        <v>134</v>
      </c>
      <c r="E2" s="2" t="s">
        <v>407</v>
      </c>
    </row>
    <row r="3" spans="1:5" ht="15.75" customHeight="1" x14ac:dyDescent="0.15">
      <c r="A3" s="19" t="s">
        <v>18</v>
      </c>
      <c r="B3" s="19" t="s">
        <v>408</v>
      </c>
      <c r="C3" s="19">
        <v>3</v>
      </c>
    </row>
    <row r="4" spans="1:5" ht="15.75" customHeight="1" x14ac:dyDescent="0.15">
      <c r="A4" s="19" t="s">
        <v>21</v>
      </c>
      <c r="B4" s="19" t="s">
        <v>409</v>
      </c>
      <c r="C4" s="19">
        <v>57</v>
      </c>
    </row>
    <row r="5" spans="1:5" ht="15.75" customHeight="1" x14ac:dyDescent="0.15">
      <c r="A5" s="19" t="s">
        <v>24</v>
      </c>
      <c r="B5" s="19"/>
      <c r="C5" s="19">
        <v>0</v>
      </c>
    </row>
    <row r="6" spans="1:5" ht="15.75" customHeight="1" x14ac:dyDescent="0.15">
      <c r="A6" s="19" t="s">
        <v>15</v>
      </c>
      <c r="B6" s="19" t="s">
        <v>410</v>
      </c>
      <c r="C6" s="19">
        <v>2</v>
      </c>
    </row>
    <row r="7" spans="1:5" ht="15.75" customHeight="1" x14ac:dyDescent="0.15">
      <c r="A7" s="19" t="s">
        <v>32</v>
      </c>
      <c r="B7" s="19" t="s">
        <v>411</v>
      </c>
      <c r="C7" s="19">
        <v>11</v>
      </c>
    </row>
    <row r="8" spans="1:5" ht="15.75" customHeight="1" x14ac:dyDescent="0.15">
      <c r="A8" s="19" t="s">
        <v>38</v>
      </c>
      <c r="B8" s="19" t="s">
        <v>412</v>
      </c>
      <c r="C8" s="19">
        <v>54</v>
      </c>
    </row>
    <row r="9" spans="1:5" ht="15.75" customHeight="1" x14ac:dyDescent="0.15">
      <c r="A9" s="19" t="s">
        <v>29</v>
      </c>
      <c r="B9" s="19" t="s">
        <v>413</v>
      </c>
      <c r="C9" s="19">
        <v>45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0"/>
  <sheetViews>
    <sheetView workbookViewId="0"/>
  </sheetViews>
  <sheetFormatPr baseColWidth="10" defaultColWidth="12.6640625" defaultRowHeight="15.75" customHeight="1" x14ac:dyDescent="0.15"/>
  <cols>
    <col min="2" max="2" width="105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414</v>
      </c>
      <c r="C2" s="19">
        <v>662</v>
      </c>
    </row>
    <row r="3" spans="1:3" ht="15.75" customHeight="1" x14ac:dyDescent="0.15">
      <c r="A3" s="19" t="s">
        <v>18</v>
      </c>
      <c r="B3" s="19" t="s">
        <v>415</v>
      </c>
      <c r="C3" s="19">
        <v>22</v>
      </c>
    </row>
    <row r="4" spans="1:3" ht="15.75" customHeight="1" x14ac:dyDescent="0.15">
      <c r="A4" s="19" t="s">
        <v>21</v>
      </c>
      <c r="B4" s="19" t="s">
        <v>409</v>
      </c>
      <c r="C4" s="19">
        <v>169</v>
      </c>
    </row>
    <row r="5" spans="1:3" ht="15.75" customHeight="1" x14ac:dyDescent="0.15">
      <c r="A5" s="19" t="s">
        <v>24</v>
      </c>
      <c r="B5" s="19"/>
      <c r="C5" s="19">
        <v>0</v>
      </c>
    </row>
    <row r="6" spans="1:3" ht="15.75" customHeight="1" x14ac:dyDescent="0.15">
      <c r="A6" s="19" t="s">
        <v>15</v>
      </c>
      <c r="B6" s="19" t="s">
        <v>416</v>
      </c>
      <c r="C6" s="19">
        <v>10</v>
      </c>
    </row>
    <row r="7" spans="1:3" ht="15.75" customHeight="1" x14ac:dyDescent="0.15">
      <c r="A7" s="19" t="s">
        <v>32</v>
      </c>
      <c r="B7" s="19" t="s">
        <v>417</v>
      </c>
      <c r="C7" s="19">
        <v>33</v>
      </c>
    </row>
    <row r="8" spans="1:3" ht="15.75" customHeight="1" x14ac:dyDescent="0.15">
      <c r="A8" s="19" t="s">
        <v>38</v>
      </c>
      <c r="B8" s="19" t="s">
        <v>418</v>
      </c>
      <c r="C8" s="19">
        <v>357</v>
      </c>
    </row>
    <row r="9" spans="1:3" ht="15.75" customHeight="1" x14ac:dyDescent="0.15">
      <c r="A9" s="19" t="s">
        <v>29</v>
      </c>
      <c r="B9" s="19" t="s">
        <v>419</v>
      </c>
      <c r="C9" s="19">
        <v>237</v>
      </c>
    </row>
    <row r="10" spans="1:3" ht="15.75" customHeight="1" x14ac:dyDescent="0.15">
      <c r="A10" s="19"/>
      <c r="B10" s="19"/>
      <c r="C10" s="19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cols>
    <col min="2" max="2" width="103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426</v>
      </c>
      <c r="C2" s="19">
        <v>920</v>
      </c>
    </row>
    <row r="3" spans="1:3" ht="15.75" customHeight="1" x14ac:dyDescent="0.15">
      <c r="A3" s="19" t="s">
        <v>18</v>
      </c>
      <c r="B3" s="19" t="s">
        <v>427</v>
      </c>
      <c r="C3" s="19">
        <v>237</v>
      </c>
    </row>
    <row r="4" spans="1:3" ht="15.75" customHeight="1" x14ac:dyDescent="0.15">
      <c r="A4" s="19" t="s">
        <v>21</v>
      </c>
      <c r="B4" s="19" t="s">
        <v>428</v>
      </c>
      <c r="C4" s="19">
        <v>1217</v>
      </c>
    </row>
    <row r="5" spans="1:3" ht="15.75" customHeight="1" x14ac:dyDescent="0.15">
      <c r="A5" s="19" t="s">
        <v>24</v>
      </c>
      <c r="B5" s="19" t="s">
        <v>429</v>
      </c>
      <c r="C5" s="19">
        <v>11</v>
      </c>
    </row>
    <row r="6" spans="1:3" ht="15.75" customHeight="1" x14ac:dyDescent="0.15">
      <c r="A6" s="19" t="s">
        <v>15</v>
      </c>
      <c r="B6" s="19" t="s">
        <v>430</v>
      </c>
      <c r="C6" s="19">
        <v>39</v>
      </c>
    </row>
    <row r="7" spans="1:3" ht="15.75" customHeight="1" x14ac:dyDescent="0.15">
      <c r="A7" s="19" t="s">
        <v>32</v>
      </c>
      <c r="B7" s="19" t="s">
        <v>431</v>
      </c>
      <c r="C7" s="19">
        <v>1385</v>
      </c>
    </row>
    <row r="8" spans="1:3" ht="15.75" customHeight="1" x14ac:dyDescent="0.15">
      <c r="A8" s="19" t="s">
        <v>38</v>
      </c>
      <c r="B8" s="19" t="s">
        <v>432</v>
      </c>
      <c r="C8" s="19">
        <v>556</v>
      </c>
    </row>
    <row r="9" spans="1:3" ht="15.75" customHeight="1" x14ac:dyDescent="0.15">
      <c r="A9" s="19" t="s">
        <v>29</v>
      </c>
      <c r="B9" s="19" t="s">
        <v>433</v>
      </c>
      <c r="C9" s="19">
        <v>363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9"/>
  <sheetViews>
    <sheetView tabSelected="1" workbookViewId="0">
      <selection activeCell="B23" sqref="B23"/>
    </sheetView>
  </sheetViews>
  <sheetFormatPr baseColWidth="10" defaultColWidth="12.6640625" defaultRowHeight="15.75" customHeight="1" x14ac:dyDescent="0.15"/>
  <cols>
    <col min="2" max="2" width="109.6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420</v>
      </c>
      <c r="C2" s="19">
        <v>979</v>
      </c>
    </row>
    <row r="3" spans="1:3" ht="15.75" customHeight="1" x14ac:dyDescent="0.15">
      <c r="A3" s="19" t="s">
        <v>18</v>
      </c>
      <c r="B3" s="19" t="s">
        <v>421</v>
      </c>
      <c r="C3" s="19">
        <v>14</v>
      </c>
    </row>
    <row r="4" spans="1:3" ht="15.75" customHeight="1" x14ac:dyDescent="0.15">
      <c r="A4" s="19" t="s">
        <v>21</v>
      </c>
      <c r="B4" s="19" t="s">
        <v>422</v>
      </c>
      <c r="C4" s="19">
        <v>204</v>
      </c>
    </row>
    <row r="5" spans="1:3" ht="15.75" customHeight="1" x14ac:dyDescent="0.15">
      <c r="A5" s="19" t="s">
        <v>24</v>
      </c>
      <c r="B5" s="19"/>
      <c r="C5" s="19">
        <v>0</v>
      </c>
    </row>
    <row r="6" spans="1:3" ht="15.75" customHeight="1" x14ac:dyDescent="0.15">
      <c r="A6" s="19" t="s">
        <v>15</v>
      </c>
      <c r="B6" s="19" t="s">
        <v>423</v>
      </c>
      <c r="C6" s="19">
        <v>11</v>
      </c>
    </row>
    <row r="7" spans="1:3" ht="15.75" customHeight="1" x14ac:dyDescent="0.15">
      <c r="A7" s="19" t="s">
        <v>32</v>
      </c>
      <c r="B7" s="19" t="s">
        <v>424</v>
      </c>
      <c r="C7" s="19">
        <v>52</v>
      </c>
    </row>
    <row r="8" spans="1:3" ht="15.75" customHeight="1" x14ac:dyDescent="0.15">
      <c r="A8" s="19" t="s">
        <v>38</v>
      </c>
      <c r="B8" s="19" t="s">
        <v>418</v>
      </c>
      <c r="C8" s="19">
        <v>474</v>
      </c>
    </row>
    <row r="9" spans="1:3" ht="15.75" customHeight="1" x14ac:dyDescent="0.15">
      <c r="A9" s="19" t="s">
        <v>29</v>
      </c>
      <c r="B9" s="19" t="s">
        <v>425</v>
      </c>
      <c r="C9" s="19">
        <v>335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9"/>
  <sheetViews>
    <sheetView workbookViewId="0"/>
  </sheetViews>
  <sheetFormatPr baseColWidth="10" defaultColWidth="12.6640625" defaultRowHeight="15.75" customHeight="1" x14ac:dyDescent="0.15"/>
  <cols>
    <col min="2" max="2" width="108.1640625" customWidth="1"/>
  </cols>
  <sheetData>
    <row r="1" spans="1:3" ht="15.75" customHeight="1" x14ac:dyDescent="0.15">
      <c r="A1" s="19" t="s">
        <v>402</v>
      </c>
      <c r="B1" s="19" t="s">
        <v>403</v>
      </c>
      <c r="C1" s="19" t="s">
        <v>404</v>
      </c>
    </row>
    <row r="2" spans="1:3" ht="15.75" customHeight="1" x14ac:dyDescent="0.15">
      <c r="A2" s="19" t="s">
        <v>35</v>
      </c>
      <c r="B2" s="19" t="s">
        <v>434</v>
      </c>
      <c r="C2" s="19">
        <v>3657</v>
      </c>
    </row>
    <row r="3" spans="1:3" ht="15.75" customHeight="1" x14ac:dyDescent="0.15">
      <c r="A3" s="19" t="s">
        <v>18</v>
      </c>
      <c r="B3" s="19" t="s">
        <v>435</v>
      </c>
      <c r="C3" s="19">
        <v>245</v>
      </c>
    </row>
    <row r="4" spans="1:3" ht="15.75" customHeight="1" x14ac:dyDescent="0.15">
      <c r="A4" s="19" t="s">
        <v>21</v>
      </c>
      <c r="B4" s="19" t="s">
        <v>436</v>
      </c>
      <c r="C4" s="19">
        <v>2932</v>
      </c>
    </row>
    <row r="5" spans="1:3" ht="15.75" customHeight="1" x14ac:dyDescent="0.15">
      <c r="A5" s="19" t="s">
        <v>24</v>
      </c>
      <c r="B5" s="19" t="s">
        <v>437</v>
      </c>
      <c r="C5" s="19">
        <v>12</v>
      </c>
    </row>
    <row r="6" spans="1:3" ht="15.75" customHeight="1" x14ac:dyDescent="0.15">
      <c r="A6" s="19" t="s">
        <v>15</v>
      </c>
      <c r="B6" s="19" t="s">
        <v>438</v>
      </c>
      <c r="C6" s="19">
        <v>107</v>
      </c>
    </row>
    <row r="7" spans="1:3" ht="15.75" customHeight="1" x14ac:dyDescent="0.15">
      <c r="A7" s="19" t="s">
        <v>32</v>
      </c>
      <c r="B7" s="19" t="s">
        <v>431</v>
      </c>
      <c r="C7" s="19">
        <v>406</v>
      </c>
    </row>
    <row r="8" spans="1:3" ht="15.75" customHeight="1" x14ac:dyDescent="0.15">
      <c r="A8" s="19" t="s">
        <v>38</v>
      </c>
      <c r="B8" s="19" t="s">
        <v>439</v>
      </c>
      <c r="C8" s="19">
        <v>1854</v>
      </c>
    </row>
    <row r="9" spans="1:3" ht="15.75" customHeight="1" x14ac:dyDescent="0.15">
      <c r="A9" s="19" t="s">
        <v>29</v>
      </c>
      <c r="B9" s="19" t="s">
        <v>440</v>
      </c>
      <c r="C9" s="19">
        <v>1523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145"/>
  <sheetViews>
    <sheetView workbookViewId="0"/>
  </sheetViews>
  <sheetFormatPr baseColWidth="10" defaultColWidth="12.6640625" defaultRowHeight="15.75" customHeight="1" x14ac:dyDescent="0.15"/>
  <cols>
    <col min="1" max="8" width="12.6640625" style="19"/>
  </cols>
  <sheetData>
    <row r="1" spans="1:10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448</v>
      </c>
      <c r="J1" s="2" t="s">
        <v>405</v>
      </c>
    </row>
    <row r="2" spans="1:10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576</v>
      </c>
      <c r="F2" s="19">
        <v>5213</v>
      </c>
      <c r="G2" s="19">
        <v>2379</v>
      </c>
      <c r="H2" s="19">
        <v>649</v>
      </c>
      <c r="J2" s="2" t="s">
        <v>449</v>
      </c>
    </row>
    <row r="3" spans="1:10" ht="15.75" customHeight="1" x14ac:dyDescent="0.15">
      <c r="A3" s="19">
        <v>6741</v>
      </c>
      <c r="B3" s="19">
        <v>3600145</v>
      </c>
      <c r="C3" s="21">
        <v>4.1666666666666664E-2</v>
      </c>
      <c r="D3" s="19">
        <v>176528</v>
      </c>
      <c r="E3" s="19">
        <v>1533</v>
      </c>
      <c r="F3" s="19">
        <v>8340</v>
      </c>
      <c r="G3" s="19">
        <v>4395</v>
      </c>
      <c r="H3" s="19">
        <v>491</v>
      </c>
    </row>
    <row r="4" spans="1:10" ht="15.75" customHeight="1" x14ac:dyDescent="0.15">
      <c r="A4" s="19">
        <v>15272</v>
      </c>
      <c r="B4" s="19">
        <v>7200145</v>
      </c>
      <c r="C4" s="21">
        <v>8.3333333333333329E-2</v>
      </c>
      <c r="D4" s="19">
        <v>331981</v>
      </c>
      <c r="E4" s="19">
        <v>1751</v>
      </c>
      <c r="F4" s="19">
        <v>9259</v>
      </c>
      <c r="G4" s="19">
        <v>4929</v>
      </c>
      <c r="H4" s="19">
        <v>515</v>
      </c>
    </row>
    <row r="5" spans="1:10" ht="15.75" customHeight="1" x14ac:dyDescent="0.15">
      <c r="A5" s="19">
        <v>24602</v>
      </c>
      <c r="B5" s="19">
        <v>10801764</v>
      </c>
      <c r="C5" s="22">
        <v>0.12501157407407407</v>
      </c>
      <c r="D5" s="19">
        <v>477254</v>
      </c>
      <c r="E5" s="19">
        <v>1833</v>
      </c>
      <c r="F5" s="19">
        <v>9486</v>
      </c>
      <c r="G5" s="19">
        <v>5074</v>
      </c>
      <c r="H5" s="19">
        <v>528</v>
      </c>
    </row>
    <row r="6" spans="1:10" ht="15.75" customHeight="1" x14ac:dyDescent="0.15">
      <c r="A6" s="19">
        <v>35129</v>
      </c>
      <c r="B6" s="19">
        <v>14400183</v>
      </c>
      <c r="C6" s="22">
        <v>0.16666666666666666</v>
      </c>
      <c r="D6" s="19">
        <v>622167</v>
      </c>
      <c r="E6" s="19">
        <v>1891</v>
      </c>
      <c r="F6" s="19">
        <v>9614</v>
      </c>
      <c r="G6" s="19">
        <v>5189</v>
      </c>
      <c r="H6" s="19">
        <v>520</v>
      </c>
    </row>
    <row r="7" spans="1:10" ht="15.75" customHeight="1" x14ac:dyDescent="0.15">
      <c r="A7" s="19">
        <v>46425</v>
      </c>
      <c r="B7" s="19">
        <v>18000042</v>
      </c>
      <c r="C7" s="22">
        <v>0.20833333333333334</v>
      </c>
      <c r="D7" s="19">
        <v>764761</v>
      </c>
      <c r="E7" s="19">
        <v>1927</v>
      </c>
      <c r="F7" s="19">
        <v>9693</v>
      </c>
      <c r="G7" s="19">
        <v>5254</v>
      </c>
      <c r="H7" s="19">
        <v>516</v>
      </c>
    </row>
    <row r="8" spans="1:10" ht="15.75" customHeight="1" x14ac:dyDescent="0.15">
      <c r="A8" s="19">
        <v>58461</v>
      </c>
      <c r="B8" s="19">
        <v>21600132</v>
      </c>
      <c r="C8" s="23">
        <v>0.25</v>
      </c>
      <c r="D8" s="19">
        <v>901461</v>
      </c>
      <c r="E8" s="19">
        <v>1945</v>
      </c>
      <c r="F8" s="19">
        <v>9713</v>
      </c>
      <c r="G8" s="19">
        <v>5277</v>
      </c>
      <c r="H8" s="19">
        <v>512</v>
      </c>
    </row>
    <row r="9" spans="1:10" ht="15.75" customHeight="1" x14ac:dyDescent="0.15">
      <c r="A9" s="19">
        <v>71072</v>
      </c>
      <c r="B9" s="19">
        <v>25202838</v>
      </c>
      <c r="C9" s="23">
        <v>0.29168981481481482</v>
      </c>
      <c r="D9" s="19">
        <v>1034814</v>
      </c>
      <c r="E9" s="19">
        <v>1961</v>
      </c>
      <c r="F9" s="19">
        <v>9763</v>
      </c>
      <c r="G9" s="19">
        <v>5312</v>
      </c>
      <c r="H9" s="19">
        <v>510</v>
      </c>
    </row>
    <row r="10" spans="1:10" ht="15.75" customHeight="1" x14ac:dyDescent="0.15">
      <c r="A10" s="19">
        <v>83831</v>
      </c>
      <c r="B10" s="19">
        <v>28800035</v>
      </c>
      <c r="C10" s="23">
        <v>0.33333333333333331</v>
      </c>
      <c r="D10" s="19">
        <v>1164094</v>
      </c>
      <c r="E10" s="19">
        <v>1983</v>
      </c>
      <c r="F10" s="19">
        <v>9786</v>
      </c>
      <c r="G10" s="19">
        <v>5340</v>
      </c>
      <c r="H10" s="19">
        <v>507</v>
      </c>
    </row>
    <row r="11" spans="1:10" ht="15.75" customHeight="1" x14ac:dyDescent="0.15">
      <c r="A11" s="19">
        <v>97802</v>
      </c>
      <c r="B11" s="19">
        <v>32400319</v>
      </c>
      <c r="C11" s="23">
        <v>0.375</v>
      </c>
      <c r="D11" s="19">
        <v>1293814</v>
      </c>
      <c r="E11" s="19">
        <v>1993</v>
      </c>
      <c r="F11" s="19">
        <v>9799</v>
      </c>
      <c r="G11" s="19">
        <v>5356</v>
      </c>
      <c r="H11" s="19">
        <v>500</v>
      </c>
    </row>
    <row r="12" spans="1:10" ht="15.75" customHeight="1" x14ac:dyDescent="0.15">
      <c r="A12" s="19">
        <v>112048</v>
      </c>
      <c r="B12" s="19">
        <v>36000110</v>
      </c>
      <c r="C12" s="23">
        <v>0.41666666666666669</v>
      </c>
      <c r="D12" s="19">
        <v>1421266</v>
      </c>
      <c r="E12" s="19">
        <v>2008</v>
      </c>
      <c r="F12" s="19">
        <v>9809</v>
      </c>
      <c r="G12" s="19">
        <v>5372</v>
      </c>
      <c r="H12" s="19">
        <v>497</v>
      </c>
    </row>
    <row r="13" spans="1:10" ht="15.75" customHeight="1" x14ac:dyDescent="0.15">
      <c r="A13" s="19">
        <v>126972</v>
      </c>
      <c r="B13" s="19">
        <v>39600440</v>
      </c>
      <c r="C13" s="23">
        <v>0.45833333333333331</v>
      </c>
      <c r="D13" s="19">
        <v>1550312</v>
      </c>
      <c r="E13" s="19">
        <v>2017</v>
      </c>
      <c r="F13" s="19">
        <v>9816</v>
      </c>
      <c r="G13" s="19">
        <v>5382</v>
      </c>
      <c r="H13" s="19">
        <v>497</v>
      </c>
    </row>
    <row r="14" spans="1:10" ht="15.75" customHeight="1" x14ac:dyDescent="0.15">
      <c r="A14" s="19">
        <v>142501</v>
      </c>
      <c r="B14" s="19">
        <v>43200016</v>
      </c>
      <c r="C14" s="23">
        <v>0.5</v>
      </c>
      <c r="D14" s="19">
        <v>1674238</v>
      </c>
      <c r="E14" s="19">
        <v>2026</v>
      </c>
      <c r="F14" s="19">
        <v>9818</v>
      </c>
      <c r="G14" s="19">
        <v>5389</v>
      </c>
      <c r="H14" s="19">
        <v>494</v>
      </c>
    </row>
    <row r="15" spans="1:10" ht="15.75" customHeight="1" x14ac:dyDescent="0.15">
      <c r="A15" s="19">
        <v>158827</v>
      </c>
      <c r="B15" s="19">
        <v>46801665</v>
      </c>
      <c r="C15" s="23">
        <v>0.54167824074074078</v>
      </c>
      <c r="D15" s="19">
        <v>1794465</v>
      </c>
      <c r="E15" s="19">
        <v>2026</v>
      </c>
      <c r="F15" s="19">
        <v>9819</v>
      </c>
      <c r="G15" s="19">
        <v>5391</v>
      </c>
      <c r="H15" s="19">
        <v>492</v>
      </c>
    </row>
    <row r="16" spans="1:10" ht="15.75" customHeight="1" x14ac:dyDescent="0.15">
      <c r="A16" s="19">
        <v>175608</v>
      </c>
      <c r="B16" s="19">
        <v>50400300</v>
      </c>
      <c r="C16" s="23">
        <v>0.58333333333333337</v>
      </c>
      <c r="D16" s="19">
        <v>1914435</v>
      </c>
      <c r="E16" s="19">
        <v>2036</v>
      </c>
      <c r="F16" s="19">
        <v>9822</v>
      </c>
      <c r="G16" s="19">
        <v>5396</v>
      </c>
      <c r="H16" s="19">
        <v>490</v>
      </c>
    </row>
    <row r="17" spans="1:8" ht="15.75" customHeight="1" x14ac:dyDescent="0.15">
      <c r="A17" s="19">
        <v>193421</v>
      </c>
      <c r="B17" s="19">
        <v>54000030</v>
      </c>
      <c r="C17" s="23">
        <v>0.625</v>
      </c>
      <c r="D17" s="19">
        <v>2038894</v>
      </c>
      <c r="E17" s="19">
        <v>2043</v>
      </c>
      <c r="F17" s="19">
        <v>9826</v>
      </c>
      <c r="G17" s="19">
        <v>5402</v>
      </c>
      <c r="H17" s="19">
        <v>489</v>
      </c>
    </row>
    <row r="18" spans="1:8" ht="15.75" customHeight="1" x14ac:dyDescent="0.15">
      <c r="A18" s="19">
        <v>211164</v>
      </c>
      <c r="B18" s="19">
        <v>57601453</v>
      </c>
      <c r="C18" s="23">
        <v>0.66667824074074078</v>
      </c>
      <c r="D18" s="19">
        <v>2162704</v>
      </c>
      <c r="E18" s="19">
        <v>2044</v>
      </c>
      <c r="F18" s="19">
        <v>9826</v>
      </c>
      <c r="G18" s="19">
        <v>5404</v>
      </c>
      <c r="H18" s="19">
        <v>489</v>
      </c>
    </row>
    <row r="19" spans="1:8" ht="15.75" customHeight="1" x14ac:dyDescent="0.15">
      <c r="A19" s="19">
        <v>229133</v>
      </c>
      <c r="B19" s="19">
        <v>61200010</v>
      </c>
      <c r="C19" s="23">
        <v>0.70833333333333337</v>
      </c>
      <c r="D19" s="19">
        <v>2284236</v>
      </c>
      <c r="E19" s="19">
        <v>2046</v>
      </c>
      <c r="F19" s="19">
        <v>9827</v>
      </c>
      <c r="G19" s="19">
        <v>5405</v>
      </c>
      <c r="H19" s="19">
        <v>489</v>
      </c>
    </row>
    <row r="20" spans="1:8" ht="15.75" customHeight="1" x14ac:dyDescent="0.15">
      <c r="A20" s="19">
        <v>247737</v>
      </c>
      <c r="B20" s="19">
        <v>64800087</v>
      </c>
      <c r="C20" s="23">
        <v>0.75</v>
      </c>
      <c r="D20" s="19">
        <v>2405874</v>
      </c>
      <c r="E20" s="19">
        <v>2048</v>
      </c>
      <c r="F20" s="19">
        <v>9832</v>
      </c>
      <c r="G20" s="19">
        <v>5409</v>
      </c>
      <c r="H20" s="19">
        <v>488</v>
      </c>
    </row>
    <row r="21" spans="1:8" ht="15.75" customHeight="1" x14ac:dyDescent="0.15">
      <c r="A21" s="19">
        <v>266829</v>
      </c>
      <c r="B21" s="19">
        <v>68404366</v>
      </c>
      <c r="C21" s="23">
        <v>0.79171296296296301</v>
      </c>
      <c r="D21" s="19">
        <v>2526118</v>
      </c>
      <c r="E21" s="19">
        <v>2048</v>
      </c>
      <c r="F21" s="19">
        <v>9832</v>
      </c>
      <c r="G21" s="19">
        <v>5409</v>
      </c>
      <c r="H21" s="19">
        <v>488</v>
      </c>
    </row>
    <row r="22" spans="1:8" ht="15.75" customHeight="1" x14ac:dyDescent="0.15">
      <c r="A22" s="19">
        <v>285609</v>
      </c>
      <c r="B22" s="19">
        <v>72000347</v>
      </c>
      <c r="C22" s="23">
        <v>0.83333333333333337</v>
      </c>
      <c r="D22" s="19">
        <v>2642611</v>
      </c>
      <c r="E22" s="19">
        <v>2050</v>
      </c>
      <c r="F22" s="19">
        <v>9834</v>
      </c>
      <c r="G22" s="19">
        <v>5411</v>
      </c>
      <c r="H22" s="19">
        <v>487</v>
      </c>
    </row>
    <row r="23" spans="1:8" ht="15.75" customHeight="1" x14ac:dyDescent="0.15">
      <c r="A23" s="19">
        <v>304282</v>
      </c>
      <c r="B23" s="19">
        <v>75602063</v>
      </c>
      <c r="C23" s="23">
        <v>0.87502314814814819</v>
      </c>
      <c r="D23" s="19">
        <v>2755988</v>
      </c>
      <c r="E23" s="19">
        <v>2052</v>
      </c>
      <c r="F23" s="19">
        <v>9834</v>
      </c>
      <c r="G23" s="19">
        <v>5412</v>
      </c>
      <c r="H23" s="19">
        <v>486</v>
      </c>
    </row>
    <row r="24" spans="1:8" ht="15.75" customHeight="1" x14ac:dyDescent="0.15">
      <c r="A24" s="19">
        <v>323051</v>
      </c>
      <c r="B24" s="19">
        <v>79200130</v>
      </c>
      <c r="C24" s="23">
        <v>0.91666666666666663</v>
      </c>
      <c r="D24" s="19">
        <v>2865602</v>
      </c>
      <c r="E24" s="19">
        <v>2057</v>
      </c>
      <c r="F24" s="19">
        <v>9840</v>
      </c>
      <c r="G24" s="19">
        <v>5418</v>
      </c>
      <c r="H24" s="19">
        <v>485</v>
      </c>
    </row>
    <row r="25" spans="1:8" ht="15.75" customHeight="1" x14ac:dyDescent="0.15">
      <c r="A25" s="19">
        <v>341445</v>
      </c>
      <c r="B25" s="19">
        <v>82800983</v>
      </c>
      <c r="C25" s="23">
        <v>0.95833333333333337</v>
      </c>
      <c r="D25" s="19">
        <v>2973174</v>
      </c>
      <c r="E25" s="19">
        <v>2060</v>
      </c>
      <c r="F25" s="19">
        <v>9843</v>
      </c>
      <c r="G25" s="19">
        <v>5420</v>
      </c>
      <c r="H25" s="19">
        <v>485</v>
      </c>
    </row>
    <row r="26" spans="1:8" ht="15.75" customHeight="1" x14ac:dyDescent="0.15">
      <c r="A26" s="19">
        <v>360969</v>
      </c>
      <c r="B26" s="19">
        <v>86400853</v>
      </c>
      <c r="C26" s="19" t="s">
        <v>450</v>
      </c>
      <c r="D26" s="19">
        <v>3085136</v>
      </c>
      <c r="E26" s="19">
        <v>2061</v>
      </c>
      <c r="F26" s="19">
        <v>9844</v>
      </c>
      <c r="G26" s="19">
        <v>5421</v>
      </c>
      <c r="H26" s="19">
        <v>485</v>
      </c>
    </row>
    <row r="27" spans="1:8" ht="15.75" customHeight="1" x14ac:dyDescent="0.15">
      <c r="A27" s="19">
        <v>380279</v>
      </c>
      <c r="B27" s="19">
        <v>90000682</v>
      </c>
      <c r="C27" s="19" t="s">
        <v>451</v>
      </c>
      <c r="D27" s="19">
        <v>3195363</v>
      </c>
      <c r="E27" s="19">
        <v>2062</v>
      </c>
      <c r="F27" s="19">
        <v>9846</v>
      </c>
      <c r="G27" s="19">
        <v>5422</v>
      </c>
      <c r="H27" s="19">
        <v>482</v>
      </c>
    </row>
    <row r="28" spans="1:8" ht="15.75" customHeight="1" x14ac:dyDescent="0.15">
      <c r="A28" s="19">
        <v>399887</v>
      </c>
      <c r="B28" s="19">
        <v>93600088</v>
      </c>
      <c r="C28" s="19" t="s">
        <v>452</v>
      </c>
      <c r="D28" s="19">
        <v>3304405</v>
      </c>
      <c r="E28" s="19">
        <v>2063</v>
      </c>
      <c r="F28" s="19">
        <v>9846</v>
      </c>
      <c r="G28" s="19">
        <v>5423</v>
      </c>
      <c r="H28" s="19">
        <v>481</v>
      </c>
    </row>
    <row r="29" spans="1:8" ht="15.75" customHeight="1" x14ac:dyDescent="0.15">
      <c r="A29" s="19">
        <v>419626</v>
      </c>
      <c r="B29" s="19">
        <v>97200155</v>
      </c>
      <c r="C29" s="19" t="s">
        <v>453</v>
      </c>
      <c r="D29" s="19">
        <v>3409408</v>
      </c>
      <c r="E29" s="19">
        <v>2064</v>
      </c>
      <c r="F29" s="19">
        <v>9846</v>
      </c>
      <c r="G29" s="19">
        <v>5423</v>
      </c>
      <c r="H29" s="19">
        <v>481</v>
      </c>
    </row>
    <row r="30" spans="1:8" ht="15.75" customHeight="1" x14ac:dyDescent="0.15">
      <c r="A30" s="19">
        <v>440594</v>
      </c>
      <c r="B30" s="19">
        <v>100801666</v>
      </c>
      <c r="C30" s="19" t="s">
        <v>454</v>
      </c>
      <c r="D30" s="19">
        <v>3520316</v>
      </c>
      <c r="E30" s="19">
        <v>2065</v>
      </c>
      <c r="F30" s="19">
        <v>9850</v>
      </c>
      <c r="G30" s="19">
        <v>5427</v>
      </c>
      <c r="H30" s="19">
        <v>481</v>
      </c>
    </row>
    <row r="31" spans="1:8" ht="15.75" customHeight="1" x14ac:dyDescent="0.15">
      <c r="A31" s="19">
        <v>460587</v>
      </c>
      <c r="B31" s="19">
        <v>104401781</v>
      </c>
      <c r="C31" s="19" t="s">
        <v>455</v>
      </c>
      <c r="D31" s="19">
        <v>3626042</v>
      </c>
      <c r="E31" s="19">
        <v>2064</v>
      </c>
      <c r="F31" s="19">
        <v>9850</v>
      </c>
      <c r="G31" s="19">
        <v>5427</v>
      </c>
      <c r="H31" s="19">
        <v>481</v>
      </c>
    </row>
    <row r="32" spans="1:8" ht="15.75" customHeight="1" x14ac:dyDescent="0.15">
      <c r="A32" s="19">
        <v>480649</v>
      </c>
      <c r="B32" s="19">
        <v>108001484</v>
      </c>
      <c r="C32" s="19" t="s">
        <v>456</v>
      </c>
      <c r="D32" s="19">
        <v>3730992</v>
      </c>
      <c r="E32" s="19">
        <v>2064</v>
      </c>
      <c r="F32" s="19">
        <v>9850</v>
      </c>
      <c r="G32" s="19">
        <v>5427</v>
      </c>
      <c r="H32" s="19">
        <v>481</v>
      </c>
    </row>
    <row r="33" spans="1:8" ht="15.75" customHeight="1" x14ac:dyDescent="0.15">
      <c r="A33" s="19">
        <v>501882</v>
      </c>
      <c r="B33" s="19">
        <v>111600236</v>
      </c>
      <c r="C33" s="19" t="s">
        <v>457</v>
      </c>
      <c r="D33" s="19">
        <v>3837227</v>
      </c>
      <c r="E33" s="19">
        <v>2068</v>
      </c>
      <c r="F33" s="19">
        <v>9861</v>
      </c>
      <c r="G33" s="19">
        <v>5436</v>
      </c>
      <c r="H33" s="19">
        <v>481</v>
      </c>
    </row>
    <row r="34" spans="1:8" ht="15.75" customHeight="1" x14ac:dyDescent="0.15">
      <c r="A34" s="19">
        <v>522805</v>
      </c>
      <c r="B34" s="19">
        <v>115200300</v>
      </c>
      <c r="C34" s="19" t="s">
        <v>458</v>
      </c>
      <c r="D34" s="19">
        <v>3941906</v>
      </c>
      <c r="E34" s="19">
        <v>2068</v>
      </c>
      <c r="F34" s="19">
        <v>9861</v>
      </c>
      <c r="G34" s="19">
        <v>5436</v>
      </c>
      <c r="H34" s="19">
        <v>481</v>
      </c>
    </row>
    <row r="35" spans="1:8" ht="15.75" customHeight="1" x14ac:dyDescent="0.15">
      <c r="A35" s="19">
        <v>543992</v>
      </c>
      <c r="B35" s="19">
        <v>118800613</v>
      </c>
      <c r="C35" s="19" t="s">
        <v>459</v>
      </c>
      <c r="D35" s="19">
        <v>4043373</v>
      </c>
      <c r="E35" s="19">
        <v>2069</v>
      </c>
      <c r="F35" s="19">
        <v>9862</v>
      </c>
      <c r="G35" s="19">
        <v>5438</v>
      </c>
      <c r="H35" s="19">
        <v>481</v>
      </c>
    </row>
    <row r="36" spans="1:8" ht="15.75" customHeight="1" x14ac:dyDescent="0.15">
      <c r="A36" s="19">
        <v>565494</v>
      </c>
      <c r="B36" s="19">
        <v>122400010</v>
      </c>
      <c r="C36" s="19" t="s">
        <v>460</v>
      </c>
      <c r="D36" s="19">
        <v>4146459</v>
      </c>
      <c r="E36" s="19">
        <v>2070</v>
      </c>
      <c r="F36" s="19">
        <v>9862</v>
      </c>
      <c r="G36" s="19">
        <v>5439</v>
      </c>
      <c r="H36" s="19">
        <v>480</v>
      </c>
    </row>
    <row r="37" spans="1:8" ht="15.75" customHeight="1" x14ac:dyDescent="0.15">
      <c r="A37" s="19">
        <v>586279</v>
      </c>
      <c r="B37" s="19">
        <v>126000775</v>
      </c>
      <c r="C37" s="19" t="s">
        <v>461</v>
      </c>
      <c r="D37" s="19">
        <v>4248223</v>
      </c>
      <c r="E37" s="19">
        <v>2070</v>
      </c>
      <c r="F37" s="19">
        <v>9862</v>
      </c>
      <c r="G37" s="19">
        <v>5439</v>
      </c>
      <c r="H37" s="19">
        <v>480</v>
      </c>
    </row>
    <row r="38" spans="1:8" ht="15.75" customHeight="1" x14ac:dyDescent="0.15">
      <c r="A38" s="19">
        <v>607782</v>
      </c>
      <c r="B38" s="19">
        <v>129600099</v>
      </c>
      <c r="C38" s="19" t="s">
        <v>462</v>
      </c>
      <c r="D38" s="19">
        <v>4350573</v>
      </c>
      <c r="E38" s="19">
        <v>2071</v>
      </c>
      <c r="F38" s="19">
        <v>9865</v>
      </c>
      <c r="G38" s="19">
        <v>5441</v>
      </c>
      <c r="H38" s="19">
        <v>478</v>
      </c>
    </row>
    <row r="39" spans="1:8" ht="15.75" customHeight="1" x14ac:dyDescent="0.15">
      <c r="A39" s="19">
        <v>629258</v>
      </c>
      <c r="B39" s="19">
        <v>133202028</v>
      </c>
      <c r="C39" s="19" t="s">
        <v>463</v>
      </c>
      <c r="D39" s="19">
        <v>4449388</v>
      </c>
      <c r="E39" s="19">
        <v>2072</v>
      </c>
      <c r="F39" s="19">
        <v>9865</v>
      </c>
      <c r="G39" s="19">
        <v>5442</v>
      </c>
      <c r="H39" s="19">
        <v>478</v>
      </c>
    </row>
    <row r="40" spans="1:8" ht="15.75" customHeight="1" x14ac:dyDescent="0.15">
      <c r="A40" s="19">
        <v>651103</v>
      </c>
      <c r="B40" s="19">
        <v>136800727</v>
      </c>
      <c r="C40" s="19" t="s">
        <v>464</v>
      </c>
      <c r="D40" s="19">
        <v>4548980</v>
      </c>
      <c r="E40" s="19">
        <v>2073</v>
      </c>
      <c r="F40" s="19">
        <v>9865</v>
      </c>
      <c r="G40" s="19">
        <v>5443</v>
      </c>
      <c r="H40" s="19">
        <v>478</v>
      </c>
    </row>
    <row r="41" spans="1:8" ht="15.75" customHeight="1" x14ac:dyDescent="0.15">
      <c r="A41" s="19">
        <v>672636</v>
      </c>
      <c r="B41" s="19">
        <v>140400082</v>
      </c>
      <c r="C41" s="19" t="s">
        <v>465</v>
      </c>
      <c r="D41" s="19">
        <v>4649675</v>
      </c>
      <c r="E41" s="19">
        <v>2073</v>
      </c>
      <c r="F41" s="19">
        <v>9865</v>
      </c>
      <c r="G41" s="19">
        <v>5443</v>
      </c>
      <c r="H41" s="19">
        <v>478</v>
      </c>
    </row>
    <row r="42" spans="1:8" ht="15.75" customHeight="1" x14ac:dyDescent="0.15">
      <c r="A42" s="19">
        <v>695759</v>
      </c>
      <c r="B42" s="19">
        <v>144000084</v>
      </c>
      <c r="C42" s="19" t="s">
        <v>466</v>
      </c>
      <c r="D42" s="19">
        <v>4754045</v>
      </c>
      <c r="E42" s="19">
        <v>2073</v>
      </c>
      <c r="F42" s="19">
        <v>9865</v>
      </c>
      <c r="G42" s="19">
        <v>5443</v>
      </c>
      <c r="H42" s="19">
        <v>478</v>
      </c>
    </row>
    <row r="43" spans="1:8" ht="15.75" customHeight="1" x14ac:dyDescent="0.15">
      <c r="A43" s="19">
        <v>718133</v>
      </c>
      <c r="B43" s="19">
        <v>147600273</v>
      </c>
      <c r="C43" s="19" t="s">
        <v>467</v>
      </c>
      <c r="D43" s="19">
        <v>4855933</v>
      </c>
      <c r="E43" s="19">
        <v>2076</v>
      </c>
      <c r="F43" s="19">
        <v>9867</v>
      </c>
      <c r="G43" s="19">
        <v>5447</v>
      </c>
      <c r="H43" s="19">
        <v>478</v>
      </c>
    </row>
    <row r="44" spans="1:8" ht="15.75" customHeight="1" x14ac:dyDescent="0.15">
      <c r="A44" s="19">
        <v>740521</v>
      </c>
      <c r="B44" s="19">
        <v>151200188</v>
      </c>
      <c r="C44" s="19" t="s">
        <v>468</v>
      </c>
      <c r="D44" s="19">
        <v>4955592</v>
      </c>
      <c r="E44" s="19">
        <v>2077</v>
      </c>
      <c r="F44" s="19">
        <v>9867</v>
      </c>
      <c r="G44" s="19">
        <v>5448</v>
      </c>
      <c r="H44" s="19">
        <v>478</v>
      </c>
    </row>
    <row r="45" spans="1:8" ht="15.75" customHeight="1" x14ac:dyDescent="0.15">
      <c r="A45" s="19">
        <v>762870</v>
      </c>
      <c r="B45" s="19">
        <v>154809132</v>
      </c>
      <c r="C45" s="19" t="s">
        <v>469</v>
      </c>
      <c r="D45" s="19">
        <v>5055832</v>
      </c>
      <c r="E45" s="19">
        <v>2077</v>
      </c>
      <c r="F45" s="19">
        <v>9871</v>
      </c>
      <c r="G45" s="19">
        <v>5455</v>
      </c>
      <c r="H45" s="19">
        <v>477</v>
      </c>
    </row>
    <row r="46" spans="1:8" ht="15.75" customHeight="1" x14ac:dyDescent="0.15">
      <c r="A46" s="19">
        <v>785080</v>
      </c>
      <c r="B46" s="19">
        <v>158400017</v>
      </c>
      <c r="C46" s="19" t="s">
        <v>470</v>
      </c>
      <c r="D46" s="19">
        <v>5154409</v>
      </c>
      <c r="E46" s="19">
        <v>2079</v>
      </c>
      <c r="F46" s="19">
        <v>9875</v>
      </c>
      <c r="G46" s="19">
        <v>5456</v>
      </c>
      <c r="H46" s="19">
        <v>478</v>
      </c>
    </row>
    <row r="47" spans="1:8" ht="15.75" customHeight="1" x14ac:dyDescent="0.15">
      <c r="A47" s="19">
        <v>807106</v>
      </c>
      <c r="B47" s="19">
        <v>162000068</v>
      </c>
      <c r="C47" s="19" t="s">
        <v>471</v>
      </c>
      <c r="D47" s="19">
        <v>5251099</v>
      </c>
      <c r="E47" s="19">
        <v>2081</v>
      </c>
      <c r="F47" s="19">
        <v>9877</v>
      </c>
      <c r="G47" s="19">
        <v>5457</v>
      </c>
      <c r="H47" s="19">
        <v>477</v>
      </c>
    </row>
    <row r="48" spans="1:8" ht="15.75" customHeight="1" x14ac:dyDescent="0.15">
      <c r="A48" s="19">
        <v>829491</v>
      </c>
      <c r="B48" s="19">
        <v>165600084</v>
      </c>
      <c r="C48" s="19" t="s">
        <v>472</v>
      </c>
      <c r="D48" s="19">
        <v>5351794</v>
      </c>
      <c r="E48" s="19">
        <v>2083</v>
      </c>
      <c r="F48" s="19">
        <v>9879</v>
      </c>
      <c r="G48" s="19">
        <v>5461</v>
      </c>
      <c r="H48" s="19">
        <v>476</v>
      </c>
    </row>
    <row r="49" spans="1:8" ht="15.75" customHeight="1" x14ac:dyDescent="0.15">
      <c r="A49" s="19">
        <v>851598</v>
      </c>
      <c r="B49" s="19">
        <v>169201557</v>
      </c>
      <c r="C49" s="19" t="s">
        <v>473</v>
      </c>
      <c r="D49" s="19">
        <v>5455343</v>
      </c>
      <c r="E49" s="19">
        <v>2101</v>
      </c>
      <c r="F49" s="19">
        <v>9967</v>
      </c>
      <c r="G49" s="19">
        <v>5530</v>
      </c>
      <c r="H49" s="19">
        <v>491</v>
      </c>
    </row>
    <row r="50" spans="1:8" ht="15.75" customHeight="1" x14ac:dyDescent="0.15">
      <c r="A50" s="19">
        <v>874068</v>
      </c>
      <c r="B50" s="19">
        <v>172800011</v>
      </c>
      <c r="C50" s="19" t="s">
        <v>474</v>
      </c>
      <c r="D50" s="19">
        <v>5555408</v>
      </c>
      <c r="E50" s="19">
        <v>2110</v>
      </c>
      <c r="F50" s="19">
        <v>10009</v>
      </c>
      <c r="G50" s="19">
        <v>5550</v>
      </c>
      <c r="H50" s="19">
        <v>491</v>
      </c>
    </row>
    <row r="51" spans="1:8" ht="15.75" customHeight="1" x14ac:dyDescent="0.15">
      <c r="A51" s="19">
        <v>896417</v>
      </c>
      <c r="B51" s="19">
        <v>176400050</v>
      </c>
      <c r="C51" s="19" t="s">
        <v>475</v>
      </c>
      <c r="D51" s="19">
        <v>5656836</v>
      </c>
      <c r="E51" s="19">
        <v>2110</v>
      </c>
      <c r="F51" s="19">
        <v>10009</v>
      </c>
      <c r="G51" s="19">
        <v>5550</v>
      </c>
      <c r="H51" s="19">
        <v>491</v>
      </c>
    </row>
    <row r="52" spans="1:8" ht="15.75" customHeight="1" x14ac:dyDescent="0.15">
      <c r="A52" s="19">
        <v>919300</v>
      </c>
      <c r="B52" s="19">
        <v>180000028</v>
      </c>
      <c r="C52" s="19" t="s">
        <v>476</v>
      </c>
      <c r="D52" s="19">
        <v>5755700</v>
      </c>
      <c r="E52" s="19">
        <v>2111</v>
      </c>
      <c r="F52" s="19">
        <v>10010</v>
      </c>
      <c r="G52" s="19">
        <v>5552</v>
      </c>
      <c r="H52" s="19">
        <v>489</v>
      </c>
    </row>
    <row r="53" spans="1:8" ht="15.75" customHeight="1" x14ac:dyDescent="0.15">
      <c r="C53" s="23"/>
    </row>
    <row r="54" spans="1:8" ht="15.75" customHeight="1" x14ac:dyDescent="0.15">
      <c r="C54" s="23"/>
    </row>
    <row r="55" spans="1:8" ht="15.75" customHeight="1" x14ac:dyDescent="0.15">
      <c r="C55" s="23"/>
    </row>
    <row r="56" spans="1:8" ht="15.75" customHeight="1" x14ac:dyDescent="0.15">
      <c r="C56" s="23"/>
    </row>
    <row r="57" spans="1:8" ht="15.75" customHeight="1" x14ac:dyDescent="0.15">
      <c r="C57" s="23"/>
    </row>
    <row r="58" spans="1:8" ht="15.75" customHeight="1" x14ac:dyDescent="0.15">
      <c r="C58" s="23"/>
    </row>
    <row r="59" spans="1:8" ht="15.75" customHeight="1" x14ac:dyDescent="0.15">
      <c r="C59" s="23"/>
    </row>
    <row r="60" spans="1:8" ht="15.75" customHeight="1" x14ac:dyDescent="0.15">
      <c r="C60" s="23"/>
    </row>
    <row r="61" spans="1:8" ht="13" x14ac:dyDescent="0.15">
      <c r="C61" s="23"/>
    </row>
    <row r="62" spans="1:8" ht="13" x14ac:dyDescent="0.15">
      <c r="C62" s="23"/>
    </row>
    <row r="63" spans="1:8" ht="13" x14ac:dyDescent="0.15">
      <c r="C63" s="23"/>
    </row>
    <row r="64" spans="1:8" ht="13" x14ac:dyDescent="0.15">
      <c r="C64" s="23"/>
    </row>
    <row r="65" spans="3:3" ht="13" x14ac:dyDescent="0.15">
      <c r="C65" s="23"/>
    </row>
    <row r="66" spans="3:3" ht="13" x14ac:dyDescent="0.15">
      <c r="C66" s="23"/>
    </row>
    <row r="67" spans="3:3" ht="13" x14ac:dyDescent="0.15">
      <c r="C67" s="23"/>
    </row>
    <row r="68" spans="3:3" ht="13" x14ac:dyDescent="0.15">
      <c r="C68" s="23"/>
    </row>
    <row r="69" spans="3:3" ht="13" x14ac:dyDescent="0.15">
      <c r="C69" s="23"/>
    </row>
    <row r="70" spans="3:3" ht="13" x14ac:dyDescent="0.15">
      <c r="C70" s="23"/>
    </row>
    <row r="71" spans="3:3" ht="13" x14ac:dyDescent="0.15">
      <c r="C71" s="23"/>
    </row>
    <row r="72" spans="3:3" ht="13" x14ac:dyDescent="0.15">
      <c r="C72" s="23"/>
    </row>
    <row r="73" spans="3:3" ht="13" x14ac:dyDescent="0.15">
      <c r="C73" s="23"/>
    </row>
    <row r="74" spans="3:3" ht="13" x14ac:dyDescent="0.15">
      <c r="C74" s="23"/>
    </row>
    <row r="75" spans="3:3" ht="13" x14ac:dyDescent="0.15">
      <c r="C75" s="23"/>
    </row>
    <row r="76" spans="3:3" ht="13" x14ac:dyDescent="0.15">
      <c r="C76" s="23"/>
    </row>
    <row r="77" spans="3:3" ht="13" x14ac:dyDescent="0.15">
      <c r="C77" s="23"/>
    </row>
    <row r="78" spans="3:3" ht="13" x14ac:dyDescent="0.15">
      <c r="C78" s="23"/>
    </row>
    <row r="79" spans="3:3" ht="13" x14ac:dyDescent="0.15">
      <c r="C79" s="23"/>
    </row>
    <row r="80" spans="3:3" ht="13" x14ac:dyDescent="0.15">
      <c r="C80" s="23"/>
    </row>
    <row r="81" spans="3:3" ht="13" x14ac:dyDescent="0.15">
      <c r="C81" s="23"/>
    </row>
    <row r="82" spans="3:3" ht="13" x14ac:dyDescent="0.15">
      <c r="C82" s="23"/>
    </row>
    <row r="83" spans="3:3" ht="13" x14ac:dyDescent="0.15">
      <c r="C83" s="23"/>
    </row>
    <row r="84" spans="3:3" ht="13" x14ac:dyDescent="0.15">
      <c r="C84" s="23"/>
    </row>
    <row r="85" spans="3:3" ht="13" x14ac:dyDescent="0.15">
      <c r="C85" s="23"/>
    </row>
    <row r="86" spans="3:3" ht="13" x14ac:dyDescent="0.15">
      <c r="C86" s="23"/>
    </row>
    <row r="87" spans="3:3" ht="13" x14ac:dyDescent="0.15">
      <c r="C87" s="23"/>
    </row>
    <row r="88" spans="3:3" ht="13" x14ac:dyDescent="0.15">
      <c r="C88" s="23"/>
    </row>
    <row r="89" spans="3:3" ht="13" x14ac:dyDescent="0.15">
      <c r="C89" s="23"/>
    </row>
    <row r="90" spans="3:3" ht="13" x14ac:dyDescent="0.15">
      <c r="C90" s="23"/>
    </row>
    <row r="91" spans="3:3" ht="13" x14ac:dyDescent="0.15">
      <c r="C91" s="23"/>
    </row>
    <row r="92" spans="3:3" ht="13" x14ac:dyDescent="0.15">
      <c r="C92" s="23"/>
    </row>
    <row r="93" spans="3:3" ht="13" x14ac:dyDescent="0.15">
      <c r="C93" s="23"/>
    </row>
    <row r="94" spans="3:3" ht="13" x14ac:dyDescent="0.15">
      <c r="C94" s="23"/>
    </row>
    <row r="95" spans="3:3" ht="13" x14ac:dyDescent="0.15">
      <c r="C95" s="23"/>
    </row>
    <row r="96" spans="3:3" ht="13" x14ac:dyDescent="0.15">
      <c r="C96" s="23"/>
    </row>
    <row r="97" spans="3:3" ht="13" x14ac:dyDescent="0.15">
      <c r="C97" s="23"/>
    </row>
    <row r="98" spans="3:3" ht="13" x14ac:dyDescent="0.15">
      <c r="C98" s="23"/>
    </row>
    <row r="99" spans="3:3" ht="13" x14ac:dyDescent="0.15">
      <c r="C99" s="23"/>
    </row>
    <row r="100" spans="3:3" ht="13" x14ac:dyDescent="0.15">
      <c r="C100" s="23"/>
    </row>
    <row r="101" spans="3:3" ht="13" x14ac:dyDescent="0.15">
      <c r="C101" s="23"/>
    </row>
    <row r="102" spans="3:3" ht="13" x14ac:dyDescent="0.15">
      <c r="C102" s="23"/>
    </row>
    <row r="103" spans="3:3" ht="13" x14ac:dyDescent="0.15">
      <c r="C103" s="23"/>
    </row>
    <row r="104" spans="3:3" ht="13" x14ac:dyDescent="0.15">
      <c r="C104" s="23"/>
    </row>
    <row r="105" spans="3:3" ht="13" x14ac:dyDescent="0.15">
      <c r="C105" s="23"/>
    </row>
    <row r="106" spans="3:3" ht="13" x14ac:dyDescent="0.15">
      <c r="C106" s="23"/>
    </row>
    <row r="107" spans="3:3" ht="13" x14ac:dyDescent="0.15">
      <c r="C107" s="23"/>
    </row>
    <row r="108" spans="3:3" ht="13" x14ac:dyDescent="0.15">
      <c r="C108" s="23"/>
    </row>
    <row r="109" spans="3:3" ht="13" x14ac:dyDescent="0.15">
      <c r="C109" s="23"/>
    </row>
    <row r="110" spans="3:3" ht="13" x14ac:dyDescent="0.15">
      <c r="C110" s="23"/>
    </row>
    <row r="111" spans="3:3" ht="13" x14ac:dyDescent="0.15">
      <c r="C111" s="23"/>
    </row>
    <row r="112" spans="3:3" ht="13" x14ac:dyDescent="0.15">
      <c r="C112" s="23"/>
    </row>
    <row r="113" spans="3:3" ht="13" x14ac:dyDescent="0.15">
      <c r="C113" s="23"/>
    </row>
    <row r="114" spans="3:3" ht="13" x14ac:dyDescent="0.15">
      <c r="C114" s="23"/>
    </row>
    <row r="115" spans="3:3" ht="13" x14ac:dyDescent="0.15">
      <c r="C115" s="23"/>
    </row>
    <row r="116" spans="3:3" ht="13" x14ac:dyDescent="0.15">
      <c r="C116" s="23"/>
    </row>
    <row r="117" spans="3:3" ht="13" x14ac:dyDescent="0.15">
      <c r="C117" s="23"/>
    </row>
    <row r="118" spans="3:3" ht="13" x14ac:dyDescent="0.15">
      <c r="C118" s="23"/>
    </row>
    <row r="119" spans="3:3" ht="13" x14ac:dyDescent="0.15">
      <c r="C119" s="23"/>
    </row>
    <row r="120" spans="3:3" ht="13" x14ac:dyDescent="0.15">
      <c r="C120" s="23"/>
    </row>
    <row r="121" spans="3:3" ht="13" x14ac:dyDescent="0.15">
      <c r="C121" s="23"/>
    </row>
    <row r="122" spans="3:3" ht="13" x14ac:dyDescent="0.15">
      <c r="C122" s="23"/>
    </row>
    <row r="123" spans="3:3" ht="13" x14ac:dyDescent="0.15">
      <c r="C123" s="23"/>
    </row>
    <row r="124" spans="3:3" ht="13" x14ac:dyDescent="0.15">
      <c r="C124" s="23"/>
    </row>
    <row r="125" spans="3:3" ht="13" x14ac:dyDescent="0.15">
      <c r="C125" s="23"/>
    </row>
    <row r="126" spans="3:3" ht="13" x14ac:dyDescent="0.15">
      <c r="C126" s="23"/>
    </row>
    <row r="127" spans="3:3" ht="13" x14ac:dyDescent="0.15">
      <c r="C127" s="23"/>
    </row>
    <row r="128" spans="3:3" ht="13" x14ac:dyDescent="0.15">
      <c r="C128" s="23"/>
    </row>
    <row r="129" spans="3:3" ht="13" x14ac:dyDescent="0.15">
      <c r="C129" s="23"/>
    </row>
    <row r="130" spans="3:3" ht="13" x14ac:dyDescent="0.15">
      <c r="C130" s="23"/>
    </row>
    <row r="131" spans="3:3" ht="13" x14ac:dyDescent="0.15">
      <c r="C131" s="23"/>
    </row>
    <row r="132" spans="3:3" ht="13" x14ac:dyDescent="0.15">
      <c r="C132" s="23"/>
    </row>
    <row r="133" spans="3:3" ht="13" x14ac:dyDescent="0.15">
      <c r="C133" s="23"/>
    </row>
    <row r="134" spans="3:3" ht="13" x14ac:dyDescent="0.15">
      <c r="C134" s="23"/>
    </row>
    <row r="135" spans="3:3" ht="13" x14ac:dyDescent="0.15">
      <c r="C135" s="23"/>
    </row>
    <row r="136" spans="3:3" ht="13" x14ac:dyDescent="0.15">
      <c r="C136" s="23"/>
    </row>
    <row r="137" spans="3:3" ht="13" x14ac:dyDescent="0.15">
      <c r="C137" s="23"/>
    </row>
    <row r="138" spans="3:3" ht="13" x14ac:dyDescent="0.15">
      <c r="C138" s="23"/>
    </row>
    <row r="139" spans="3:3" ht="13" x14ac:dyDescent="0.15">
      <c r="C139" s="23"/>
    </row>
    <row r="140" spans="3:3" ht="13" x14ac:dyDescent="0.15">
      <c r="C140" s="23"/>
    </row>
    <row r="141" spans="3:3" ht="13" x14ac:dyDescent="0.15">
      <c r="C141" s="23"/>
    </row>
    <row r="142" spans="3:3" ht="13" x14ac:dyDescent="0.15">
      <c r="C142" s="23"/>
    </row>
    <row r="143" spans="3:3" ht="13" x14ac:dyDescent="0.15">
      <c r="C143" s="23"/>
    </row>
    <row r="144" spans="3:3" ht="13" x14ac:dyDescent="0.15">
      <c r="C144" s="23"/>
    </row>
    <row r="145" spans="3:3" ht="13" x14ac:dyDescent="0.15">
      <c r="C145" s="23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585</v>
      </c>
      <c r="F2" s="19">
        <v>5213</v>
      </c>
      <c r="G2" s="19">
        <v>2379</v>
      </c>
      <c r="H2" s="19">
        <v>16896</v>
      </c>
      <c r="I2" s="19">
        <v>8321</v>
      </c>
      <c r="J2" s="19">
        <v>803</v>
      </c>
      <c r="K2" s="19">
        <v>3340</v>
      </c>
    </row>
    <row r="3" spans="1:11" ht="15.75" customHeight="1" x14ac:dyDescent="0.15">
      <c r="A3" s="19">
        <v>4965</v>
      </c>
      <c r="B3" s="19">
        <v>3600021</v>
      </c>
      <c r="C3" s="21">
        <v>4.1666666666666664E-2</v>
      </c>
      <c r="D3" s="19">
        <v>176547</v>
      </c>
      <c r="E3" s="19">
        <v>3240</v>
      </c>
      <c r="F3" s="19">
        <v>8624</v>
      </c>
      <c r="G3" s="19">
        <v>4442</v>
      </c>
      <c r="H3" s="19">
        <v>51456</v>
      </c>
      <c r="I3" s="19">
        <v>27842</v>
      </c>
      <c r="J3" s="19">
        <v>946</v>
      </c>
      <c r="K3" s="19">
        <v>9980</v>
      </c>
    </row>
    <row r="4" spans="1:11" ht="15.75" customHeight="1" x14ac:dyDescent="0.15">
      <c r="A4" s="19">
        <v>10668</v>
      </c>
      <c r="B4" s="19">
        <v>7200004</v>
      </c>
      <c r="C4" s="21">
        <v>8.3333333333333329E-2</v>
      </c>
      <c r="D4" s="19">
        <v>340371</v>
      </c>
      <c r="E4" s="19">
        <v>3937</v>
      </c>
      <c r="F4" s="19">
        <v>9001</v>
      </c>
      <c r="G4" s="19">
        <v>4728</v>
      </c>
      <c r="H4" s="19">
        <v>58441</v>
      </c>
      <c r="I4" s="19">
        <v>32102</v>
      </c>
      <c r="J4" s="19">
        <v>925</v>
      </c>
      <c r="K4" s="19">
        <v>10709</v>
      </c>
    </row>
    <row r="5" spans="1:11" ht="15.75" customHeight="1" x14ac:dyDescent="0.15">
      <c r="A5" s="19">
        <v>17138</v>
      </c>
      <c r="B5" s="19">
        <v>10800365</v>
      </c>
      <c r="C5" s="22">
        <v>0.125</v>
      </c>
      <c r="D5" s="19">
        <v>497395</v>
      </c>
      <c r="E5" s="19">
        <v>4322</v>
      </c>
      <c r="F5" s="19">
        <v>9203</v>
      </c>
      <c r="G5" s="19">
        <v>4875</v>
      </c>
      <c r="H5" s="19">
        <v>61917</v>
      </c>
      <c r="I5" s="19">
        <v>34244</v>
      </c>
      <c r="J5" s="19">
        <v>910</v>
      </c>
      <c r="K5" s="19">
        <v>10904</v>
      </c>
    </row>
    <row r="6" spans="1:11" ht="15.75" customHeight="1" x14ac:dyDescent="0.15">
      <c r="A6" s="19">
        <v>24459</v>
      </c>
      <c r="B6" s="19">
        <v>14401435</v>
      </c>
      <c r="C6" s="22">
        <v>0.16667824074074075</v>
      </c>
      <c r="D6" s="19">
        <v>662130</v>
      </c>
      <c r="E6" s="19">
        <v>4662</v>
      </c>
      <c r="F6" s="19">
        <v>9393</v>
      </c>
      <c r="G6" s="19">
        <v>5001</v>
      </c>
      <c r="H6" s="19">
        <v>64919</v>
      </c>
      <c r="I6" s="19">
        <v>36081</v>
      </c>
      <c r="J6" s="19">
        <v>889</v>
      </c>
      <c r="K6" s="19">
        <v>11043</v>
      </c>
    </row>
    <row r="7" spans="1:11" ht="15.75" customHeight="1" x14ac:dyDescent="0.15">
      <c r="A7" s="19">
        <v>32333</v>
      </c>
      <c r="B7" s="19">
        <v>18000306</v>
      </c>
      <c r="C7" s="22">
        <v>0.20833333333333334</v>
      </c>
      <c r="D7" s="19">
        <v>820482</v>
      </c>
      <c r="E7" s="19">
        <v>4850</v>
      </c>
      <c r="F7" s="19">
        <v>9492</v>
      </c>
      <c r="G7" s="19">
        <v>5087</v>
      </c>
      <c r="H7" s="19">
        <v>67143</v>
      </c>
      <c r="I7" s="19">
        <v>37415</v>
      </c>
      <c r="J7" s="19">
        <v>878</v>
      </c>
      <c r="K7" s="19">
        <v>11109</v>
      </c>
    </row>
    <row r="8" spans="1:11" ht="15.75" customHeight="1" x14ac:dyDescent="0.15">
      <c r="A8" s="19">
        <v>41018</v>
      </c>
      <c r="B8" s="19">
        <v>21601199</v>
      </c>
      <c r="C8" s="23">
        <v>0.25001157407407409</v>
      </c>
      <c r="D8" s="19">
        <v>980368</v>
      </c>
      <c r="E8" s="19">
        <v>5038</v>
      </c>
      <c r="F8" s="19">
        <v>9600</v>
      </c>
      <c r="G8" s="19">
        <v>5163</v>
      </c>
      <c r="H8" s="19">
        <v>68974</v>
      </c>
      <c r="I8" s="19">
        <v>38566</v>
      </c>
      <c r="J8" s="19">
        <v>873</v>
      </c>
      <c r="K8" s="19">
        <v>11176</v>
      </c>
    </row>
    <row r="9" spans="1:11" ht="15.75" customHeight="1" x14ac:dyDescent="0.15">
      <c r="A9" s="19">
        <v>49770</v>
      </c>
      <c r="B9" s="19">
        <v>25200102</v>
      </c>
      <c r="C9" s="23">
        <v>0.29166666666666669</v>
      </c>
      <c r="D9" s="19">
        <v>1135621</v>
      </c>
      <c r="E9" s="19">
        <v>5180</v>
      </c>
      <c r="F9" s="19">
        <v>9664</v>
      </c>
      <c r="G9" s="19">
        <v>5216</v>
      </c>
      <c r="H9" s="19">
        <v>70243</v>
      </c>
      <c r="I9" s="19">
        <v>39379</v>
      </c>
      <c r="J9" s="19">
        <v>864</v>
      </c>
      <c r="K9" s="19">
        <v>11224</v>
      </c>
    </row>
    <row r="10" spans="1:11" ht="15.75" customHeight="1" x14ac:dyDescent="0.15">
      <c r="A10" s="19">
        <v>58971</v>
      </c>
      <c r="B10" s="19">
        <v>28800109</v>
      </c>
      <c r="C10" s="23">
        <v>0.33333333333333331</v>
      </c>
      <c r="D10" s="19">
        <v>1293000</v>
      </c>
      <c r="E10" s="19">
        <v>5346</v>
      </c>
      <c r="F10" s="19">
        <v>9694</v>
      </c>
      <c r="G10" s="19">
        <v>5247</v>
      </c>
      <c r="H10" s="19">
        <v>71564</v>
      </c>
      <c r="I10" s="19">
        <v>40196</v>
      </c>
      <c r="J10" s="19">
        <v>855</v>
      </c>
      <c r="K10" s="19">
        <v>11426</v>
      </c>
    </row>
    <row r="11" spans="1:11" ht="15.75" customHeight="1" x14ac:dyDescent="0.15">
      <c r="A11" s="19">
        <v>68486</v>
      </c>
      <c r="B11" s="19">
        <v>32400379</v>
      </c>
      <c r="C11" s="23">
        <v>0.375</v>
      </c>
      <c r="D11" s="19">
        <v>1447194</v>
      </c>
      <c r="E11" s="19">
        <v>5446</v>
      </c>
      <c r="F11" s="19">
        <v>9712</v>
      </c>
      <c r="G11" s="19">
        <v>5272</v>
      </c>
      <c r="H11" s="19">
        <v>72055</v>
      </c>
      <c r="I11" s="19">
        <v>40562</v>
      </c>
      <c r="J11" s="19">
        <v>851</v>
      </c>
      <c r="K11" s="19">
        <v>11429</v>
      </c>
    </row>
    <row r="12" spans="1:11" ht="15.75" customHeight="1" x14ac:dyDescent="0.15">
      <c r="A12" s="19">
        <v>78176</v>
      </c>
      <c r="B12" s="19">
        <v>36000206</v>
      </c>
      <c r="C12" s="23">
        <v>0.41666666666666669</v>
      </c>
      <c r="D12" s="19">
        <v>1596516</v>
      </c>
      <c r="E12" s="19">
        <v>5543</v>
      </c>
      <c r="F12" s="19">
        <v>9726</v>
      </c>
      <c r="G12" s="19">
        <v>5293</v>
      </c>
      <c r="H12" s="19">
        <v>72584</v>
      </c>
      <c r="I12" s="19">
        <v>40907</v>
      </c>
      <c r="J12" s="19">
        <v>850</v>
      </c>
      <c r="K12" s="19">
        <v>11415</v>
      </c>
    </row>
    <row r="13" spans="1:11" ht="15.75" customHeight="1" x14ac:dyDescent="0.15">
      <c r="A13" s="19">
        <v>88400</v>
      </c>
      <c r="B13" s="19">
        <v>39600195</v>
      </c>
      <c r="C13" s="23">
        <v>0.45833333333333331</v>
      </c>
      <c r="D13" s="19">
        <v>1748436</v>
      </c>
      <c r="E13" s="19">
        <v>5627</v>
      </c>
      <c r="F13" s="19">
        <v>9743</v>
      </c>
      <c r="G13" s="19">
        <v>5314</v>
      </c>
      <c r="H13" s="19">
        <v>72911</v>
      </c>
      <c r="I13" s="19">
        <v>41144</v>
      </c>
      <c r="J13" s="19">
        <v>849</v>
      </c>
      <c r="K13" s="19">
        <v>11442</v>
      </c>
    </row>
    <row r="14" spans="1:11" ht="15.75" customHeight="1" x14ac:dyDescent="0.15">
      <c r="A14" s="19">
        <v>98532</v>
      </c>
      <c r="B14" s="19">
        <v>43200430</v>
      </c>
      <c r="C14" s="23">
        <v>0.5</v>
      </c>
      <c r="D14" s="19">
        <v>1895289</v>
      </c>
      <c r="E14" s="19">
        <v>5700</v>
      </c>
      <c r="F14" s="19">
        <v>9848</v>
      </c>
      <c r="G14" s="19">
        <v>5376</v>
      </c>
      <c r="H14" s="19">
        <v>73272</v>
      </c>
      <c r="I14" s="19">
        <v>41413</v>
      </c>
      <c r="J14" s="19">
        <v>843</v>
      </c>
      <c r="K14" s="19">
        <v>11434</v>
      </c>
    </row>
    <row r="15" spans="1:11" ht="15.75" customHeight="1" x14ac:dyDescent="0.15">
      <c r="A15" s="19">
        <v>108994</v>
      </c>
      <c r="B15" s="19">
        <v>46800988</v>
      </c>
      <c r="C15" s="23">
        <v>0.54166666666666663</v>
      </c>
      <c r="D15" s="19">
        <v>2041361</v>
      </c>
      <c r="E15" s="19">
        <v>5790</v>
      </c>
      <c r="F15" s="19">
        <v>9867</v>
      </c>
      <c r="G15" s="19">
        <v>5394</v>
      </c>
      <c r="H15" s="19">
        <v>73798</v>
      </c>
      <c r="I15" s="19">
        <v>41787</v>
      </c>
      <c r="J15" s="19">
        <v>839</v>
      </c>
      <c r="K15" s="19">
        <v>11408</v>
      </c>
    </row>
    <row r="16" spans="1:11" ht="15.75" customHeight="1" x14ac:dyDescent="0.15">
      <c r="A16" s="19">
        <v>119722</v>
      </c>
      <c r="B16" s="19">
        <v>50400129</v>
      </c>
      <c r="C16" s="23">
        <v>0.58333333333333337</v>
      </c>
      <c r="D16" s="19">
        <v>2188874</v>
      </c>
      <c r="E16" s="19">
        <v>5851</v>
      </c>
      <c r="F16" s="19">
        <v>9903</v>
      </c>
      <c r="G16" s="19">
        <v>5424</v>
      </c>
      <c r="H16" s="19">
        <v>74450</v>
      </c>
      <c r="I16" s="19">
        <v>42178</v>
      </c>
      <c r="J16" s="19">
        <v>865</v>
      </c>
      <c r="K16" s="19">
        <v>11427</v>
      </c>
    </row>
    <row r="17" spans="1:11" ht="15.75" customHeight="1" x14ac:dyDescent="0.15">
      <c r="A17" s="19">
        <v>131065</v>
      </c>
      <c r="B17" s="19">
        <v>54004146</v>
      </c>
      <c r="C17" s="23">
        <v>0.62504629629629627</v>
      </c>
      <c r="D17" s="19">
        <v>2335119</v>
      </c>
      <c r="E17" s="19">
        <v>5907</v>
      </c>
      <c r="F17" s="19">
        <v>9917</v>
      </c>
      <c r="G17" s="19">
        <v>5436</v>
      </c>
      <c r="H17" s="19">
        <v>74799</v>
      </c>
      <c r="I17" s="19">
        <v>42397</v>
      </c>
      <c r="J17" s="19">
        <v>863</v>
      </c>
      <c r="K17" s="19">
        <v>11445</v>
      </c>
    </row>
    <row r="18" spans="1:11" ht="15.75" customHeight="1" x14ac:dyDescent="0.15">
      <c r="A18" s="19">
        <v>142234</v>
      </c>
      <c r="B18" s="19">
        <v>57600024</v>
      </c>
      <c r="C18" s="23">
        <v>0.66666666666666663</v>
      </c>
      <c r="D18" s="19">
        <v>2475946</v>
      </c>
      <c r="E18" s="19">
        <v>5966</v>
      </c>
      <c r="F18" s="19">
        <v>9923</v>
      </c>
      <c r="G18" s="19">
        <v>5445</v>
      </c>
      <c r="H18" s="19">
        <v>75120</v>
      </c>
      <c r="I18" s="19">
        <v>42622</v>
      </c>
      <c r="J18" s="19">
        <v>866</v>
      </c>
      <c r="K18" s="19">
        <v>11462</v>
      </c>
    </row>
    <row r="19" spans="1:11" ht="15.75" customHeight="1" x14ac:dyDescent="0.15">
      <c r="A19" s="19">
        <v>154169</v>
      </c>
      <c r="B19" s="19">
        <v>61201436</v>
      </c>
      <c r="C19" s="23">
        <v>0.70834490740740741</v>
      </c>
      <c r="D19" s="19">
        <v>2619709</v>
      </c>
      <c r="E19" s="19">
        <v>6028</v>
      </c>
      <c r="F19" s="19">
        <v>9932</v>
      </c>
      <c r="G19" s="19">
        <v>5458</v>
      </c>
      <c r="H19" s="19">
        <v>75650</v>
      </c>
      <c r="I19" s="19">
        <v>42956</v>
      </c>
      <c r="J19" s="19">
        <v>860</v>
      </c>
      <c r="K19" s="19">
        <v>11532</v>
      </c>
    </row>
    <row r="20" spans="1:11" ht="15.75" customHeight="1" x14ac:dyDescent="0.15">
      <c r="A20" s="19">
        <v>165977</v>
      </c>
      <c r="B20" s="19">
        <v>64800439</v>
      </c>
      <c r="C20" s="23">
        <v>0.75</v>
      </c>
      <c r="D20" s="19">
        <v>2758765</v>
      </c>
      <c r="E20" s="19">
        <v>6083</v>
      </c>
      <c r="F20" s="19">
        <v>9936</v>
      </c>
      <c r="G20" s="19">
        <v>5470</v>
      </c>
      <c r="H20" s="19">
        <v>75854</v>
      </c>
      <c r="I20" s="19">
        <v>43121</v>
      </c>
      <c r="J20" s="19">
        <v>852</v>
      </c>
      <c r="K20" s="19">
        <v>11513</v>
      </c>
    </row>
    <row r="21" spans="1:11" ht="15.75" customHeight="1" x14ac:dyDescent="0.15">
      <c r="A21" s="19">
        <v>178275</v>
      </c>
      <c r="B21" s="19">
        <v>68400316</v>
      </c>
      <c r="C21" s="23">
        <v>0.79166666666666663</v>
      </c>
      <c r="D21" s="19">
        <v>2899676</v>
      </c>
      <c r="E21" s="19">
        <v>6132</v>
      </c>
      <c r="F21" s="19">
        <v>9941</v>
      </c>
      <c r="G21" s="19">
        <v>5477</v>
      </c>
      <c r="H21" s="19">
        <v>76108</v>
      </c>
      <c r="I21" s="19">
        <v>43307</v>
      </c>
      <c r="J21" s="19">
        <v>850</v>
      </c>
      <c r="K21" s="19">
        <v>11522</v>
      </c>
    </row>
    <row r="22" spans="1:11" ht="15.75" customHeight="1" x14ac:dyDescent="0.15">
      <c r="A22" s="19">
        <v>190831</v>
      </c>
      <c r="B22" s="19">
        <v>72000617</v>
      </c>
      <c r="C22" s="23">
        <v>0.83333333333333337</v>
      </c>
      <c r="D22" s="19">
        <v>3039639</v>
      </c>
      <c r="E22" s="19">
        <v>6158</v>
      </c>
      <c r="F22" s="19">
        <v>9943</v>
      </c>
      <c r="G22" s="19">
        <v>5477</v>
      </c>
      <c r="H22" s="19">
        <v>76175</v>
      </c>
      <c r="I22" s="19">
        <v>43368</v>
      </c>
      <c r="J22" s="19">
        <v>850</v>
      </c>
      <c r="K22" s="19">
        <v>11507</v>
      </c>
    </row>
    <row r="23" spans="1:11" ht="15.75" customHeight="1" x14ac:dyDescent="0.15">
      <c r="A23" s="19">
        <v>203361</v>
      </c>
      <c r="B23" s="19">
        <v>75601490</v>
      </c>
      <c r="C23" s="23">
        <v>0.87501157407407404</v>
      </c>
      <c r="D23" s="19">
        <v>3176972</v>
      </c>
      <c r="E23" s="19">
        <v>6206</v>
      </c>
      <c r="F23" s="19">
        <v>9948</v>
      </c>
      <c r="G23" s="19">
        <v>5485</v>
      </c>
      <c r="H23" s="19">
        <v>76479</v>
      </c>
      <c r="I23" s="19">
        <v>43574</v>
      </c>
      <c r="J23" s="19">
        <v>850</v>
      </c>
      <c r="K23" s="19">
        <v>11523</v>
      </c>
    </row>
    <row r="24" spans="1:11" ht="15.75" customHeight="1" x14ac:dyDescent="0.15">
      <c r="A24" s="19">
        <v>216041</v>
      </c>
      <c r="B24" s="19">
        <v>79200057</v>
      </c>
      <c r="C24" s="23">
        <v>0.91666666666666663</v>
      </c>
      <c r="D24" s="19">
        <v>3313896</v>
      </c>
      <c r="E24" s="19">
        <v>6239</v>
      </c>
      <c r="F24" s="19">
        <v>9949</v>
      </c>
      <c r="G24" s="19">
        <v>5486</v>
      </c>
      <c r="H24" s="19">
        <v>76649</v>
      </c>
      <c r="I24" s="19">
        <v>43685</v>
      </c>
      <c r="J24" s="19">
        <v>849</v>
      </c>
      <c r="K24" s="19">
        <v>11522</v>
      </c>
    </row>
    <row r="25" spans="1:11" ht="15.75" customHeight="1" x14ac:dyDescent="0.15">
      <c r="A25" s="19">
        <v>228681</v>
      </c>
      <c r="B25" s="19">
        <v>82800017</v>
      </c>
      <c r="C25" s="23">
        <v>0.95833333333333337</v>
      </c>
      <c r="D25" s="19">
        <v>3447692</v>
      </c>
      <c r="E25" s="19">
        <v>6290</v>
      </c>
      <c r="F25" s="19">
        <v>9949</v>
      </c>
      <c r="G25" s="19">
        <v>5489</v>
      </c>
      <c r="H25" s="19">
        <v>76844</v>
      </c>
      <c r="I25" s="19">
        <v>43842</v>
      </c>
      <c r="J25" s="19">
        <v>846</v>
      </c>
      <c r="K25" s="19">
        <v>11519</v>
      </c>
    </row>
    <row r="26" spans="1:11" ht="15.75" customHeight="1" x14ac:dyDescent="0.15">
      <c r="A26" s="19">
        <v>241702</v>
      </c>
      <c r="B26" s="19">
        <v>86400661</v>
      </c>
      <c r="C26" s="19" t="s">
        <v>450</v>
      </c>
      <c r="D26" s="19">
        <v>3584301</v>
      </c>
      <c r="E26" s="19">
        <v>6335</v>
      </c>
      <c r="F26" s="19">
        <v>9949</v>
      </c>
      <c r="G26" s="19">
        <v>5494</v>
      </c>
      <c r="H26" s="19">
        <v>77048</v>
      </c>
      <c r="I26" s="19">
        <v>43992</v>
      </c>
      <c r="J26" s="19">
        <v>845</v>
      </c>
      <c r="K26" s="19">
        <v>11515</v>
      </c>
    </row>
    <row r="27" spans="1:11" ht="15.75" customHeight="1" x14ac:dyDescent="0.15">
      <c r="A27" s="19">
        <v>255321</v>
      </c>
      <c r="B27" s="19">
        <v>90000065</v>
      </c>
      <c r="C27" s="19" t="s">
        <v>451</v>
      </c>
      <c r="D27" s="19">
        <v>3720894</v>
      </c>
      <c r="E27" s="19">
        <v>6365</v>
      </c>
      <c r="F27" s="19">
        <v>9954</v>
      </c>
      <c r="G27" s="19">
        <v>5499</v>
      </c>
      <c r="H27" s="19">
        <v>77217</v>
      </c>
      <c r="I27" s="19">
        <v>44103</v>
      </c>
      <c r="J27" s="19">
        <v>844</v>
      </c>
      <c r="K27" s="19">
        <v>11514</v>
      </c>
    </row>
    <row r="28" spans="1:11" ht="15.75" customHeight="1" x14ac:dyDescent="0.15">
      <c r="A28" s="19">
        <v>268750</v>
      </c>
      <c r="B28" s="19">
        <v>93600045</v>
      </c>
      <c r="C28" s="19" t="s">
        <v>452</v>
      </c>
      <c r="D28" s="19">
        <v>3856622</v>
      </c>
      <c r="E28" s="19">
        <v>6385</v>
      </c>
      <c r="F28" s="19">
        <v>9954</v>
      </c>
      <c r="G28" s="19">
        <v>5500</v>
      </c>
      <c r="H28" s="19">
        <v>77345</v>
      </c>
      <c r="I28" s="19">
        <v>44189</v>
      </c>
      <c r="J28" s="19">
        <v>844</v>
      </c>
      <c r="K28" s="19">
        <v>11516</v>
      </c>
    </row>
    <row r="29" spans="1:11" ht="15.75" customHeight="1" x14ac:dyDescent="0.15">
      <c r="A29" s="19">
        <v>282518</v>
      </c>
      <c r="B29" s="19">
        <v>97200540</v>
      </c>
      <c r="C29" s="19" t="s">
        <v>453</v>
      </c>
      <c r="D29" s="19">
        <v>3990901</v>
      </c>
      <c r="E29" s="19">
        <v>6416</v>
      </c>
      <c r="F29" s="19">
        <v>9963</v>
      </c>
      <c r="G29" s="19">
        <v>5511</v>
      </c>
      <c r="H29" s="19">
        <v>77455</v>
      </c>
      <c r="I29" s="19">
        <v>44284</v>
      </c>
      <c r="J29" s="19">
        <v>845</v>
      </c>
      <c r="K29" s="19">
        <v>11505</v>
      </c>
    </row>
    <row r="30" spans="1:11" ht="15.75" customHeight="1" x14ac:dyDescent="0.15">
      <c r="A30" s="19">
        <v>296781</v>
      </c>
      <c r="B30" s="19">
        <v>100800164</v>
      </c>
      <c r="C30" s="19" t="s">
        <v>480</v>
      </c>
      <c r="D30" s="19">
        <v>4128429</v>
      </c>
      <c r="E30" s="19">
        <v>6439</v>
      </c>
      <c r="F30" s="19">
        <v>9966</v>
      </c>
      <c r="G30" s="19">
        <v>5516</v>
      </c>
      <c r="H30" s="19">
        <v>77541</v>
      </c>
      <c r="I30" s="19">
        <v>44355</v>
      </c>
      <c r="J30" s="19">
        <v>845</v>
      </c>
      <c r="K30" s="19">
        <v>11502</v>
      </c>
    </row>
    <row r="31" spans="1:11" ht="15.75" customHeight="1" x14ac:dyDescent="0.15">
      <c r="A31" s="19">
        <v>310258</v>
      </c>
      <c r="B31" s="19">
        <v>104400025</v>
      </c>
      <c r="C31" s="19" t="s">
        <v>481</v>
      </c>
      <c r="D31" s="19">
        <v>4261986</v>
      </c>
      <c r="E31" s="19">
        <v>6459</v>
      </c>
      <c r="F31" s="19">
        <v>9974</v>
      </c>
      <c r="G31" s="19">
        <v>5522</v>
      </c>
      <c r="H31" s="19">
        <v>77594</v>
      </c>
      <c r="I31" s="19">
        <v>44417</v>
      </c>
      <c r="J31" s="19">
        <v>842</v>
      </c>
      <c r="K31" s="19">
        <v>11486</v>
      </c>
    </row>
    <row r="32" spans="1:11" ht="15.75" customHeight="1" x14ac:dyDescent="0.15">
      <c r="A32" s="19">
        <v>324461</v>
      </c>
      <c r="B32" s="19">
        <v>108000098</v>
      </c>
      <c r="C32" s="19" t="s">
        <v>482</v>
      </c>
      <c r="D32" s="19">
        <v>4394404</v>
      </c>
      <c r="E32" s="19">
        <v>6480</v>
      </c>
      <c r="F32" s="19">
        <v>9974</v>
      </c>
      <c r="G32" s="19">
        <v>5522</v>
      </c>
      <c r="H32" s="19">
        <v>77718</v>
      </c>
      <c r="I32" s="19">
        <v>44509</v>
      </c>
      <c r="J32" s="19">
        <v>842</v>
      </c>
      <c r="K32" s="19">
        <v>11487</v>
      </c>
    </row>
    <row r="33" spans="1:11" ht="15.75" customHeight="1" x14ac:dyDescent="0.15">
      <c r="A33" s="19">
        <v>338796</v>
      </c>
      <c r="B33" s="19">
        <v>111600308</v>
      </c>
      <c r="C33" s="19" t="s">
        <v>457</v>
      </c>
      <c r="D33" s="19">
        <v>4524149</v>
      </c>
      <c r="E33" s="19">
        <v>6492</v>
      </c>
      <c r="F33" s="19">
        <v>9974</v>
      </c>
      <c r="G33" s="19">
        <v>5524</v>
      </c>
      <c r="H33" s="19">
        <v>77780</v>
      </c>
      <c r="I33" s="19">
        <v>44556</v>
      </c>
      <c r="J33" s="19">
        <v>841</v>
      </c>
      <c r="K33" s="19">
        <v>11483</v>
      </c>
    </row>
    <row r="34" spans="1:11" ht="15.75" customHeight="1" x14ac:dyDescent="0.15">
      <c r="A34" s="19">
        <v>352480</v>
      </c>
      <c r="B34" s="19">
        <v>115204206</v>
      </c>
      <c r="C34" s="19" t="s">
        <v>483</v>
      </c>
      <c r="D34" s="19">
        <v>4648709</v>
      </c>
      <c r="E34" s="19">
        <v>6515</v>
      </c>
      <c r="F34" s="19">
        <v>9975</v>
      </c>
      <c r="G34" s="19">
        <v>5529</v>
      </c>
      <c r="H34" s="19">
        <v>77931</v>
      </c>
      <c r="I34" s="19">
        <v>44665</v>
      </c>
      <c r="J34" s="19">
        <v>841</v>
      </c>
      <c r="K34" s="19">
        <v>11485</v>
      </c>
    </row>
    <row r="35" spans="1:11" ht="15.75" customHeight="1" x14ac:dyDescent="0.15">
      <c r="A35" s="19">
        <v>366443</v>
      </c>
      <c r="B35" s="19">
        <v>118804687</v>
      </c>
      <c r="C35" s="19" t="s">
        <v>484</v>
      </c>
      <c r="D35" s="19">
        <v>4775973</v>
      </c>
      <c r="E35" s="19">
        <v>6537</v>
      </c>
      <c r="F35" s="19">
        <v>9979</v>
      </c>
      <c r="G35" s="19">
        <v>5534</v>
      </c>
      <c r="H35" s="19">
        <v>78002</v>
      </c>
      <c r="I35" s="19">
        <v>44723</v>
      </c>
      <c r="J35" s="19">
        <v>840</v>
      </c>
      <c r="K35" s="19">
        <v>11478</v>
      </c>
    </row>
    <row r="36" spans="1:11" ht="15.75" customHeight="1" x14ac:dyDescent="0.15">
      <c r="A36" s="19">
        <v>381190</v>
      </c>
      <c r="B36" s="19">
        <v>122400193</v>
      </c>
      <c r="C36" s="19" t="s">
        <v>460</v>
      </c>
      <c r="D36" s="19">
        <v>4904444</v>
      </c>
      <c r="E36" s="19">
        <v>6545</v>
      </c>
      <c r="F36" s="19">
        <v>9979</v>
      </c>
      <c r="G36" s="19">
        <v>5534</v>
      </c>
      <c r="H36" s="19">
        <v>78017</v>
      </c>
      <c r="I36" s="19">
        <v>44739</v>
      </c>
      <c r="J36" s="19">
        <v>840</v>
      </c>
      <c r="K36" s="19">
        <v>11479</v>
      </c>
    </row>
    <row r="37" spans="1:11" ht="15.75" customHeight="1" x14ac:dyDescent="0.15">
      <c r="A37" s="19">
        <v>395683</v>
      </c>
      <c r="B37" s="19">
        <v>126000052</v>
      </c>
      <c r="C37" s="19" t="s">
        <v>461</v>
      </c>
      <c r="D37" s="19">
        <v>5034858</v>
      </c>
      <c r="E37" s="19">
        <v>6568</v>
      </c>
      <c r="F37" s="19">
        <v>9979</v>
      </c>
      <c r="G37" s="19">
        <v>5534</v>
      </c>
      <c r="H37" s="19">
        <v>78146</v>
      </c>
      <c r="I37" s="19">
        <v>44835</v>
      </c>
      <c r="J37" s="19">
        <v>840</v>
      </c>
      <c r="K37" s="19">
        <v>11476</v>
      </c>
    </row>
    <row r="38" spans="1:11" ht="15.75" customHeight="1" x14ac:dyDescent="0.15">
      <c r="A38" s="19">
        <v>410410</v>
      </c>
      <c r="B38" s="19">
        <v>129600282</v>
      </c>
      <c r="C38" s="19" t="s">
        <v>462</v>
      </c>
      <c r="D38" s="19">
        <v>5160736</v>
      </c>
      <c r="E38" s="19">
        <v>6578</v>
      </c>
      <c r="F38" s="19">
        <v>9979</v>
      </c>
      <c r="G38" s="19">
        <v>5535</v>
      </c>
      <c r="H38" s="19">
        <v>78155</v>
      </c>
      <c r="I38" s="19">
        <v>44854</v>
      </c>
      <c r="J38" s="19">
        <v>839</v>
      </c>
      <c r="K38" s="19">
        <v>11471</v>
      </c>
    </row>
    <row r="39" spans="1:11" ht="15.75" customHeight="1" x14ac:dyDescent="0.15">
      <c r="A39" s="19">
        <v>425363</v>
      </c>
      <c r="B39" s="19">
        <v>133201311</v>
      </c>
      <c r="C39" s="19" t="s">
        <v>485</v>
      </c>
      <c r="D39" s="19">
        <v>5288723</v>
      </c>
      <c r="E39" s="19">
        <v>6599</v>
      </c>
      <c r="F39" s="19">
        <v>9979</v>
      </c>
      <c r="G39" s="19">
        <v>5536</v>
      </c>
      <c r="H39" s="19">
        <v>78383</v>
      </c>
      <c r="I39" s="19">
        <v>44992</v>
      </c>
      <c r="J39" s="19">
        <v>839</v>
      </c>
      <c r="K39" s="19">
        <v>11497</v>
      </c>
    </row>
    <row r="40" spans="1:11" ht="15.75" customHeight="1" x14ac:dyDescent="0.15">
      <c r="A40" s="19">
        <v>440257</v>
      </c>
      <c r="B40" s="19">
        <v>136801083</v>
      </c>
      <c r="C40" s="19" t="s">
        <v>486</v>
      </c>
      <c r="D40" s="19">
        <v>5416512</v>
      </c>
      <c r="E40" s="19">
        <v>6608</v>
      </c>
      <c r="F40" s="19">
        <v>9979</v>
      </c>
      <c r="G40" s="19">
        <v>5536</v>
      </c>
      <c r="H40" s="19">
        <v>78476</v>
      </c>
      <c r="I40" s="19">
        <v>45041</v>
      </c>
      <c r="J40" s="19">
        <v>838</v>
      </c>
      <c r="K40" s="19">
        <v>11508</v>
      </c>
    </row>
    <row r="41" spans="1:11" ht="15.75" customHeight="1" x14ac:dyDescent="0.15">
      <c r="A41" s="19">
        <v>455493</v>
      </c>
      <c r="B41" s="19">
        <v>140400068</v>
      </c>
      <c r="C41" s="19" t="s">
        <v>465</v>
      </c>
      <c r="D41" s="19">
        <v>5543234</v>
      </c>
      <c r="E41" s="19">
        <v>6620</v>
      </c>
      <c r="F41" s="19">
        <v>9979</v>
      </c>
      <c r="G41" s="19">
        <v>5538</v>
      </c>
      <c r="H41" s="19">
        <v>78531</v>
      </c>
      <c r="I41" s="19">
        <v>45086</v>
      </c>
      <c r="J41" s="19">
        <v>838</v>
      </c>
      <c r="K41" s="19">
        <v>11506</v>
      </c>
    </row>
    <row r="42" spans="1:11" ht="15.75" customHeight="1" x14ac:dyDescent="0.15">
      <c r="A42" s="19">
        <v>471199</v>
      </c>
      <c r="B42" s="19">
        <v>144000080</v>
      </c>
      <c r="C42" s="19" t="s">
        <v>466</v>
      </c>
      <c r="D42" s="19">
        <v>5673068</v>
      </c>
      <c r="E42" s="19">
        <v>6629</v>
      </c>
      <c r="F42" s="19">
        <v>9979</v>
      </c>
      <c r="G42" s="19">
        <v>5539</v>
      </c>
      <c r="H42" s="19">
        <v>78559</v>
      </c>
      <c r="I42" s="19">
        <v>45116</v>
      </c>
      <c r="J42" s="19">
        <v>838</v>
      </c>
      <c r="K42" s="19">
        <v>11501</v>
      </c>
    </row>
    <row r="43" spans="1:11" ht="15.75" customHeight="1" x14ac:dyDescent="0.15">
      <c r="A43" s="19">
        <v>486833</v>
      </c>
      <c r="B43" s="19">
        <v>147600133</v>
      </c>
      <c r="C43" s="19" t="s">
        <v>467</v>
      </c>
      <c r="D43" s="19">
        <v>5801642</v>
      </c>
      <c r="E43" s="19">
        <v>6650</v>
      </c>
      <c r="F43" s="19">
        <v>9982</v>
      </c>
      <c r="G43" s="19">
        <v>5542</v>
      </c>
      <c r="H43" s="19">
        <v>78676</v>
      </c>
      <c r="I43" s="19">
        <v>45199</v>
      </c>
      <c r="J43" s="19">
        <v>837</v>
      </c>
      <c r="K43" s="19">
        <v>11498</v>
      </c>
    </row>
    <row r="44" spans="1:11" ht="15.75" customHeight="1" x14ac:dyDescent="0.15">
      <c r="A44" s="19">
        <v>502718</v>
      </c>
      <c r="B44" s="19">
        <v>151201302</v>
      </c>
      <c r="C44" s="19" t="s">
        <v>487</v>
      </c>
      <c r="D44" s="19">
        <v>5930496</v>
      </c>
      <c r="E44" s="19">
        <v>6667</v>
      </c>
      <c r="F44" s="19">
        <v>9982</v>
      </c>
      <c r="G44" s="19">
        <v>5543</v>
      </c>
      <c r="H44" s="19">
        <v>78774</v>
      </c>
      <c r="I44" s="19">
        <v>45266</v>
      </c>
      <c r="J44" s="19">
        <v>837</v>
      </c>
      <c r="K44" s="19">
        <v>11501</v>
      </c>
    </row>
    <row r="45" spans="1:11" ht="15.75" customHeight="1" x14ac:dyDescent="0.15">
      <c r="A45" s="19">
        <v>518327</v>
      </c>
      <c r="B45" s="19">
        <v>154800956</v>
      </c>
      <c r="C45" s="19" t="s">
        <v>488</v>
      </c>
      <c r="D45" s="19">
        <v>6058484</v>
      </c>
      <c r="E45" s="19">
        <v>6675</v>
      </c>
      <c r="F45" s="19">
        <v>9982</v>
      </c>
      <c r="G45" s="19">
        <v>5544</v>
      </c>
      <c r="H45" s="19">
        <v>78872</v>
      </c>
      <c r="I45" s="19">
        <v>45314</v>
      </c>
      <c r="J45" s="19">
        <v>837</v>
      </c>
      <c r="K45" s="19">
        <v>11500</v>
      </c>
    </row>
    <row r="46" spans="1:11" ht="15.75" customHeight="1" x14ac:dyDescent="0.15">
      <c r="A46" s="19">
        <v>534386</v>
      </c>
      <c r="B46" s="19">
        <v>158400022</v>
      </c>
      <c r="C46" s="19" t="s">
        <v>470</v>
      </c>
      <c r="D46" s="19">
        <v>6183968</v>
      </c>
      <c r="E46" s="19">
        <v>6690</v>
      </c>
      <c r="F46" s="19">
        <v>9982</v>
      </c>
      <c r="G46" s="19">
        <v>5545</v>
      </c>
      <c r="H46" s="19">
        <v>78916</v>
      </c>
      <c r="I46" s="19">
        <v>45359</v>
      </c>
      <c r="J46" s="19">
        <v>837</v>
      </c>
      <c r="K46" s="19">
        <v>11503</v>
      </c>
    </row>
    <row r="47" spans="1:11" ht="15.75" customHeight="1" x14ac:dyDescent="0.15">
      <c r="A47" s="19">
        <v>550342</v>
      </c>
      <c r="B47" s="19">
        <v>162000160</v>
      </c>
      <c r="C47" s="19" t="s">
        <v>471</v>
      </c>
      <c r="D47" s="19">
        <v>6310253</v>
      </c>
      <c r="E47" s="19">
        <v>6704</v>
      </c>
      <c r="F47" s="19">
        <v>9984</v>
      </c>
      <c r="G47" s="19">
        <v>5545</v>
      </c>
      <c r="H47" s="19">
        <v>78936</v>
      </c>
      <c r="I47" s="19">
        <v>45379</v>
      </c>
      <c r="J47" s="19">
        <v>837</v>
      </c>
      <c r="K47" s="19">
        <v>11498</v>
      </c>
    </row>
    <row r="48" spans="1:11" ht="15.75" customHeight="1" x14ac:dyDescent="0.15">
      <c r="A48" s="19">
        <v>566197</v>
      </c>
      <c r="B48" s="19">
        <v>165600135</v>
      </c>
      <c r="C48" s="19" t="s">
        <v>472</v>
      </c>
      <c r="D48" s="19">
        <v>6436209</v>
      </c>
      <c r="E48" s="19">
        <v>6724</v>
      </c>
      <c r="F48" s="19">
        <v>9984</v>
      </c>
      <c r="G48" s="19">
        <v>5545</v>
      </c>
      <c r="H48" s="19">
        <v>79058</v>
      </c>
      <c r="I48" s="19">
        <v>45461</v>
      </c>
      <c r="J48" s="19">
        <v>837</v>
      </c>
      <c r="K48" s="19">
        <v>11510</v>
      </c>
    </row>
    <row r="49" spans="1:11" ht="15.75" customHeight="1" x14ac:dyDescent="0.15">
      <c r="A49" s="19">
        <v>582514</v>
      </c>
      <c r="B49" s="19">
        <v>169200110</v>
      </c>
      <c r="C49" s="19" t="s">
        <v>489</v>
      </c>
      <c r="D49" s="19">
        <v>6561193</v>
      </c>
      <c r="E49" s="19">
        <v>6733</v>
      </c>
      <c r="F49" s="19">
        <v>9984</v>
      </c>
      <c r="G49" s="19">
        <v>5546</v>
      </c>
      <c r="H49" s="19">
        <v>79119</v>
      </c>
      <c r="I49" s="19">
        <v>45502</v>
      </c>
      <c r="J49" s="19">
        <v>834</v>
      </c>
      <c r="K49" s="19">
        <v>11508</v>
      </c>
    </row>
    <row r="50" spans="1:11" ht="15.75" customHeight="1" x14ac:dyDescent="0.15">
      <c r="A50" s="19">
        <v>599103</v>
      </c>
      <c r="B50" s="19">
        <v>172800025</v>
      </c>
      <c r="C50" s="19" t="s">
        <v>474</v>
      </c>
      <c r="D50" s="19">
        <v>6687437</v>
      </c>
      <c r="E50" s="19">
        <v>6746</v>
      </c>
      <c r="F50" s="19">
        <v>9984</v>
      </c>
      <c r="G50" s="19">
        <v>5546</v>
      </c>
      <c r="H50" s="19">
        <v>79219</v>
      </c>
      <c r="I50" s="19">
        <v>45559</v>
      </c>
      <c r="J50" s="19">
        <v>835</v>
      </c>
      <c r="K50" s="19">
        <v>11506</v>
      </c>
    </row>
    <row r="51" spans="1:11" ht="15.75" customHeight="1" x14ac:dyDescent="0.15">
      <c r="A51" s="19">
        <v>615607</v>
      </c>
      <c r="B51" s="19">
        <v>176401611</v>
      </c>
      <c r="C51" s="19" t="s">
        <v>490</v>
      </c>
      <c r="D51" s="19">
        <v>6813969</v>
      </c>
      <c r="E51" s="19">
        <v>6760</v>
      </c>
      <c r="F51" s="19">
        <v>9984</v>
      </c>
      <c r="G51" s="19">
        <v>5547</v>
      </c>
      <c r="H51" s="19">
        <v>79306</v>
      </c>
      <c r="I51" s="19">
        <v>45617</v>
      </c>
      <c r="J51" s="19">
        <v>835</v>
      </c>
      <c r="K51" s="19">
        <v>11507</v>
      </c>
    </row>
    <row r="52" spans="1:11" ht="15.75" customHeight="1" x14ac:dyDescent="0.15">
      <c r="A52" s="19">
        <v>631816</v>
      </c>
      <c r="B52" s="19">
        <v>180000109</v>
      </c>
      <c r="C52" s="19" t="s">
        <v>476</v>
      </c>
      <c r="D52" s="19">
        <v>6938454</v>
      </c>
      <c r="E52" s="19">
        <v>6766</v>
      </c>
      <c r="F52" s="19">
        <v>9984</v>
      </c>
      <c r="G52" s="19">
        <v>5548</v>
      </c>
      <c r="H52" s="19">
        <v>79340</v>
      </c>
      <c r="I52" s="19">
        <v>45654</v>
      </c>
      <c r="J52" s="19">
        <v>835</v>
      </c>
      <c r="K52" s="19">
        <v>11503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587</v>
      </c>
      <c r="F2" s="19">
        <v>5213</v>
      </c>
      <c r="G2" s="19">
        <v>2379</v>
      </c>
      <c r="H2" s="19">
        <v>22689</v>
      </c>
      <c r="I2" s="19">
        <v>11123</v>
      </c>
      <c r="J2" s="19">
        <v>807</v>
      </c>
      <c r="K2" s="19">
        <v>4837</v>
      </c>
    </row>
    <row r="3" spans="1:11" ht="15.75" customHeight="1" x14ac:dyDescent="0.15">
      <c r="A3" s="19">
        <v>4562</v>
      </c>
      <c r="B3" s="19">
        <v>3600721</v>
      </c>
      <c r="C3" s="21">
        <v>4.1666666666666664E-2</v>
      </c>
      <c r="D3" s="19">
        <v>171755</v>
      </c>
      <c r="E3" s="19">
        <v>3522</v>
      </c>
      <c r="F3" s="19">
        <v>8150</v>
      </c>
      <c r="G3" s="19">
        <v>4211</v>
      </c>
      <c r="H3" s="19">
        <v>81888</v>
      </c>
      <c r="I3" s="19">
        <v>43460</v>
      </c>
      <c r="J3" s="19">
        <v>940</v>
      </c>
      <c r="K3" s="19">
        <v>20169</v>
      </c>
    </row>
    <row r="4" spans="1:11" ht="15.75" customHeight="1" x14ac:dyDescent="0.15">
      <c r="A4" s="19">
        <v>10056</v>
      </c>
      <c r="B4" s="19">
        <v>7200670</v>
      </c>
      <c r="C4" s="21">
        <v>8.3333333333333329E-2</v>
      </c>
      <c r="D4" s="19">
        <v>331881</v>
      </c>
      <c r="E4" s="19">
        <v>4407</v>
      </c>
      <c r="F4" s="19">
        <v>8693</v>
      </c>
      <c r="G4" s="19">
        <v>4544</v>
      </c>
      <c r="H4" s="19">
        <v>101068</v>
      </c>
      <c r="I4" s="19">
        <v>53760</v>
      </c>
      <c r="J4" s="19">
        <v>961</v>
      </c>
      <c r="K4" s="19">
        <v>23799</v>
      </c>
    </row>
    <row r="5" spans="1:11" ht="15.75" customHeight="1" x14ac:dyDescent="0.15">
      <c r="A5" s="19">
        <v>15377</v>
      </c>
      <c r="B5" s="19">
        <v>10800331</v>
      </c>
      <c r="C5" s="22">
        <v>0.125</v>
      </c>
      <c r="D5" s="19">
        <v>476431</v>
      </c>
      <c r="E5" s="19">
        <v>4969</v>
      </c>
      <c r="F5" s="19">
        <v>9003</v>
      </c>
      <c r="G5" s="19">
        <v>4738</v>
      </c>
      <c r="H5" s="19">
        <v>115209</v>
      </c>
      <c r="I5" s="19">
        <v>61064</v>
      </c>
      <c r="J5" s="19">
        <v>973</v>
      </c>
      <c r="K5" s="19">
        <v>27147</v>
      </c>
    </row>
    <row r="6" spans="1:11" ht="15.75" customHeight="1" x14ac:dyDescent="0.15">
      <c r="A6" s="19">
        <v>21121</v>
      </c>
      <c r="B6" s="19">
        <v>14402316</v>
      </c>
      <c r="C6" s="22">
        <v>0.16668981481481482</v>
      </c>
      <c r="D6" s="19">
        <v>620245</v>
      </c>
      <c r="E6" s="19">
        <v>5387</v>
      </c>
      <c r="F6" s="19">
        <v>9166</v>
      </c>
      <c r="G6" s="19">
        <v>4887</v>
      </c>
      <c r="H6" s="19">
        <v>124659</v>
      </c>
      <c r="I6" s="19">
        <v>66281</v>
      </c>
      <c r="J6" s="19">
        <v>952</v>
      </c>
      <c r="K6" s="19">
        <v>28521</v>
      </c>
    </row>
    <row r="7" spans="1:11" ht="15.75" customHeight="1" x14ac:dyDescent="0.15">
      <c r="A7" s="19">
        <v>27284</v>
      </c>
      <c r="B7" s="19">
        <v>18002510</v>
      </c>
      <c r="C7" s="22">
        <v>0.20835648148148148</v>
      </c>
      <c r="D7" s="19">
        <v>762646</v>
      </c>
      <c r="E7" s="19">
        <v>5665</v>
      </c>
      <c r="F7" s="19">
        <v>9288</v>
      </c>
      <c r="G7" s="19">
        <v>4994</v>
      </c>
      <c r="H7" s="19">
        <v>130351</v>
      </c>
      <c r="I7" s="19">
        <v>69389</v>
      </c>
      <c r="J7" s="19">
        <v>954</v>
      </c>
      <c r="K7" s="19">
        <v>29151</v>
      </c>
    </row>
    <row r="8" spans="1:11" ht="15.75" customHeight="1" x14ac:dyDescent="0.15">
      <c r="A8" s="19">
        <v>33886</v>
      </c>
      <c r="B8" s="19">
        <v>21600189</v>
      </c>
      <c r="C8" s="23">
        <v>0.25</v>
      </c>
      <c r="D8" s="19">
        <v>907466</v>
      </c>
      <c r="E8" s="19">
        <v>5909</v>
      </c>
      <c r="F8" s="19">
        <v>9345</v>
      </c>
      <c r="G8" s="19">
        <v>5057</v>
      </c>
      <c r="H8" s="19">
        <v>134678</v>
      </c>
      <c r="I8" s="19">
        <v>71832</v>
      </c>
      <c r="J8" s="19">
        <v>948</v>
      </c>
      <c r="K8" s="19">
        <v>29577</v>
      </c>
    </row>
    <row r="9" spans="1:11" ht="15.75" customHeight="1" x14ac:dyDescent="0.15">
      <c r="A9" s="19">
        <v>40756</v>
      </c>
      <c r="B9" s="19">
        <v>25202024</v>
      </c>
      <c r="C9" s="23">
        <v>0.29168981481481482</v>
      </c>
      <c r="D9" s="19">
        <v>1053376</v>
      </c>
      <c r="E9" s="19">
        <v>6093</v>
      </c>
      <c r="F9" s="19">
        <v>9396</v>
      </c>
      <c r="G9" s="19">
        <v>5097</v>
      </c>
      <c r="H9" s="19">
        <v>138392</v>
      </c>
      <c r="I9" s="19">
        <v>73881</v>
      </c>
      <c r="J9" s="19">
        <v>935</v>
      </c>
      <c r="K9" s="19">
        <v>29944</v>
      </c>
    </row>
    <row r="10" spans="1:11" ht="15.75" customHeight="1" x14ac:dyDescent="0.15">
      <c r="A10" s="19">
        <v>47543</v>
      </c>
      <c r="B10" s="19">
        <v>28800200</v>
      </c>
      <c r="C10" s="23">
        <v>0.33333333333333331</v>
      </c>
      <c r="D10" s="19">
        <v>1192540</v>
      </c>
      <c r="E10" s="19">
        <v>6285</v>
      </c>
      <c r="F10" s="19">
        <v>9477</v>
      </c>
      <c r="G10" s="19">
        <v>5152</v>
      </c>
      <c r="H10" s="19">
        <v>142578</v>
      </c>
      <c r="I10" s="19">
        <v>76000</v>
      </c>
      <c r="J10" s="19">
        <v>935</v>
      </c>
      <c r="K10" s="19">
        <v>30982</v>
      </c>
    </row>
    <row r="11" spans="1:11" ht="15.75" customHeight="1" x14ac:dyDescent="0.15">
      <c r="A11" s="19">
        <v>54572</v>
      </c>
      <c r="B11" s="19">
        <v>32400313</v>
      </c>
      <c r="C11" s="23">
        <v>0.375</v>
      </c>
      <c r="D11" s="19">
        <v>1335808</v>
      </c>
      <c r="E11" s="19">
        <v>6438</v>
      </c>
      <c r="F11" s="19">
        <v>9656</v>
      </c>
      <c r="G11" s="19">
        <v>5257</v>
      </c>
      <c r="H11" s="19">
        <v>145727</v>
      </c>
      <c r="I11" s="19">
        <v>77714</v>
      </c>
      <c r="J11" s="19">
        <v>927</v>
      </c>
      <c r="K11" s="19">
        <v>31276</v>
      </c>
    </row>
    <row r="12" spans="1:11" ht="15.75" customHeight="1" x14ac:dyDescent="0.15">
      <c r="A12" s="19">
        <v>62071</v>
      </c>
      <c r="B12" s="19">
        <v>36000053</v>
      </c>
      <c r="C12" s="23">
        <v>0.41666666666666669</v>
      </c>
      <c r="D12" s="19">
        <v>1478739</v>
      </c>
      <c r="E12" s="19">
        <v>6551</v>
      </c>
      <c r="F12" s="19">
        <v>9674</v>
      </c>
      <c r="G12" s="19">
        <v>5284</v>
      </c>
      <c r="H12" s="19">
        <v>147721</v>
      </c>
      <c r="I12" s="19">
        <v>78830</v>
      </c>
      <c r="J12" s="19">
        <v>919</v>
      </c>
      <c r="K12" s="19">
        <v>31523</v>
      </c>
    </row>
    <row r="13" spans="1:11" ht="15.75" customHeight="1" x14ac:dyDescent="0.15">
      <c r="A13" s="19">
        <v>69948</v>
      </c>
      <c r="B13" s="19">
        <v>39600243</v>
      </c>
      <c r="C13" s="23">
        <v>0.45833333333333331</v>
      </c>
      <c r="D13" s="19">
        <v>1622767</v>
      </c>
      <c r="E13" s="19">
        <v>6718</v>
      </c>
      <c r="F13" s="19">
        <v>9761</v>
      </c>
      <c r="G13" s="19">
        <v>5353</v>
      </c>
      <c r="H13" s="19">
        <v>150199</v>
      </c>
      <c r="I13" s="19">
        <v>80272</v>
      </c>
      <c r="J13" s="19">
        <v>918</v>
      </c>
      <c r="K13" s="19">
        <v>31795</v>
      </c>
    </row>
    <row r="14" spans="1:11" ht="15.75" customHeight="1" x14ac:dyDescent="0.15">
      <c r="A14" s="19">
        <v>78120</v>
      </c>
      <c r="B14" s="19">
        <v>43201543</v>
      </c>
      <c r="C14" s="23">
        <v>0.50001157407407404</v>
      </c>
      <c r="D14" s="19">
        <v>1766146</v>
      </c>
      <c r="E14" s="19">
        <v>6834</v>
      </c>
      <c r="F14" s="19">
        <v>9779</v>
      </c>
      <c r="G14" s="19">
        <v>5370</v>
      </c>
      <c r="H14" s="19">
        <v>152401</v>
      </c>
      <c r="I14" s="19">
        <v>81494</v>
      </c>
      <c r="J14" s="19">
        <v>922</v>
      </c>
      <c r="K14" s="19">
        <v>32191</v>
      </c>
    </row>
    <row r="15" spans="1:11" ht="15.75" customHeight="1" x14ac:dyDescent="0.15">
      <c r="A15" s="19">
        <v>86433</v>
      </c>
      <c r="B15" s="19">
        <v>46800105</v>
      </c>
      <c r="C15" s="23">
        <v>0.54166666666666663</v>
      </c>
      <c r="D15" s="19">
        <v>1907520</v>
      </c>
      <c r="E15" s="19">
        <v>6960</v>
      </c>
      <c r="F15" s="19">
        <v>9842</v>
      </c>
      <c r="G15" s="19">
        <v>5415</v>
      </c>
      <c r="H15" s="19">
        <v>154384</v>
      </c>
      <c r="I15" s="19">
        <v>82636</v>
      </c>
      <c r="J15" s="19">
        <v>915</v>
      </c>
      <c r="K15" s="19">
        <v>32239</v>
      </c>
    </row>
    <row r="16" spans="1:11" ht="15.75" customHeight="1" x14ac:dyDescent="0.15">
      <c r="A16" s="19">
        <v>94871</v>
      </c>
      <c r="B16" s="19">
        <v>50400385</v>
      </c>
      <c r="C16" s="23">
        <v>0.58333333333333337</v>
      </c>
      <c r="D16" s="19">
        <v>2050445</v>
      </c>
      <c r="E16" s="19">
        <v>7085</v>
      </c>
      <c r="F16" s="19">
        <v>9853</v>
      </c>
      <c r="G16" s="19">
        <v>5425</v>
      </c>
      <c r="H16" s="19">
        <v>155973</v>
      </c>
      <c r="I16" s="19">
        <v>83558</v>
      </c>
      <c r="J16" s="19">
        <v>912</v>
      </c>
      <c r="K16" s="19">
        <v>32482</v>
      </c>
    </row>
    <row r="17" spans="1:11" ht="15.75" customHeight="1" x14ac:dyDescent="0.15">
      <c r="A17" s="19">
        <v>103265</v>
      </c>
      <c r="B17" s="19">
        <v>54000007</v>
      </c>
      <c r="C17" s="23">
        <v>0.625</v>
      </c>
      <c r="D17" s="19">
        <v>2189154</v>
      </c>
      <c r="E17" s="19">
        <v>7211</v>
      </c>
      <c r="F17" s="19">
        <v>9877</v>
      </c>
      <c r="G17" s="19">
        <v>5453</v>
      </c>
      <c r="H17" s="19">
        <v>157413</v>
      </c>
      <c r="I17" s="19">
        <v>84405</v>
      </c>
      <c r="J17" s="19">
        <v>907</v>
      </c>
      <c r="K17" s="19">
        <v>32506</v>
      </c>
    </row>
    <row r="18" spans="1:11" ht="15.75" customHeight="1" x14ac:dyDescent="0.15">
      <c r="A18" s="19">
        <v>112244</v>
      </c>
      <c r="B18" s="19">
        <v>57600493</v>
      </c>
      <c r="C18" s="23">
        <v>0.66666666666666663</v>
      </c>
      <c r="D18" s="19">
        <v>2332869</v>
      </c>
      <c r="E18" s="19">
        <v>7325</v>
      </c>
      <c r="F18" s="19">
        <v>9881</v>
      </c>
      <c r="G18" s="19">
        <v>5460</v>
      </c>
      <c r="H18" s="19">
        <v>159339</v>
      </c>
      <c r="I18" s="19">
        <v>85508</v>
      </c>
      <c r="J18" s="19">
        <v>906</v>
      </c>
      <c r="K18" s="19">
        <v>32719</v>
      </c>
    </row>
    <row r="19" spans="1:11" ht="15.75" customHeight="1" x14ac:dyDescent="0.15">
      <c r="A19" s="19">
        <v>120886</v>
      </c>
      <c r="B19" s="19">
        <v>61201206</v>
      </c>
      <c r="C19" s="23">
        <v>0.70834490740740741</v>
      </c>
      <c r="D19" s="19">
        <v>2470563</v>
      </c>
      <c r="E19" s="19">
        <v>7407</v>
      </c>
      <c r="F19" s="19">
        <v>9910</v>
      </c>
      <c r="G19" s="19">
        <v>5481</v>
      </c>
      <c r="H19" s="19">
        <v>161006</v>
      </c>
      <c r="I19" s="19">
        <v>86426</v>
      </c>
      <c r="J19" s="19">
        <v>906</v>
      </c>
      <c r="K19" s="19">
        <v>32714</v>
      </c>
    </row>
    <row r="20" spans="1:11" ht="15.75" customHeight="1" x14ac:dyDescent="0.15">
      <c r="A20" s="19">
        <v>129970</v>
      </c>
      <c r="B20" s="19">
        <v>64800740</v>
      </c>
      <c r="C20" s="23">
        <v>0.75</v>
      </c>
      <c r="D20" s="19">
        <v>2609245</v>
      </c>
      <c r="E20" s="19">
        <v>7499</v>
      </c>
      <c r="F20" s="19">
        <v>9934</v>
      </c>
      <c r="G20" s="19">
        <v>5504</v>
      </c>
      <c r="H20" s="19">
        <v>161725</v>
      </c>
      <c r="I20" s="19">
        <v>86889</v>
      </c>
      <c r="J20" s="19">
        <v>929</v>
      </c>
      <c r="K20" s="19">
        <v>32810</v>
      </c>
    </row>
    <row r="21" spans="1:11" ht="15.75" customHeight="1" x14ac:dyDescent="0.15">
      <c r="A21" s="19">
        <v>139073</v>
      </c>
      <c r="B21" s="19">
        <v>68400302</v>
      </c>
      <c r="C21" s="23">
        <v>0.79166666666666663</v>
      </c>
      <c r="D21" s="19">
        <v>2745408</v>
      </c>
      <c r="E21" s="19">
        <v>7582</v>
      </c>
      <c r="F21" s="19">
        <v>9939</v>
      </c>
      <c r="G21" s="19">
        <v>5513</v>
      </c>
      <c r="H21" s="19">
        <v>162425</v>
      </c>
      <c r="I21" s="19">
        <v>87332</v>
      </c>
      <c r="J21" s="19">
        <v>928</v>
      </c>
      <c r="K21" s="19">
        <v>32798</v>
      </c>
    </row>
    <row r="22" spans="1:11" ht="15.75" customHeight="1" x14ac:dyDescent="0.15">
      <c r="A22" s="19">
        <v>148319</v>
      </c>
      <c r="B22" s="19">
        <v>72001795</v>
      </c>
      <c r="C22" s="23">
        <v>0.83334490740740741</v>
      </c>
      <c r="D22" s="19">
        <v>2883445</v>
      </c>
      <c r="E22" s="19">
        <v>7693</v>
      </c>
      <c r="F22" s="19">
        <v>9945</v>
      </c>
      <c r="G22" s="19">
        <v>5519</v>
      </c>
      <c r="H22" s="19">
        <v>163636</v>
      </c>
      <c r="I22" s="19">
        <v>88048</v>
      </c>
      <c r="J22" s="19">
        <v>926</v>
      </c>
      <c r="K22" s="19">
        <v>33043</v>
      </c>
    </row>
    <row r="23" spans="1:11" ht="15.75" customHeight="1" x14ac:dyDescent="0.15">
      <c r="A23" s="19">
        <v>157829</v>
      </c>
      <c r="B23" s="19">
        <v>75600090</v>
      </c>
      <c r="C23" s="23">
        <v>0.875</v>
      </c>
      <c r="D23" s="19">
        <v>3015359</v>
      </c>
      <c r="E23" s="19">
        <v>7754</v>
      </c>
      <c r="F23" s="19">
        <v>9967</v>
      </c>
      <c r="G23" s="19">
        <v>5534</v>
      </c>
      <c r="H23" s="19">
        <v>164251</v>
      </c>
      <c r="I23" s="19">
        <v>88442</v>
      </c>
      <c r="J23" s="19">
        <v>926</v>
      </c>
      <c r="K23" s="19">
        <v>33085</v>
      </c>
    </row>
    <row r="24" spans="1:11" ht="15.75" customHeight="1" x14ac:dyDescent="0.15">
      <c r="A24" s="19">
        <v>167137</v>
      </c>
      <c r="B24" s="19">
        <v>79200249</v>
      </c>
      <c r="C24" s="23">
        <v>0.91666666666666663</v>
      </c>
      <c r="D24" s="19">
        <v>3145600</v>
      </c>
      <c r="E24" s="19">
        <v>7838</v>
      </c>
      <c r="F24" s="19">
        <v>10007</v>
      </c>
      <c r="G24" s="19">
        <v>5554</v>
      </c>
      <c r="H24" s="19">
        <v>165354</v>
      </c>
      <c r="I24" s="19">
        <v>89094</v>
      </c>
      <c r="J24" s="19">
        <v>926</v>
      </c>
      <c r="K24" s="19">
        <v>33113</v>
      </c>
    </row>
    <row r="25" spans="1:11" ht="15.75" customHeight="1" x14ac:dyDescent="0.15">
      <c r="A25" s="19">
        <v>176736</v>
      </c>
      <c r="B25" s="19">
        <v>82800263</v>
      </c>
      <c r="C25" s="23">
        <v>0.95833333333333337</v>
      </c>
      <c r="D25" s="19">
        <v>3276478</v>
      </c>
      <c r="E25" s="19">
        <v>7887</v>
      </c>
      <c r="F25" s="19">
        <v>10011</v>
      </c>
      <c r="G25" s="19">
        <v>5560</v>
      </c>
      <c r="H25" s="19">
        <v>165865</v>
      </c>
      <c r="I25" s="19">
        <v>89398</v>
      </c>
      <c r="J25" s="19">
        <v>925</v>
      </c>
      <c r="K25" s="19">
        <v>33149</v>
      </c>
    </row>
    <row r="26" spans="1:11" ht="15.75" customHeight="1" x14ac:dyDescent="0.15">
      <c r="A26" s="19">
        <v>186726</v>
      </c>
      <c r="B26" s="19">
        <v>86400108</v>
      </c>
      <c r="C26" s="19" t="s">
        <v>450</v>
      </c>
      <c r="D26" s="19">
        <v>3411881</v>
      </c>
      <c r="E26" s="19">
        <v>7959</v>
      </c>
      <c r="F26" s="19">
        <v>10031</v>
      </c>
      <c r="G26" s="19">
        <v>5577</v>
      </c>
      <c r="H26" s="19">
        <v>167025</v>
      </c>
      <c r="I26" s="19">
        <v>90088</v>
      </c>
      <c r="J26" s="19">
        <v>926</v>
      </c>
      <c r="K26" s="19">
        <v>33273</v>
      </c>
    </row>
    <row r="27" spans="1:11" ht="15.75" customHeight="1" x14ac:dyDescent="0.15">
      <c r="A27" s="19">
        <v>196662</v>
      </c>
      <c r="B27" s="19">
        <v>90000037</v>
      </c>
      <c r="C27" s="19" t="s">
        <v>451</v>
      </c>
      <c r="D27" s="19">
        <v>3547638</v>
      </c>
      <c r="E27" s="19">
        <v>8033</v>
      </c>
      <c r="F27" s="19">
        <v>10047</v>
      </c>
      <c r="G27" s="19">
        <v>5584</v>
      </c>
      <c r="H27" s="19">
        <v>168485</v>
      </c>
      <c r="I27" s="19">
        <v>90911</v>
      </c>
      <c r="J27" s="19">
        <v>926</v>
      </c>
      <c r="K27" s="19">
        <v>33294</v>
      </c>
    </row>
    <row r="28" spans="1:11" ht="15.75" customHeight="1" x14ac:dyDescent="0.15">
      <c r="A28" s="19">
        <v>206497</v>
      </c>
      <c r="B28" s="19">
        <v>93600053</v>
      </c>
      <c r="C28" s="19" t="s">
        <v>452</v>
      </c>
      <c r="D28" s="19">
        <v>3676927</v>
      </c>
      <c r="E28" s="19">
        <v>8092</v>
      </c>
      <c r="F28" s="19">
        <v>10066</v>
      </c>
      <c r="G28" s="19">
        <v>5597</v>
      </c>
      <c r="H28" s="19">
        <v>169051</v>
      </c>
      <c r="I28" s="19">
        <v>91265</v>
      </c>
      <c r="J28" s="19">
        <v>925</v>
      </c>
      <c r="K28" s="19">
        <v>33358</v>
      </c>
    </row>
    <row r="29" spans="1:11" ht="15.75" customHeight="1" x14ac:dyDescent="0.15">
      <c r="A29" s="19">
        <v>216979</v>
      </c>
      <c r="B29" s="19">
        <v>97200205</v>
      </c>
      <c r="C29" s="19" t="s">
        <v>453</v>
      </c>
      <c r="D29" s="19">
        <v>3810628</v>
      </c>
      <c r="E29" s="19">
        <v>8174</v>
      </c>
      <c r="F29" s="19">
        <v>10066</v>
      </c>
      <c r="G29" s="19">
        <v>5602</v>
      </c>
      <c r="H29" s="19">
        <v>169994</v>
      </c>
      <c r="I29" s="19">
        <v>91798</v>
      </c>
      <c r="J29" s="19">
        <v>923</v>
      </c>
      <c r="K29" s="19">
        <v>33457</v>
      </c>
    </row>
    <row r="30" spans="1:11" ht="15.75" customHeight="1" x14ac:dyDescent="0.15">
      <c r="A30" s="19">
        <v>227615</v>
      </c>
      <c r="B30" s="19">
        <v>100800685</v>
      </c>
      <c r="C30" s="19" t="s">
        <v>480</v>
      </c>
      <c r="D30" s="19">
        <v>3945397</v>
      </c>
      <c r="E30" s="19">
        <v>8207</v>
      </c>
      <c r="F30" s="19">
        <v>10077</v>
      </c>
      <c r="G30" s="19">
        <v>5610</v>
      </c>
      <c r="H30" s="19">
        <v>170473</v>
      </c>
      <c r="I30" s="19">
        <v>92099</v>
      </c>
      <c r="J30" s="19">
        <v>920</v>
      </c>
      <c r="K30" s="19">
        <v>33437</v>
      </c>
    </row>
    <row r="31" spans="1:11" ht="15.75" customHeight="1" x14ac:dyDescent="0.15">
      <c r="A31" s="19">
        <v>238257</v>
      </c>
      <c r="B31" s="19">
        <v>104401326</v>
      </c>
      <c r="C31" s="19" t="s">
        <v>455</v>
      </c>
      <c r="D31" s="19">
        <v>4078703</v>
      </c>
      <c r="E31" s="19">
        <v>8258</v>
      </c>
      <c r="F31" s="19">
        <v>10088</v>
      </c>
      <c r="G31" s="19">
        <v>5618</v>
      </c>
      <c r="H31" s="19">
        <v>171201</v>
      </c>
      <c r="I31" s="19">
        <v>92514</v>
      </c>
      <c r="J31" s="19">
        <v>922</v>
      </c>
      <c r="K31" s="19">
        <v>33520</v>
      </c>
    </row>
    <row r="32" spans="1:11" ht="15.75" customHeight="1" x14ac:dyDescent="0.15">
      <c r="A32" s="19">
        <v>248917</v>
      </c>
      <c r="B32" s="19">
        <v>108001864</v>
      </c>
      <c r="C32" s="19" t="s">
        <v>456</v>
      </c>
      <c r="D32" s="19">
        <v>4208479</v>
      </c>
      <c r="E32" s="19">
        <v>8313</v>
      </c>
      <c r="F32" s="19">
        <v>10096</v>
      </c>
      <c r="G32" s="19">
        <v>5623</v>
      </c>
      <c r="H32" s="19">
        <v>171746</v>
      </c>
      <c r="I32" s="19">
        <v>92842</v>
      </c>
      <c r="J32" s="19">
        <v>921</v>
      </c>
      <c r="K32" s="19">
        <v>33636</v>
      </c>
    </row>
    <row r="33" spans="1:11" ht="15.75" customHeight="1" x14ac:dyDescent="0.15">
      <c r="A33" s="19">
        <v>259957</v>
      </c>
      <c r="B33" s="19">
        <v>111600030</v>
      </c>
      <c r="C33" s="19" t="s">
        <v>457</v>
      </c>
      <c r="D33" s="19">
        <v>4341447</v>
      </c>
      <c r="E33" s="19">
        <v>8368</v>
      </c>
      <c r="F33" s="19">
        <v>10100</v>
      </c>
      <c r="G33" s="19">
        <v>5629</v>
      </c>
      <c r="H33" s="19">
        <v>172642</v>
      </c>
      <c r="I33" s="19">
        <v>93361</v>
      </c>
      <c r="J33" s="19">
        <v>918</v>
      </c>
      <c r="K33" s="19">
        <v>33743</v>
      </c>
    </row>
    <row r="34" spans="1:11" ht="15.75" customHeight="1" x14ac:dyDescent="0.15">
      <c r="A34" s="19">
        <v>271362</v>
      </c>
      <c r="B34" s="19">
        <v>115200214</v>
      </c>
      <c r="C34" s="19" t="s">
        <v>458</v>
      </c>
      <c r="D34" s="19">
        <v>4475012</v>
      </c>
      <c r="E34" s="19">
        <v>8415</v>
      </c>
      <c r="F34" s="19">
        <v>10104</v>
      </c>
      <c r="G34" s="19">
        <v>5633</v>
      </c>
      <c r="H34" s="19">
        <v>173047</v>
      </c>
      <c r="I34" s="19">
        <v>93606</v>
      </c>
      <c r="J34" s="19">
        <v>921</v>
      </c>
      <c r="K34" s="19">
        <v>33798</v>
      </c>
    </row>
    <row r="35" spans="1:11" ht="15.75" customHeight="1" x14ac:dyDescent="0.15">
      <c r="A35" s="19">
        <v>282800</v>
      </c>
      <c r="B35" s="19">
        <v>118800077</v>
      </c>
      <c r="C35" s="19" t="s">
        <v>459</v>
      </c>
      <c r="D35" s="19">
        <v>4608618</v>
      </c>
      <c r="E35" s="19">
        <v>8473</v>
      </c>
      <c r="F35" s="19">
        <v>10107</v>
      </c>
      <c r="G35" s="19">
        <v>5636</v>
      </c>
      <c r="H35" s="19">
        <v>173392</v>
      </c>
      <c r="I35" s="19">
        <v>93836</v>
      </c>
      <c r="J35" s="19">
        <v>920</v>
      </c>
      <c r="K35" s="19">
        <v>33848</v>
      </c>
    </row>
    <row r="36" spans="1:11" ht="15.75" customHeight="1" x14ac:dyDescent="0.15">
      <c r="A36" s="19">
        <v>294210</v>
      </c>
      <c r="B36" s="19">
        <v>122400352</v>
      </c>
      <c r="C36" s="19" t="s">
        <v>460</v>
      </c>
      <c r="D36" s="19">
        <v>4739653</v>
      </c>
      <c r="E36" s="19">
        <v>8530</v>
      </c>
      <c r="F36" s="19">
        <v>10108</v>
      </c>
      <c r="G36" s="19">
        <v>5639</v>
      </c>
      <c r="H36" s="19">
        <v>174083</v>
      </c>
      <c r="I36" s="19">
        <v>94237</v>
      </c>
      <c r="J36" s="19">
        <v>917</v>
      </c>
      <c r="K36" s="19">
        <v>34006</v>
      </c>
    </row>
    <row r="37" spans="1:11" ht="15.75" customHeight="1" x14ac:dyDescent="0.15">
      <c r="A37" s="19">
        <v>305744</v>
      </c>
      <c r="B37" s="19">
        <v>126000202</v>
      </c>
      <c r="C37" s="19" t="s">
        <v>461</v>
      </c>
      <c r="D37" s="19">
        <v>4870857</v>
      </c>
      <c r="E37" s="19">
        <v>8569</v>
      </c>
      <c r="F37" s="19">
        <v>10108</v>
      </c>
      <c r="G37" s="19">
        <v>5639</v>
      </c>
      <c r="H37" s="19">
        <v>174386</v>
      </c>
      <c r="I37" s="19">
        <v>94419</v>
      </c>
      <c r="J37" s="19">
        <v>917</v>
      </c>
      <c r="K37" s="19">
        <v>34015</v>
      </c>
    </row>
    <row r="38" spans="1:11" ht="15.75" customHeight="1" x14ac:dyDescent="0.15">
      <c r="A38" s="19">
        <v>317051</v>
      </c>
      <c r="B38" s="19">
        <v>129601514</v>
      </c>
      <c r="C38" s="19" t="s">
        <v>491</v>
      </c>
      <c r="D38" s="19">
        <v>5001968</v>
      </c>
      <c r="E38" s="19">
        <v>8600</v>
      </c>
      <c r="F38" s="19">
        <v>10120</v>
      </c>
      <c r="G38" s="19">
        <v>5644</v>
      </c>
      <c r="H38" s="19">
        <v>175016</v>
      </c>
      <c r="I38" s="19">
        <v>94757</v>
      </c>
      <c r="J38" s="19">
        <v>917</v>
      </c>
      <c r="K38" s="19">
        <v>34047</v>
      </c>
    </row>
    <row r="39" spans="1:11" ht="15.75" customHeight="1" x14ac:dyDescent="0.15">
      <c r="A39" s="19">
        <v>328296</v>
      </c>
      <c r="B39" s="19">
        <v>133200915</v>
      </c>
      <c r="C39" s="19" t="s">
        <v>492</v>
      </c>
      <c r="D39" s="19">
        <v>5126878</v>
      </c>
      <c r="E39" s="19">
        <v>8645</v>
      </c>
      <c r="F39" s="19">
        <v>10120</v>
      </c>
      <c r="G39" s="19">
        <v>5645</v>
      </c>
      <c r="H39" s="19">
        <v>175802</v>
      </c>
      <c r="I39" s="19">
        <v>95196</v>
      </c>
      <c r="J39" s="19">
        <v>917</v>
      </c>
      <c r="K39" s="19">
        <v>34048</v>
      </c>
    </row>
    <row r="40" spans="1:11" ht="15.75" customHeight="1" x14ac:dyDescent="0.15">
      <c r="A40" s="19">
        <v>339214</v>
      </c>
      <c r="B40" s="19">
        <v>136800380</v>
      </c>
      <c r="C40" s="19" t="s">
        <v>464</v>
      </c>
      <c r="D40" s="19">
        <v>5248973</v>
      </c>
      <c r="E40" s="19">
        <v>8688</v>
      </c>
      <c r="F40" s="19">
        <v>10130</v>
      </c>
      <c r="G40" s="19">
        <v>5655</v>
      </c>
      <c r="H40" s="19">
        <v>176266</v>
      </c>
      <c r="I40" s="19">
        <v>95490</v>
      </c>
      <c r="J40" s="19">
        <v>917</v>
      </c>
      <c r="K40" s="19">
        <v>34075</v>
      </c>
    </row>
    <row r="41" spans="1:11" ht="15.75" customHeight="1" x14ac:dyDescent="0.15">
      <c r="A41" s="19">
        <v>350825</v>
      </c>
      <c r="B41" s="19">
        <v>140400001</v>
      </c>
      <c r="C41" s="19" t="s">
        <v>465</v>
      </c>
      <c r="D41" s="19">
        <v>5371514</v>
      </c>
      <c r="E41" s="19">
        <v>8741</v>
      </c>
      <c r="F41" s="19">
        <v>10134</v>
      </c>
      <c r="G41" s="19">
        <v>5657</v>
      </c>
      <c r="H41" s="19">
        <v>176686</v>
      </c>
      <c r="I41" s="19">
        <v>95732</v>
      </c>
      <c r="J41" s="19">
        <v>919</v>
      </c>
      <c r="K41" s="19">
        <v>34092</v>
      </c>
    </row>
    <row r="42" spans="1:11" ht="15.75" customHeight="1" x14ac:dyDescent="0.15">
      <c r="A42" s="19">
        <v>361858</v>
      </c>
      <c r="B42" s="19">
        <v>144001825</v>
      </c>
      <c r="C42" s="19" t="s">
        <v>493</v>
      </c>
      <c r="D42" s="19">
        <v>5492826</v>
      </c>
      <c r="E42" s="19">
        <v>8773</v>
      </c>
      <c r="F42" s="19">
        <v>10137</v>
      </c>
      <c r="G42" s="19">
        <v>5663</v>
      </c>
      <c r="H42" s="19">
        <v>176823</v>
      </c>
      <c r="I42" s="19">
        <v>95829</v>
      </c>
      <c r="J42" s="19">
        <v>919</v>
      </c>
      <c r="K42" s="19">
        <v>34100</v>
      </c>
    </row>
    <row r="43" spans="1:11" ht="15.75" customHeight="1" x14ac:dyDescent="0.15">
      <c r="A43" s="19">
        <v>374323</v>
      </c>
      <c r="B43" s="19">
        <v>147600165</v>
      </c>
      <c r="C43" s="19" t="s">
        <v>467</v>
      </c>
      <c r="D43" s="19">
        <v>5625087</v>
      </c>
      <c r="E43" s="19">
        <v>8815</v>
      </c>
      <c r="F43" s="19">
        <v>10138</v>
      </c>
      <c r="G43" s="19">
        <v>5666</v>
      </c>
      <c r="H43" s="19">
        <v>177286</v>
      </c>
      <c r="I43" s="19">
        <v>96095</v>
      </c>
      <c r="J43" s="19">
        <v>917</v>
      </c>
      <c r="K43" s="19">
        <v>34126</v>
      </c>
    </row>
    <row r="44" spans="1:11" ht="15.75" customHeight="1" x14ac:dyDescent="0.15">
      <c r="A44" s="19">
        <v>386701</v>
      </c>
      <c r="B44" s="19">
        <v>151201303</v>
      </c>
      <c r="C44" s="19" t="s">
        <v>487</v>
      </c>
      <c r="D44" s="19">
        <v>5754461</v>
      </c>
      <c r="E44" s="19">
        <v>8848</v>
      </c>
      <c r="F44" s="19">
        <v>10142</v>
      </c>
      <c r="G44" s="19">
        <v>5669</v>
      </c>
      <c r="H44" s="19">
        <v>177503</v>
      </c>
      <c r="I44" s="19">
        <v>96230</v>
      </c>
      <c r="J44" s="19">
        <v>917</v>
      </c>
      <c r="K44" s="19">
        <v>34145</v>
      </c>
    </row>
    <row r="45" spans="1:11" ht="15.75" customHeight="1" x14ac:dyDescent="0.15">
      <c r="A45" s="19">
        <v>398365</v>
      </c>
      <c r="B45" s="19">
        <v>154801616</v>
      </c>
      <c r="C45" s="19" t="s">
        <v>494</v>
      </c>
      <c r="D45" s="19">
        <v>5878837</v>
      </c>
      <c r="E45" s="19">
        <v>8876</v>
      </c>
      <c r="F45" s="19">
        <v>10146</v>
      </c>
      <c r="G45" s="19">
        <v>5673</v>
      </c>
      <c r="H45" s="19">
        <v>177924</v>
      </c>
      <c r="I45" s="19">
        <v>96475</v>
      </c>
      <c r="J45" s="19">
        <v>917</v>
      </c>
      <c r="K45" s="19">
        <v>34148</v>
      </c>
    </row>
    <row r="46" spans="1:11" ht="15.75" customHeight="1" x14ac:dyDescent="0.15">
      <c r="A46" s="19">
        <v>410498</v>
      </c>
      <c r="B46" s="19">
        <v>158400263</v>
      </c>
      <c r="C46" s="19" t="s">
        <v>470</v>
      </c>
      <c r="D46" s="19">
        <v>6006971</v>
      </c>
      <c r="E46" s="19">
        <v>8913</v>
      </c>
      <c r="F46" s="19">
        <v>10146</v>
      </c>
      <c r="G46" s="19">
        <v>5673</v>
      </c>
      <c r="H46" s="19">
        <v>178062</v>
      </c>
      <c r="I46" s="19">
        <v>96575</v>
      </c>
      <c r="J46" s="19">
        <v>915</v>
      </c>
      <c r="K46" s="19">
        <v>34160</v>
      </c>
    </row>
    <row r="47" spans="1:11" ht="15.75" customHeight="1" x14ac:dyDescent="0.15">
      <c r="A47" s="19">
        <v>423130</v>
      </c>
      <c r="B47" s="19">
        <v>162000237</v>
      </c>
      <c r="C47" s="19" t="s">
        <v>471</v>
      </c>
      <c r="D47" s="19">
        <v>6132744</v>
      </c>
      <c r="E47" s="19">
        <v>8934</v>
      </c>
      <c r="F47" s="19">
        <v>10146</v>
      </c>
      <c r="G47" s="19">
        <v>5673</v>
      </c>
      <c r="H47" s="19">
        <v>178109</v>
      </c>
      <c r="I47" s="19">
        <v>96615</v>
      </c>
      <c r="J47" s="19">
        <v>915</v>
      </c>
      <c r="K47" s="19">
        <v>34157</v>
      </c>
    </row>
    <row r="48" spans="1:11" ht="15.75" customHeight="1" x14ac:dyDescent="0.15">
      <c r="A48" s="19">
        <v>435287</v>
      </c>
      <c r="B48" s="19">
        <v>165600107</v>
      </c>
      <c r="C48" s="19" t="s">
        <v>472</v>
      </c>
      <c r="D48" s="19">
        <v>6255379</v>
      </c>
      <c r="E48" s="19">
        <v>8945</v>
      </c>
      <c r="F48" s="19">
        <v>10146</v>
      </c>
      <c r="G48" s="19">
        <v>5674</v>
      </c>
      <c r="H48" s="19">
        <v>178180</v>
      </c>
      <c r="I48" s="19">
        <v>96662</v>
      </c>
      <c r="J48" s="19">
        <v>914</v>
      </c>
      <c r="K48" s="19">
        <v>34172</v>
      </c>
    </row>
    <row r="49" spans="1:11" ht="15.75" customHeight="1" x14ac:dyDescent="0.15">
      <c r="A49" s="19">
        <v>447862</v>
      </c>
      <c r="B49" s="19">
        <v>169200065</v>
      </c>
      <c r="C49" s="19" t="s">
        <v>489</v>
      </c>
      <c r="D49" s="19">
        <v>6378716</v>
      </c>
      <c r="E49" s="19">
        <v>8963</v>
      </c>
      <c r="F49" s="19">
        <v>10146</v>
      </c>
      <c r="G49" s="19">
        <v>5674</v>
      </c>
      <c r="H49" s="19">
        <v>178322</v>
      </c>
      <c r="I49" s="19">
        <v>96754</v>
      </c>
      <c r="J49" s="19">
        <v>913</v>
      </c>
      <c r="K49" s="19">
        <v>34189</v>
      </c>
    </row>
    <row r="50" spans="1:11" ht="15.75" customHeight="1" x14ac:dyDescent="0.15">
      <c r="A50" s="19">
        <v>460346</v>
      </c>
      <c r="B50" s="19">
        <v>172800801</v>
      </c>
      <c r="C50" s="19" t="s">
        <v>474</v>
      </c>
      <c r="D50" s="19">
        <v>6503704</v>
      </c>
      <c r="E50" s="19">
        <v>9005</v>
      </c>
      <c r="F50" s="19">
        <v>10151</v>
      </c>
      <c r="G50" s="19">
        <v>5677</v>
      </c>
      <c r="H50" s="19">
        <v>178909</v>
      </c>
      <c r="I50" s="19">
        <v>97085</v>
      </c>
      <c r="J50" s="19">
        <v>915</v>
      </c>
      <c r="K50" s="19">
        <v>34257</v>
      </c>
    </row>
    <row r="51" spans="1:11" ht="15.75" customHeight="1" x14ac:dyDescent="0.15">
      <c r="A51" s="19">
        <v>472665</v>
      </c>
      <c r="B51" s="19">
        <v>176401805</v>
      </c>
      <c r="C51" s="19" t="s">
        <v>490</v>
      </c>
      <c r="D51" s="19">
        <v>6627108</v>
      </c>
      <c r="E51" s="19">
        <v>9041</v>
      </c>
      <c r="F51" s="19">
        <v>10151</v>
      </c>
      <c r="G51" s="19">
        <v>5678</v>
      </c>
      <c r="H51" s="19">
        <v>179192</v>
      </c>
      <c r="I51" s="19">
        <v>97273</v>
      </c>
      <c r="J51" s="19">
        <v>914</v>
      </c>
      <c r="K51" s="19">
        <v>34283</v>
      </c>
    </row>
    <row r="52" spans="1:11" ht="15.75" customHeight="1" x14ac:dyDescent="0.15">
      <c r="A52" s="19">
        <v>485287</v>
      </c>
      <c r="B52" s="19">
        <v>180000369</v>
      </c>
      <c r="C52" s="19" t="s">
        <v>476</v>
      </c>
      <c r="D52" s="19">
        <v>6753647</v>
      </c>
      <c r="E52" s="19">
        <v>9092</v>
      </c>
      <c r="F52" s="19">
        <v>10175</v>
      </c>
      <c r="G52" s="19">
        <v>5697</v>
      </c>
      <c r="H52" s="19">
        <v>179723</v>
      </c>
      <c r="I52" s="19">
        <v>97602</v>
      </c>
      <c r="J52" s="19">
        <v>919</v>
      </c>
      <c r="K52" s="19">
        <v>34418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661</v>
      </c>
      <c r="F2" s="19">
        <v>5213</v>
      </c>
      <c r="G2" s="19">
        <v>2379</v>
      </c>
      <c r="H2" s="19">
        <v>23878</v>
      </c>
      <c r="I2" s="19">
        <v>11512</v>
      </c>
      <c r="J2" s="19">
        <v>827</v>
      </c>
      <c r="K2" s="19">
        <v>5265</v>
      </c>
    </row>
    <row r="3" spans="1:11" ht="15.75" customHeight="1" x14ac:dyDescent="0.15">
      <c r="A3" s="19">
        <v>3473</v>
      </c>
      <c r="B3" s="19">
        <v>3601938</v>
      </c>
      <c r="C3" s="21">
        <v>4.1678240740740738E-2</v>
      </c>
      <c r="D3" s="19">
        <v>173939</v>
      </c>
      <c r="E3" s="19">
        <v>18119</v>
      </c>
      <c r="F3" s="19">
        <v>7767</v>
      </c>
      <c r="G3" s="19">
        <v>3993</v>
      </c>
      <c r="H3" s="19">
        <v>339903</v>
      </c>
      <c r="I3" s="19">
        <v>185832</v>
      </c>
      <c r="J3" s="19">
        <v>1435</v>
      </c>
      <c r="K3" s="19">
        <v>118128</v>
      </c>
    </row>
    <row r="4" spans="1:11" ht="15.75" customHeight="1" x14ac:dyDescent="0.15">
      <c r="A4" s="19">
        <v>6787</v>
      </c>
      <c r="B4" s="19">
        <v>7201573</v>
      </c>
      <c r="C4" s="21">
        <v>8.3344907407407409E-2</v>
      </c>
      <c r="D4" s="19">
        <v>330991</v>
      </c>
      <c r="E4" s="19">
        <v>26179</v>
      </c>
      <c r="F4" s="19">
        <v>8080</v>
      </c>
      <c r="G4" s="19">
        <v>4166</v>
      </c>
      <c r="H4" s="19">
        <v>448631</v>
      </c>
      <c r="I4" s="19">
        <v>249125</v>
      </c>
      <c r="J4" s="19">
        <v>1479</v>
      </c>
      <c r="K4" s="19">
        <v>151601</v>
      </c>
    </row>
    <row r="5" spans="1:11" ht="15.75" customHeight="1" x14ac:dyDescent="0.15">
      <c r="A5" s="19">
        <v>10154</v>
      </c>
      <c r="B5" s="19">
        <v>10800684</v>
      </c>
      <c r="C5" s="22">
        <v>0.125</v>
      </c>
      <c r="D5" s="19">
        <v>484821</v>
      </c>
      <c r="E5" s="19">
        <v>32280</v>
      </c>
      <c r="F5" s="19">
        <v>8261</v>
      </c>
      <c r="G5" s="19">
        <v>4259</v>
      </c>
      <c r="H5" s="19">
        <v>525672</v>
      </c>
      <c r="I5" s="19">
        <v>294160</v>
      </c>
      <c r="J5" s="19">
        <v>1454</v>
      </c>
      <c r="K5" s="19">
        <v>173116</v>
      </c>
    </row>
    <row r="6" spans="1:11" ht="15.75" customHeight="1" x14ac:dyDescent="0.15">
      <c r="A6" s="19">
        <v>13536</v>
      </c>
      <c r="B6" s="19">
        <v>14402433</v>
      </c>
      <c r="C6" s="22">
        <v>0.16668981481481482</v>
      </c>
      <c r="D6" s="19">
        <v>636630</v>
      </c>
      <c r="E6" s="19">
        <v>37320</v>
      </c>
      <c r="F6" s="19">
        <v>8385</v>
      </c>
      <c r="G6" s="19">
        <v>4339</v>
      </c>
      <c r="H6" s="19">
        <v>586475</v>
      </c>
      <c r="I6" s="19">
        <v>330301</v>
      </c>
      <c r="J6" s="19">
        <v>1463</v>
      </c>
      <c r="K6" s="19">
        <v>189777</v>
      </c>
    </row>
    <row r="7" spans="1:11" ht="15.75" customHeight="1" x14ac:dyDescent="0.15">
      <c r="A7" s="19">
        <v>16843</v>
      </c>
      <c r="B7" s="19">
        <v>18004303</v>
      </c>
      <c r="C7" s="22">
        <v>0.20837962962962964</v>
      </c>
      <c r="D7" s="19">
        <v>782993</v>
      </c>
      <c r="E7" s="19">
        <v>41740</v>
      </c>
      <c r="F7" s="19">
        <v>8589</v>
      </c>
      <c r="G7" s="19">
        <v>4446</v>
      </c>
      <c r="H7" s="19">
        <v>642548</v>
      </c>
      <c r="I7" s="19">
        <v>362976</v>
      </c>
      <c r="J7" s="19">
        <v>1474</v>
      </c>
      <c r="K7" s="19">
        <v>204798</v>
      </c>
    </row>
    <row r="8" spans="1:11" ht="15.75" customHeight="1" x14ac:dyDescent="0.15">
      <c r="A8" s="19">
        <v>20434</v>
      </c>
      <c r="B8" s="19">
        <v>21602110</v>
      </c>
      <c r="C8" s="23">
        <v>0.25002314814814813</v>
      </c>
      <c r="D8" s="19">
        <v>938257</v>
      </c>
      <c r="E8" s="19">
        <v>45740</v>
      </c>
      <c r="F8" s="19">
        <v>8610</v>
      </c>
      <c r="G8" s="19">
        <v>4458</v>
      </c>
      <c r="H8" s="19">
        <v>690585</v>
      </c>
      <c r="I8" s="19">
        <v>391124</v>
      </c>
      <c r="J8" s="19">
        <v>1457</v>
      </c>
      <c r="K8" s="19">
        <v>217466</v>
      </c>
    </row>
    <row r="9" spans="1:11" ht="15.75" customHeight="1" x14ac:dyDescent="0.15">
      <c r="A9" s="19">
        <v>24026</v>
      </c>
      <c r="B9" s="19">
        <v>25200223</v>
      </c>
      <c r="C9" s="23">
        <v>0.29166666666666669</v>
      </c>
      <c r="D9" s="19">
        <v>1086862</v>
      </c>
      <c r="E9" s="19">
        <v>49071</v>
      </c>
      <c r="F9" s="19">
        <v>8643</v>
      </c>
      <c r="G9" s="19">
        <v>4478</v>
      </c>
      <c r="H9" s="19">
        <v>728816</v>
      </c>
      <c r="I9" s="19">
        <v>413764</v>
      </c>
      <c r="J9" s="19">
        <v>1449</v>
      </c>
      <c r="K9" s="19">
        <v>227559</v>
      </c>
    </row>
    <row r="10" spans="1:11" ht="15.75" customHeight="1" x14ac:dyDescent="0.15">
      <c r="A10" s="19">
        <v>27501</v>
      </c>
      <c r="B10" s="19">
        <v>28800148</v>
      </c>
      <c r="C10" s="23">
        <v>0.33333333333333331</v>
      </c>
      <c r="D10" s="19">
        <v>1231156</v>
      </c>
      <c r="E10" s="19">
        <v>52062</v>
      </c>
      <c r="F10" s="19">
        <v>8661</v>
      </c>
      <c r="G10" s="19">
        <v>4492</v>
      </c>
      <c r="H10" s="19">
        <v>763475</v>
      </c>
      <c r="I10" s="19">
        <v>434402</v>
      </c>
      <c r="J10" s="19">
        <v>1421</v>
      </c>
      <c r="K10" s="19">
        <v>236756</v>
      </c>
    </row>
    <row r="11" spans="1:11" ht="15.75" customHeight="1" x14ac:dyDescent="0.15">
      <c r="A11" s="19">
        <v>31132</v>
      </c>
      <c r="B11" s="19">
        <v>32401349</v>
      </c>
      <c r="C11" s="23">
        <v>0.37501157407407409</v>
      </c>
      <c r="D11" s="19">
        <v>1378579</v>
      </c>
      <c r="E11" s="19">
        <v>54817</v>
      </c>
      <c r="F11" s="19">
        <v>8716</v>
      </c>
      <c r="G11" s="19">
        <v>4523</v>
      </c>
      <c r="H11" s="19">
        <v>794686</v>
      </c>
      <c r="I11" s="19">
        <v>452747</v>
      </c>
      <c r="J11" s="19">
        <v>1416</v>
      </c>
      <c r="K11" s="19">
        <v>244108</v>
      </c>
    </row>
    <row r="12" spans="1:11" ht="15.75" customHeight="1" x14ac:dyDescent="0.15">
      <c r="A12" s="19">
        <v>34808</v>
      </c>
      <c r="B12" s="19">
        <v>36000605</v>
      </c>
      <c r="C12" s="23">
        <v>0.41666666666666669</v>
      </c>
      <c r="D12" s="19">
        <v>1523671</v>
      </c>
      <c r="E12" s="19">
        <v>57215</v>
      </c>
      <c r="F12" s="19">
        <v>8744</v>
      </c>
      <c r="G12" s="19">
        <v>4543</v>
      </c>
      <c r="H12" s="19">
        <v>823938</v>
      </c>
      <c r="I12" s="19">
        <v>469578</v>
      </c>
      <c r="J12" s="19">
        <v>1422</v>
      </c>
      <c r="K12" s="19">
        <v>251515</v>
      </c>
    </row>
    <row r="13" spans="1:11" ht="15.75" customHeight="1" x14ac:dyDescent="0.15">
      <c r="A13" s="19">
        <v>38365</v>
      </c>
      <c r="B13" s="19">
        <v>39600690</v>
      </c>
      <c r="C13" s="23">
        <v>0.45833333333333331</v>
      </c>
      <c r="D13" s="19">
        <v>1666747</v>
      </c>
      <c r="E13" s="19">
        <v>59397</v>
      </c>
      <c r="F13" s="19">
        <v>8760</v>
      </c>
      <c r="G13" s="19">
        <v>4555</v>
      </c>
      <c r="H13" s="19">
        <v>849620</v>
      </c>
      <c r="I13" s="19">
        <v>484564</v>
      </c>
      <c r="J13" s="19">
        <v>1405</v>
      </c>
      <c r="K13" s="19">
        <v>258123</v>
      </c>
    </row>
    <row r="14" spans="1:11" ht="15.75" customHeight="1" x14ac:dyDescent="0.15">
      <c r="A14" s="19">
        <v>41888</v>
      </c>
      <c r="B14" s="19">
        <v>43200084</v>
      </c>
      <c r="C14" s="23">
        <v>0.5</v>
      </c>
      <c r="D14" s="19">
        <v>1803277</v>
      </c>
      <c r="E14" s="19">
        <v>61372</v>
      </c>
      <c r="F14" s="19">
        <v>8766</v>
      </c>
      <c r="G14" s="19">
        <v>4564</v>
      </c>
      <c r="H14" s="19">
        <v>869962</v>
      </c>
      <c r="I14" s="19">
        <v>496587</v>
      </c>
      <c r="J14" s="19">
        <v>1391</v>
      </c>
      <c r="K14" s="19">
        <v>262915</v>
      </c>
    </row>
    <row r="15" spans="1:11" ht="15.75" customHeight="1" x14ac:dyDescent="0.15">
      <c r="A15" s="19">
        <v>45303</v>
      </c>
      <c r="B15" s="19">
        <v>46803933</v>
      </c>
      <c r="C15" s="23">
        <v>0.54170138888888886</v>
      </c>
      <c r="D15" s="19">
        <v>1935524</v>
      </c>
      <c r="E15" s="19">
        <v>63107</v>
      </c>
      <c r="F15" s="19">
        <v>8773</v>
      </c>
      <c r="G15" s="19">
        <v>4577</v>
      </c>
      <c r="H15" s="19">
        <v>887498</v>
      </c>
      <c r="I15" s="19">
        <v>506941</v>
      </c>
      <c r="J15" s="19">
        <v>1386</v>
      </c>
      <c r="K15" s="19">
        <v>266473</v>
      </c>
    </row>
    <row r="16" spans="1:11" ht="15.75" customHeight="1" x14ac:dyDescent="0.15">
      <c r="A16" s="19">
        <v>48911</v>
      </c>
      <c r="B16" s="19">
        <v>50400061</v>
      </c>
      <c r="C16" s="23">
        <v>0.58333333333333337</v>
      </c>
      <c r="D16" s="19">
        <v>2067885</v>
      </c>
      <c r="E16" s="19">
        <v>64683</v>
      </c>
      <c r="F16" s="19">
        <v>8782</v>
      </c>
      <c r="G16" s="19">
        <v>4585</v>
      </c>
      <c r="H16" s="19">
        <v>901511</v>
      </c>
      <c r="I16" s="19">
        <v>515516</v>
      </c>
      <c r="J16" s="19">
        <v>1382</v>
      </c>
      <c r="K16" s="19">
        <v>269287</v>
      </c>
    </row>
    <row r="17" spans="1:11" ht="15.75" customHeight="1" x14ac:dyDescent="0.15">
      <c r="A17" s="19">
        <v>52696</v>
      </c>
      <c r="B17" s="19">
        <v>54000075</v>
      </c>
      <c r="C17" s="23">
        <v>0.625</v>
      </c>
      <c r="D17" s="19">
        <v>2206273</v>
      </c>
      <c r="E17" s="19">
        <v>66340</v>
      </c>
      <c r="F17" s="19">
        <v>8813</v>
      </c>
      <c r="G17" s="19">
        <v>4605</v>
      </c>
      <c r="H17" s="19">
        <v>918508</v>
      </c>
      <c r="I17" s="19">
        <v>525613</v>
      </c>
      <c r="J17" s="19">
        <v>1374</v>
      </c>
      <c r="K17" s="19">
        <v>272989</v>
      </c>
    </row>
    <row r="18" spans="1:11" ht="15.75" customHeight="1" x14ac:dyDescent="0.15">
      <c r="A18" s="19">
        <v>56537</v>
      </c>
      <c r="B18" s="19">
        <v>57601557</v>
      </c>
      <c r="C18" s="23">
        <v>0.66667824074074078</v>
      </c>
      <c r="D18" s="19">
        <v>2346650</v>
      </c>
      <c r="E18" s="19">
        <v>67859</v>
      </c>
      <c r="F18" s="19">
        <v>8815</v>
      </c>
      <c r="G18" s="19">
        <v>4610</v>
      </c>
      <c r="H18" s="19">
        <v>933230</v>
      </c>
      <c r="I18" s="19">
        <v>534277</v>
      </c>
      <c r="J18" s="19">
        <v>1362</v>
      </c>
      <c r="K18" s="19">
        <v>275867</v>
      </c>
    </row>
    <row r="19" spans="1:11" ht="15.75" customHeight="1" x14ac:dyDescent="0.15">
      <c r="A19" s="19">
        <v>60532</v>
      </c>
      <c r="B19" s="19">
        <v>61200299</v>
      </c>
      <c r="C19" s="23">
        <v>0.70833333333333337</v>
      </c>
      <c r="D19" s="19">
        <v>2489999</v>
      </c>
      <c r="E19" s="19">
        <v>69348</v>
      </c>
      <c r="F19" s="19">
        <v>8833</v>
      </c>
      <c r="G19" s="19">
        <v>4621</v>
      </c>
      <c r="H19" s="19">
        <v>948441</v>
      </c>
      <c r="I19" s="19">
        <v>543193</v>
      </c>
      <c r="J19" s="19">
        <v>1352</v>
      </c>
      <c r="K19" s="19">
        <v>279117</v>
      </c>
    </row>
    <row r="20" spans="1:11" ht="15.75" customHeight="1" x14ac:dyDescent="0.15">
      <c r="A20" s="19">
        <v>64250</v>
      </c>
      <c r="B20" s="19">
        <v>64800039</v>
      </c>
      <c r="C20" s="23">
        <v>0.75</v>
      </c>
      <c r="D20" s="19">
        <v>2625809</v>
      </c>
      <c r="E20" s="19">
        <v>70891</v>
      </c>
      <c r="F20" s="19">
        <v>8841</v>
      </c>
      <c r="G20" s="19">
        <v>4627</v>
      </c>
      <c r="H20" s="19">
        <v>964813</v>
      </c>
      <c r="I20" s="19">
        <v>552994</v>
      </c>
      <c r="J20" s="19">
        <v>1360</v>
      </c>
      <c r="K20" s="19">
        <v>283446</v>
      </c>
    </row>
    <row r="21" spans="1:11" ht="15.75" customHeight="1" x14ac:dyDescent="0.15">
      <c r="A21" s="19">
        <v>67933</v>
      </c>
      <c r="B21" s="19">
        <v>68400359</v>
      </c>
      <c r="C21" s="23">
        <v>0.79166666666666663</v>
      </c>
      <c r="D21" s="19">
        <v>2757516</v>
      </c>
      <c r="E21" s="19">
        <v>72144</v>
      </c>
      <c r="F21" s="19">
        <v>8845</v>
      </c>
      <c r="G21" s="19">
        <v>4630</v>
      </c>
      <c r="H21" s="19">
        <v>976940</v>
      </c>
      <c r="I21" s="19">
        <v>560248</v>
      </c>
      <c r="J21" s="19">
        <v>1358</v>
      </c>
      <c r="K21" s="19">
        <v>285935</v>
      </c>
    </row>
    <row r="22" spans="1:11" ht="15.75" customHeight="1" x14ac:dyDescent="0.15">
      <c r="A22" s="19">
        <v>71754</v>
      </c>
      <c r="B22" s="19">
        <v>72000331</v>
      </c>
      <c r="C22" s="23">
        <v>0.83333333333333337</v>
      </c>
      <c r="D22" s="19">
        <v>2890436</v>
      </c>
      <c r="E22" s="19">
        <v>73426</v>
      </c>
      <c r="F22" s="19">
        <v>8858</v>
      </c>
      <c r="G22" s="19">
        <v>4642</v>
      </c>
      <c r="H22" s="19">
        <v>989752</v>
      </c>
      <c r="I22" s="19">
        <v>567903</v>
      </c>
      <c r="J22" s="19">
        <v>1353</v>
      </c>
      <c r="K22" s="19">
        <v>288476</v>
      </c>
    </row>
    <row r="23" spans="1:11" ht="15.75" customHeight="1" x14ac:dyDescent="0.15">
      <c r="A23" s="19">
        <v>75723</v>
      </c>
      <c r="B23" s="19">
        <v>75602010</v>
      </c>
      <c r="C23" s="23">
        <v>0.87502314814814819</v>
      </c>
      <c r="D23" s="19">
        <v>3028941</v>
      </c>
      <c r="E23" s="19">
        <v>74778</v>
      </c>
      <c r="F23" s="19">
        <v>8879</v>
      </c>
      <c r="G23" s="19">
        <v>4658</v>
      </c>
      <c r="H23" s="19">
        <v>1003021</v>
      </c>
      <c r="I23" s="19">
        <v>575921</v>
      </c>
      <c r="J23" s="19">
        <v>1358</v>
      </c>
      <c r="K23" s="19">
        <v>291396</v>
      </c>
    </row>
    <row r="24" spans="1:11" ht="15.75" customHeight="1" x14ac:dyDescent="0.15">
      <c r="A24" s="19">
        <v>79566</v>
      </c>
      <c r="B24" s="19">
        <v>79200365</v>
      </c>
      <c r="C24" s="23">
        <v>0.91666666666666663</v>
      </c>
      <c r="D24" s="19">
        <v>3161297</v>
      </c>
      <c r="E24" s="19">
        <v>75952</v>
      </c>
      <c r="F24" s="19">
        <v>8892</v>
      </c>
      <c r="G24" s="19">
        <v>4670</v>
      </c>
      <c r="H24" s="19">
        <v>1013164</v>
      </c>
      <c r="I24" s="19">
        <v>582230</v>
      </c>
      <c r="J24" s="19">
        <v>1353</v>
      </c>
      <c r="K24" s="19">
        <v>293404</v>
      </c>
    </row>
    <row r="25" spans="1:11" ht="15.75" customHeight="1" x14ac:dyDescent="0.15">
      <c r="A25" s="19">
        <v>83480</v>
      </c>
      <c r="B25" s="19">
        <v>82802653</v>
      </c>
      <c r="C25" s="23">
        <v>0.95835648148148145</v>
      </c>
      <c r="D25" s="19">
        <v>3293000</v>
      </c>
      <c r="E25" s="19">
        <v>77139</v>
      </c>
      <c r="F25" s="19">
        <v>8893</v>
      </c>
      <c r="G25" s="19">
        <v>4673</v>
      </c>
      <c r="H25" s="19">
        <v>1023510</v>
      </c>
      <c r="I25" s="19">
        <v>588633</v>
      </c>
      <c r="J25" s="19">
        <v>1346</v>
      </c>
      <c r="K25" s="19">
        <v>295510</v>
      </c>
    </row>
    <row r="26" spans="1:11" ht="15.75" customHeight="1" x14ac:dyDescent="0.15">
      <c r="A26" s="19">
        <v>87410</v>
      </c>
      <c r="B26" s="19">
        <v>86408827</v>
      </c>
      <c r="C26" s="19" t="s">
        <v>495</v>
      </c>
      <c r="D26" s="19">
        <v>3426278</v>
      </c>
      <c r="E26" s="19">
        <v>78277</v>
      </c>
      <c r="F26" s="19">
        <v>8899</v>
      </c>
      <c r="G26" s="19">
        <v>4680</v>
      </c>
      <c r="H26" s="19">
        <v>1034169</v>
      </c>
      <c r="I26" s="19">
        <v>595028</v>
      </c>
      <c r="J26" s="19">
        <v>1337</v>
      </c>
      <c r="K26" s="19">
        <v>297588</v>
      </c>
    </row>
    <row r="27" spans="1:11" ht="15.75" customHeight="1" x14ac:dyDescent="0.15">
      <c r="A27" s="19">
        <v>91367</v>
      </c>
      <c r="B27" s="19">
        <v>90000343</v>
      </c>
      <c r="C27" s="19" t="s">
        <v>451</v>
      </c>
      <c r="D27" s="19">
        <v>3557330</v>
      </c>
      <c r="E27" s="19">
        <v>79248</v>
      </c>
      <c r="F27" s="19">
        <v>8901</v>
      </c>
      <c r="G27" s="19">
        <v>4680</v>
      </c>
      <c r="H27" s="19">
        <v>1042839</v>
      </c>
      <c r="I27" s="19">
        <v>600211</v>
      </c>
      <c r="J27" s="19">
        <v>1335</v>
      </c>
      <c r="K27" s="19">
        <v>299235</v>
      </c>
    </row>
    <row r="28" spans="1:11" ht="15.75" customHeight="1" x14ac:dyDescent="0.15">
      <c r="A28" s="19">
        <v>95426</v>
      </c>
      <c r="B28" s="19">
        <v>93601763</v>
      </c>
      <c r="C28" s="19" t="s">
        <v>496</v>
      </c>
      <c r="D28" s="19">
        <v>3692843</v>
      </c>
      <c r="E28" s="19">
        <v>80394</v>
      </c>
      <c r="F28" s="19">
        <v>8906</v>
      </c>
      <c r="G28" s="19">
        <v>4684</v>
      </c>
      <c r="H28" s="19">
        <v>1051711</v>
      </c>
      <c r="I28" s="19">
        <v>605823</v>
      </c>
      <c r="J28" s="19">
        <v>1326</v>
      </c>
      <c r="K28" s="19">
        <v>300978</v>
      </c>
    </row>
    <row r="29" spans="1:11" ht="15.75" customHeight="1" x14ac:dyDescent="0.15">
      <c r="A29" s="19">
        <v>99576</v>
      </c>
      <c r="B29" s="19">
        <v>97200332</v>
      </c>
      <c r="C29" s="19" t="s">
        <v>453</v>
      </c>
      <c r="D29" s="19">
        <v>3829316</v>
      </c>
      <c r="E29" s="19">
        <v>81374</v>
      </c>
      <c r="F29" s="19">
        <v>8908</v>
      </c>
      <c r="G29" s="19">
        <v>4685</v>
      </c>
      <c r="H29" s="19">
        <v>1059685</v>
      </c>
      <c r="I29" s="19">
        <v>610723</v>
      </c>
      <c r="J29" s="19">
        <v>1328</v>
      </c>
      <c r="K29" s="19">
        <v>302631</v>
      </c>
    </row>
    <row r="30" spans="1:11" ht="15.75" customHeight="1" x14ac:dyDescent="0.15">
      <c r="A30" s="19">
        <v>103222</v>
      </c>
      <c r="B30" s="19">
        <v>100800488</v>
      </c>
      <c r="C30" s="19" t="s">
        <v>480</v>
      </c>
      <c r="D30" s="19">
        <v>3952838</v>
      </c>
      <c r="E30" s="19">
        <v>82318</v>
      </c>
      <c r="F30" s="19">
        <v>8919</v>
      </c>
      <c r="G30" s="19">
        <v>4694</v>
      </c>
      <c r="H30" s="19">
        <v>1067256</v>
      </c>
      <c r="I30" s="19">
        <v>615409</v>
      </c>
      <c r="J30" s="19">
        <v>1320</v>
      </c>
      <c r="K30" s="19">
        <v>303867</v>
      </c>
    </row>
    <row r="31" spans="1:11" ht="15.75" customHeight="1" x14ac:dyDescent="0.15">
      <c r="A31" s="19">
        <v>107005</v>
      </c>
      <c r="B31" s="19">
        <v>104402249</v>
      </c>
      <c r="C31" s="19" t="s">
        <v>497</v>
      </c>
      <c r="D31" s="19">
        <v>4076964</v>
      </c>
      <c r="E31" s="19">
        <v>83180</v>
      </c>
      <c r="F31" s="19">
        <v>8919</v>
      </c>
      <c r="G31" s="19">
        <v>4696</v>
      </c>
      <c r="H31" s="19">
        <v>1075640</v>
      </c>
      <c r="I31" s="19">
        <v>620334</v>
      </c>
      <c r="J31" s="19">
        <v>1316</v>
      </c>
      <c r="K31" s="19">
        <v>305493</v>
      </c>
    </row>
    <row r="32" spans="1:11" ht="15.75" customHeight="1" x14ac:dyDescent="0.15">
      <c r="A32" s="19">
        <v>110866</v>
      </c>
      <c r="B32" s="19">
        <v>108007740</v>
      </c>
      <c r="C32" s="19" t="s">
        <v>498</v>
      </c>
      <c r="D32" s="19">
        <v>4196662</v>
      </c>
      <c r="E32" s="19">
        <v>83914</v>
      </c>
      <c r="F32" s="19">
        <v>8931</v>
      </c>
      <c r="G32" s="19">
        <v>4701</v>
      </c>
      <c r="H32" s="19">
        <v>1082216</v>
      </c>
      <c r="I32" s="19">
        <v>624371</v>
      </c>
      <c r="J32" s="19">
        <v>1311</v>
      </c>
      <c r="K32" s="19">
        <v>306686</v>
      </c>
    </row>
    <row r="33" spans="1:11" ht="15.75" customHeight="1" x14ac:dyDescent="0.15">
      <c r="A33" s="19">
        <v>114553</v>
      </c>
      <c r="B33" s="19">
        <v>111600292</v>
      </c>
      <c r="C33" s="19" t="s">
        <v>457</v>
      </c>
      <c r="D33" s="19">
        <v>4315191</v>
      </c>
      <c r="E33" s="19">
        <v>84661</v>
      </c>
      <c r="F33" s="19">
        <v>8932</v>
      </c>
      <c r="G33" s="19">
        <v>4703</v>
      </c>
      <c r="H33" s="19">
        <v>1088502</v>
      </c>
      <c r="I33" s="19">
        <v>628339</v>
      </c>
      <c r="J33" s="19">
        <v>1312</v>
      </c>
      <c r="K33" s="19">
        <v>307920</v>
      </c>
    </row>
    <row r="34" spans="1:11" ht="15.75" customHeight="1" x14ac:dyDescent="0.15">
      <c r="A34" s="19">
        <v>118342</v>
      </c>
      <c r="B34" s="19">
        <v>115200009</v>
      </c>
      <c r="C34" s="19" t="s">
        <v>458</v>
      </c>
      <c r="D34" s="19">
        <v>4436332</v>
      </c>
      <c r="E34" s="19">
        <v>85432</v>
      </c>
      <c r="F34" s="19">
        <v>8934</v>
      </c>
      <c r="G34" s="19">
        <v>4705</v>
      </c>
      <c r="H34" s="19">
        <v>1095221</v>
      </c>
      <c r="I34" s="19">
        <v>632470</v>
      </c>
      <c r="J34" s="19">
        <v>1314</v>
      </c>
      <c r="K34" s="19">
        <v>309207</v>
      </c>
    </row>
    <row r="35" spans="1:11" ht="15.75" customHeight="1" x14ac:dyDescent="0.15">
      <c r="A35" s="19">
        <v>122191</v>
      </c>
      <c r="B35" s="19">
        <v>118800103</v>
      </c>
      <c r="C35" s="19" t="s">
        <v>459</v>
      </c>
      <c r="D35" s="19">
        <v>4557052</v>
      </c>
      <c r="E35" s="19">
        <v>86205</v>
      </c>
      <c r="F35" s="19">
        <v>8936</v>
      </c>
      <c r="G35" s="19">
        <v>4705</v>
      </c>
      <c r="H35" s="19">
        <v>1102626</v>
      </c>
      <c r="I35" s="19">
        <v>636894</v>
      </c>
      <c r="J35" s="19">
        <v>1317</v>
      </c>
      <c r="K35" s="19">
        <v>310815</v>
      </c>
    </row>
    <row r="36" spans="1:11" ht="15.75" customHeight="1" x14ac:dyDescent="0.15">
      <c r="A36" s="19">
        <v>126347</v>
      </c>
      <c r="B36" s="19">
        <v>122400104</v>
      </c>
      <c r="C36" s="19" t="s">
        <v>460</v>
      </c>
      <c r="D36" s="19">
        <v>4685915</v>
      </c>
      <c r="E36" s="19">
        <v>87056</v>
      </c>
      <c r="F36" s="19">
        <v>8936</v>
      </c>
      <c r="G36" s="19">
        <v>4706</v>
      </c>
      <c r="H36" s="19">
        <v>1109166</v>
      </c>
      <c r="I36" s="19">
        <v>640973</v>
      </c>
      <c r="J36" s="19">
        <v>1310</v>
      </c>
      <c r="K36" s="19">
        <v>312006</v>
      </c>
    </row>
    <row r="37" spans="1:11" ht="15.75" customHeight="1" x14ac:dyDescent="0.15">
      <c r="A37" s="19">
        <v>130232</v>
      </c>
      <c r="B37" s="19">
        <v>126000105</v>
      </c>
      <c r="C37" s="19" t="s">
        <v>461</v>
      </c>
      <c r="D37" s="19">
        <v>4808491</v>
      </c>
      <c r="E37" s="19">
        <v>87802</v>
      </c>
      <c r="F37" s="19">
        <v>8967</v>
      </c>
      <c r="G37" s="19">
        <v>4726</v>
      </c>
      <c r="H37" s="19">
        <v>1116036</v>
      </c>
      <c r="I37" s="19">
        <v>645138</v>
      </c>
      <c r="J37" s="19">
        <v>1312</v>
      </c>
      <c r="K37" s="19">
        <v>313153</v>
      </c>
    </row>
    <row r="38" spans="1:11" ht="15.75" customHeight="1" x14ac:dyDescent="0.15">
      <c r="A38" s="19">
        <v>134168</v>
      </c>
      <c r="B38" s="19">
        <v>129601888</v>
      </c>
      <c r="C38" s="19" t="s">
        <v>491</v>
      </c>
      <c r="D38" s="19">
        <v>4928883</v>
      </c>
      <c r="E38" s="19">
        <v>88569</v>
      </c>
      <c r="F38" s="19">
        <v>8968</v>
      </c>
      <c r="G38" s="19">
        <v>4728</v>
      </c>
      <c r="H38" s="19">
        <v>1122506</v>
      </c>
      <c r="I38" s="19">
        <v>649169</v>
      </c>
      <c r="J38" s="19">
        <v>1309</v>
      </c>
      <c r="K38" s="19">
        <v>314410</v>
      </c>
    </row>
    <row r="39" spans="1:11" ht="15.75" customHeight="1" x14ac:dyDescent="0.15">
      <c r="A39" s="19">
        <v>138268</v>
      </c>
      <c r="B39" s="19">
        <v>133201557</v>
      </c>
      <c r="C39" s="19" t="s">
        <v>485</v>
      </c>
      <c r="D39" s="19">
        <v>5052363</v>
      </c>
      <c r="E39" s="19">
        <v>89316</v>
      </c>
      <c r="F39" s="19">
        <v>8974</v>
      </c>
      <c r="G39" s="19">
        <v>4732</v>
      </c>
      <c r="H39" s="19">
        <v>1127891</v>
      </c>
      <c r="I39" s="19">
        <v>652566</v>
      </c>
      <c r="J39" s="19">
        <v>1304</v>
      </c>
      <c r="K39" s="19">
        <v>315220</v>
      </c>
    </row>
    <row r="40" spans="1:11" ht="15.75" customHeight="1" x14ac:dyDescent="0.15">
      <c r="A40" s="19">
        <v>142343</v>
      </c>
      <c r="B40" s="19">
        <v>136801796</v>
      </c>
      <c r="C40" s="19" t="s">
        <v>486</v>
      </c>
      <c r="D40" s="19">
        <v>5175774</v>
      </c>
      <c r="E40" s="19">
        <v>89987</v>
      </c>
      <c r="F40" s="19">
        <v>8977</v>
      </c>
      <c r="G40" s="19">
        <v>4735</v>
      </c>
      <c r="H40" s="19">
        <v>1133799</v>
      </c>
      <c r="I40" s="19">
        <v>656204</v>
      </c>
      <c r="J40" s="19">
        <v>1302</v>
      </c>
      <c r="K40" s="19">
        <v>316526</v>
      </c>
    </row>
    <row r="41" spans="1:11" ht="15.75" customHeight="1" x14ac:dyDescent="0.15">
      <c r="A41" s="19">
        <v>146335</v>
      </c>
      <c r="B41" s="19">
        <v>140400349</v>
      </c>
      <c r="C41" s="19" t="s">
        <v>465</v>
      </c>
      <c r="D41" s="19">
        <v>5297559</v>
      </c>
      <c r="E41" s="19">
        <v>90704</v>
      </c>
      <c r="F41" s="19">
        <v>8982</v>
      </c>
      <c r="G41" s="19">
        <v>4741</v>
      </c>
      <c r="H41" s="19">
        <v>1139811</v>
      </c>
      <c r="I41" s="19">
        <v>659837</v>
      </c>
      <c r="J41" s="19">
        <v>1300</v>
      </c>
      <c r="K41" s="19">
        <v>317622</v>
      </c>
    </row>
    <row r="42" spans="1:11" ht="15.75" customHeight="1" x14ac:dyDescent="0.15">
      <c r="A42" s="19">
        <v>150110</v>
      </c>
      <c r="B42" s="19">
        <v>144003742</v>
      </c>
      <c r="C42" s="19" t="s">
        <v>499</v>
      </c>
      <c r="D42" s="19">
        <v>5414923</v>
      </c>
      <c r="E42" s="19">
        <v>91385</v>
      </c>
      <c r="F42" s="19">
        <v>8985</v>
      </c>
      <c r="G42" s="19">
        <v>4745</v>
      </c>
      <c r="H42" s="19">
        <v>1145698</v>
      </c>
      <c r="I42" s="19">
        <v>663359</v>
      </c>
      <c r="J42" s="19">
        <v>1298</v>
      </c>
      <c r="K42" s="19">
        <v>318575</v>
      </c>
    </row>
    <row r="43" spans="1:11" ht="15.75" customHeight="1" x14ac:dyDescent="0.15">
      <c r="A43" s="19">
        <v>153852</v>
      </c>
      <c r="B43" s="19">
        <v>147600734</v>
      </c>
      <c r="C43" s="19" t="s">
        <v>467</v>
      </c>
      <c r="D43" s="19">
        <v>5529530</v>
      </c>
      <c r="E43" s="19">
        <v>92038</v>
      </c>
      <c r="F43" s="19">
        <v>8985</v>
      </c>
      <c r="G43" s="19">
        <v>4745</v>
      </c>
      <c r="H43" s="19">
        <v>1151370</v>
      </c>
      <c r="I43" s="19">
        <v>666840</v>
      </c>
      <c r="J43" s="19">
        <v>1296</v>
      </c>
      <c r="K43" s="19">
        <v>319804</v>
      </c>
    </row>
    <row r="44" spans="1:11" ht="15.75" customHeight="1" x14ac:dyDescent="0.15">
      <c r="A44" s="19">
        <v>157658</v>
      </c>
      <c r="B44" s="19">
        <v>151200937</v>
      </c>
      <c r="C44" s="19" t="s">
        <v>468</v>
      </c>
      <c r="D44" s="19">
        <v>5643499</v>
      </c>
      <c r="E44" s="19">
        <v>92690</v>
      </c>
      <c r="F44" s="19">
        <v>8985</v>
      </c>
      <c r="G44" s="19">
        <v>4745</v>
      </c>
      <c r="H44" s="19">
        <v>1156813</v>
      </c>
      <c r="I44" s="19">
        <v>670245</v>
      </c>
      <c r="J44" s="19">
        <v>1290</v>
      </c>
      <c r="K44" s="19">
        <v>320840</v>
      </c>
    </row>
    <row r="45" spans="1:11" ht="15.75" customHeight="1" x14ac:dyDescent="0.15">
      <c r="A45" s="19">
        <v>161467</v>
      </c>
      <c r="B45" s="19">
        <v>154801453</v>
      </c>
      <c r="C45" s="19" t="s">
        <v>494</v>
      </c>
      <c r="D45" s="19">
        <v>5758359</v>
      </c>
      <c r="E45" s="19">
        <v>93286</v>
      </c>
      <c r="F45" s="19">
        <v>9012</v>
      </c>
      <c r="G45" s="19">
        <v>4767</v>
      </c>
      <c r="H45" s="19">
        <v>1162034</v>
      </c>
      <c r="I45" s="19">
        <v>673466</v>
      </c>
      <c r="J45" s="19">
        <v>1293</v>
      </c>
      <c r="K45" s="19">
        <v>321881</v>
      </c>
    </row>
    <row r="46" spans="1:11" ht="15.75" customHeight="1" x14ac:dyDescent="0.15">
      <c r="A46" s="19">
        <v>165559</v>
      </c>
      <c r="B46" s="19">
        <v>158402457</v>
      </c>
      <c r="C46" s="19" t="s">
        <v>500</v>
      </c>
      <c r="D46" s="19">
        <v>5880348</v>
      </c>
      <c r="E46" s="19">
        <v>94003</v>
      </c>
      <c r="F46" s="19">
        <v>9038</v>
      </c>
      <c r="G46" s="19">
        <v>4779</v>
      </c>
      <c r="H46" s="19">
        <v>1169262</v>
      </c>
      <c r="I46" s="19">
        <v>677678</v>
      </c>
      <c r="J46" s="19">
        <v>1296</v>
      </c>
      <c r="K46" s="19">
        <v>323451</v>
      </c>
    </row>
    <row r="47" spans="1:11" ht="15.75" customHeight="1" x14ac:dyDescent="0.15">
      <c r="A47" s="19">
        <v>169276</v>
      </c>
      <c r="B47" s="19">
        <v>162000311</v>
      </c>
      <c r="C47" s="19" t="s">
        <v>471</v>
      </c>
      <c r="D47" s="19">
        <v>5994134</v>
      </c>
      <c r="E47" s="19">
        <v>94607</v>
      </c>
      <c r="F47" s="19">
        <v>9042</v>
      </c>
      <c r="G47" s="19">
        <v>4785</v>
      </c>
      <c r="H47" s="19">
        <v>1175606</v>
      </c>
      <c r="I47" s="19">
        <v>681392</v>
      </c>
      <c r="J47" s="19">
        <v>1304</v>
      </c>
      <c r="K47" s="19">
        <v>324756</v>
      </c>
    </row>
    <row r="48" spans="1:11" ht="15.75" customHeight="1" x14ac:dyDescent="0.15">
      <c r="A48" s="19">
        <v>173194</v>
      </c>
      <c r="B48" s="19">
        <v>165600452</v>
      </c>
      <c r="C48" s="19" t="s">
        <v>472</v>
      </c>
      <c r="D48" s="19">
        <v>6109979</v>
      </c>
      <c r="E48" s="19">
        <v>95183</v>
      </c>
      <c r="F48" s="19">
        <v>9042</v>
      </c>
      <c r="G48" s="19">
        <v>4785</v>
      </c>
      <c r="H48" s="19">
        <v>1180930</v>
      </c>
      <c r="I48" s="19">
        <v>684627</v>
      </c>
      <c r="J48" s="19">
        <v>1304</v>
      </c>
      <c r="K48" s="19">
        <v>325853</v>
      </c>
    </row>
    <row r="49" spans="1:11" ht="15.75" customHeight="1" x14ac:dyDescent="0.15">
      <c r="A49" s="19">
        <v>177201</v>
      </c>
      <c r="B49" s="19">
        <v>169200066</v>
      </c>
      <c r="C49" s="19" t="s">
        <v>489</v>
      </c>
      <c r="D49" s="19">
        <v>6228321</v>
      </c>
      <c r="E49" s="19">
        <v>95751</v>
      </c>
      <c r="F49" s="19">
        <v>9048</v>
      </c>
      <c r="G49" s="19">
        <v>4790</v>
      </c>
      <c r="H49" s="19">
        <v>1185794</v>
      </c>
      <c r="I49" s="19">
        <v>687619</v>
      </c>
      <c r="J49" s="19">
        <v>1305</v>
      </c>
      <c r="K49" s="19">
        <v>326693</v>
      </c>
    </row>
    <row r="50" spans="1:11" ht="15.75" customHeight="1" x14ac:dyDescent="0.15">
      <c r="A50" s="19">
        <v>181078</v>
      </c>
      <c r="B50" s="19">
        <v>172801974</v>
      </c>
      <c r="C50" s="19" t="s">
        <v>501</v>
      </c>
      <c r="D50" s="19">
        <v>6343441</v>
      </c>
      <c r="E50" s="19">
        <v>96337</v>
      </c>
      <c r="F50" s="19">
        <v>9048</v>
      </c>
      <c r="G50" s="19">
        <v>4790</v>
      </c>
      <c r="H50" s="19">
        <v>1190132</v>
      </c>
      <c r="I50" s="19">
        <v>690390</v>
      </c>
      <c r="J50" s="19">
        <v>1304</v>
      </c>
      <c r="K50" s="19">
        <v>327454</v>
      </c>
    </row>
    <row r="51" spans="1:11" ht="15.75" customHeight="1" x14ac:dyDescent="0.15">
      <c r="A51" s="19">
        <v>185037</v>
      </c>
      <c r="B51" s="19">
        <v>176400035</v>
      </c>
      <c r="C51" s="19" t="s">
        <v>475</v>
      </c>
      <c r="D51" s="19">
        <v>6457363</v>
      </c>
      <c r="E51" s="19">
        <v>96904</v>
      </c>
      <c r="F51" s="19">
        <v>9053</v>
      </c>
      <c r="G51" s="19">
        <v>4795</v>
      </c>
      <c r="H51" s="19">
        <v>1195352</v>
      </c>
      <c r="I51" s="19">
        <v>693639</v>
      </c>
      <c r="J51" s="19">
        <v>1302</v>
      </c>
      <c r="K51" s="19">
        <v>328494</v>
      </c>
    </row>
    <row r="52" spans="1:11" ht="15.75" customHeight="1" x14ac:dyDescent="0.15">
      <c r="A52" s="19">
        <v>188886</v>
      </c>
      <c r="B52" s="19">
        <v>180000561</v>
      </c>
      <c r="C52" s="19" t="s">
        <v>476</v>
      </c>
      <c r="D52" s="19">
        <v>6569152</v>
      </c>
      <c r="E52" s="19">
        <v>97423</v>
      </c>
      <c r="F52" s="19">
        <v>9053</v>
      </c>
      <c r="G52" s="19">
        <v>4795</v>
      </c>
      <c r="H52" s="19">
        <v>1199796</v>
      </c>
      <c r="I52" s="19">
        <v>696278</v>
      </c>
      <c r="J52" s="19">
        <v>1306</v>
      </c>
      <c r="K52" s="19">
        <v>329364</v>
      </c>
    </row>
    <row r="53" spans="1:11" ht="15.75" customHeight="1" x14ac:dyDescent="0.15">
      <c r="A53" s="19"/>
      <c r="B53" s="19"/>
      <c r="C53" s="23"/>
      <c r="D53" s="19"/>
      <c r="E53" s="19"/>
      <c r="F53" s="19"/>
      <c r="G53" s="19"/>
      <c r="H53" s="19"/>
      <c r="I53" s="19"/>
      <c r="J53" s="19"/>
      <c r="K53" s="19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145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9" t="s">
        <v>441</v>
      </c>
      <c r="B1" s="19" t="s">
        <v>442</v>
      </c>
      <c r="C1" s="19" t="s">
        <v>443</v>
      </c>
      <c r="D1" s="19" t="s">
        <v>444</v>
      </c>
      <c r="E1" s="19" t="s">
        <v>445</v>
      </c>
      <c r="F1" s="19" t="s">
        <v>446</v>
      </c>
      <c r="G1" s="19" t="s">
        <v>447</v>
      </c>
      <c r="H1" s="19" t="s">
        <v>477</v>
      </c>
      <c r="I1" s="19" t="s">
        <v>478</v>
      </c>
      <c r="J1" s="19" t="s">
        <v>448</v>
      </c>
      <c r="K1" s="19" t="s">
        <v>479</v>
      </c>
    </row>
    <row r="2" spans="1:11" ht="15.75" customHeight="1" x14ac:dyDescent="0.15">
      <c r="A2" s="19">
        <v>0</v>
      </c>
      <c r="B2" s="19">
        <v>0</v>
      </c>
      <c r="C2" s="21">
        <v>0</v>
      </c>
      <c r="D2" s="19">
        <v>5419</v>
      </c>
      <c r="E2" s="19">
        <v>662</v>
      </c>
      <c r="F2" s="19">
        <v>5213</v>
      </c>
      <c r="G2" s="19">
        <v>2379</v>
      </c>
      <c r="H2" s="19">
        <v>31988</v>
      </c>
      <c r="I2" s="19">
        <v>15482</v>
      </c>
      <c r="J2" s="19">
        <v>831</v>
      </c>
      <c r="K2" s="19">
        <v>7626</v>
      </c>
    </row>
    <row r="3" spans="1:11" ht="15.75" customHeight="1" x14ac:dyDescent="0.15">
      <c r="A3" s="19">
        <v>3337</v>
      </c>
      <c r="B3" s="19">
        <v>3600538</v>
      </c>
      <c r="C3" s="21">
        <v>4.1666666666666664E-2</v>
      </c>
      <c r="D3" s="19">
        <v>166492</v>
      </c>
      <c r="E3" s="19">
        <v>19235</v>
      </c>
      <c r="F3" s="19">
        <v>7893</v>
      </c>
      <c r="G3" s="19">
        <v>4010</v>
      </c>
      <c r="H3" s="19">
        <v>477556</v>
      </c>
      <c r="I3" s="19">
        <v>259244</v>
      </c>
      <c r="J3" s="19">
        <v>1496</v>
      </c>
      <c r="K3" s="19">
        <v>181322</v>
      </c>
    </row>
    <row r="4" spans="1:11" ht="15.75" customHeight="1" x14ac:dyDescent="0.15">
      <c r="A4" s="19">
        <v>6769</v>
      </c>
      <c r="B4" s="19">
        <v>7201244</v>
      </c>
      <c r="C4" s="21">
        <v>8.3344907407407409E-2</v>
      </c>
      <c r="D4" s="19">
        <v>324977</v>
      </c>
      <c r="E4" s="19">
        <v>28385</v>
      </c>
      <c r="F4" s="19">
        <v>8053</v>
      </c>
      <c r="G4" s="19">
        <v>4107</v>
      </c>
      <c r="H4" s="19">
        <v>652046</v>
      </c>
      <c r="I4" s="19">
        <v>358432</v>
      </c>
      <c r="J4" s="19">
        <v>1466</v>
      </c>
      <c r="K4" s="19">
        <v>244704</v>
      </c>
    </row>
    <row r="5" spans="1:11" ht="15.75" customHeight="1" x14ac:dyDescent="0.15">
      <c r="A5" s="19">
        <v>10237</v>
      </c>
      <c r="B5" s="19">
        <v>10804078</v>
      </c>
      <c r="C5" s="22">
        <v>0.12504629629629629</v>
      </c>
      <c r="D5" s="19">
        <v>481022</v>
      </c>
      <c r="E5" s="19">
        <v>35994</v>
      </c>
      <c r="F5" s="19">
        <v>8339</v>
      </c>
      <c r="G5" s="19">
        <v>4262</v>
      </c>
      <c r="H5" s="19">
        <v>809190</v>
      </c>
      <c r="I5" s="19">
        <v>445908</v>
      </c>
      <c r="J5" s="19">
        <v>1490</v>
      </c>
      <c r="K5" s="19">
        <v>299513</v>
      </c>
    </row>
    <row r="6" spans="1:11" ht="15.75" customHeight="1" x14ac:dyDescent="0.15">
      <c r="A6" s="19">
        <v>13699</v>
      </c>
      <c r="B6" s="19">
        <v>14400936</v>
      </c>
      <c r="C6" s="22">
        <v>0.16666666666666666</v>
      </c>
      <c r="D6" s="19">
        <v>636305</v>
      </c>
      <c r="E6" s="19">
        <v>42537</v>
      </c>
      <c r="F6" s="19">
        <v>8440</v>
      </c>
      <c r="G6" s="19">
        <v>4338</v>
      </c>
      <c r="H6" s="19">
        <v>941511</v>
      </c>
      <c r="I6" s="19">
        <v>519654</v>
      </c>
      <c r="J6" s="19">
        <v>1521</v>
      </c>
      <c r="K6" s="19">
        <v>345762</v>
      </c>
    </row>
    <row r="7" spans="1:11" ht="15.75" customHeight="1" x14ac:dyDescent="0.15">
      <c r="A7" s="19">
        <v>17028</v>
      </c>
      <c r="B7" s="19">
        <v>18002456</v>
      </c>
      <c r="C7" s="22">
        <v>0.20835648148148148</v>
      </c>
      <c r="D7" s="19">
        <v>784762</v>
      </c>
      <c r="E7" s="19">
        <v>48091</v>
      </c>
      <c r="F7" s="19">
        <v>8544</v>
      </c>
      <c r="G7" s="19">
        <v>4419</v>
      </c>
      <c r="H7" s="19">
        <v>1056965</v>
      </c>
      <c r="I7" s="19">
        <v>584135</v>
      </c>
      <c r="J7" s="19">
        <v>1514</v>
      </c>
      <c r="K7" s="19">
        <v>386005</v>
      </c>
    </row>
    <row r="8" spans="1:11" ht="15.75" customHeight="1" x14ac:dyDescent="0.15">
      <c r="A8" s="19">
        <v>20478</v>
      </c>
      <c r="B8" s="19">
        <v>21602308</v>
      </c>
      <c r="C8" s="23">
        <v>0.25002314814814813</v>
      </c>
      <c r="D8" s="19">
        <v>933115</v>
      </c>
      <c r="E8" s="19">
        <v>53088</v>
      </c>
      <c r="F8" s="19">
        <v>8567</v>
      </c>
      <c r="G8" s="19">
        <v>4434</v>
      </c>
      <c r="H8" s="19">
        <v>1155721</v>
      </c>
      <c r="I8" s="19">
        <v>640034</v>
      </c>
      <c r="J8" s="19">
        <v>1494</v>
      </c>
      <c r="K8" s="19">
        <v>421609</v>
      </c>
    </row>
    <row r="9" spans="1:11" ht="15.75" customHeight="1" x14ac:dyDescent="0.15">
      <c r="A9" s="19">
        <v>23498</v>
      </c>
      <c r="B9" s="19">
        <v>25200875</v>
      </c>
      <c r="C9" s="23">
        <v>0.29166666666666669</v>
      </c>
      <c r="D9" s="19">
        <v>1062845</v>
      </c>
      <c r="E9" s="19">
        <v>57095</v>
      </c>
      <c r="F9" s="19">
        <v>8641</v>
      </c>
      <c r="G9" s="19">
        <v>4467</v>
      </c>
      <c r="H9" s="19">
        <v>1232039</v>
      </c>
      <c r="I9" s="19">
        <v>682893</v>
      </c>
      <c r="J9" s="19">
        <v>1497</v>
      </c>
      <c r="K9" s="19">
        <v>448019</v>
      </c>
    </row>
    <row r="10" spans="1:11" ht="15.75" customHeight="1" x14ac:dyDescent="0.15">
      <c r="A10" s="19">
        <v>26741</v>
      </c>
      <c r="B10" s="19">
        <v>28800160</v>
      </c>
      <c r="C10" s="23">
        <v>0.33333333333333331</v>
      </c>
      <c r="D10" s="19">
        <v>1198958</v>
      </c>
      <c r="E10" s="19">
        <v>60970</v>
      </c>
      <c r="F10" s="19">
        <v>8705</v>
      </c>
      <c r="G10" s="19">
        <v>4499</v>
      </c>
      <c r="H10" s="19">
        <v>1305451</v>
      </c>
      <c r="I10" s="19">
        <v>724233</v>
      </c>
      <c r="J10" s="19">
        <v>1490</v>
      </c>
      <c r="K10" s="19">
        <v>473392</v>
      </c>
    </row>
    <row r="11" spans="1:11" ht="15.75" customHeight="1" x14ac:dyDescent="0.15">
      <c r="A11" s="19">
        <v>30057</v>
      </c>
      <c r="B11" s="19">
        <v>32402590</v>
      </c>
      <c r="C11" s="23">
        <v>0.37502314814814813</v>
      </c>
      <c r="D11" s="19">
        <v>1335818</v>
      </c>
      <c r="E11" s="19">
        <v>64406</v>
      </c>
      <c r="F11" s="19">
        <v>8709</v>
      </c>
      <c r="G11" s="19">
        <v>4506</v>
      </c>
      <c r="H11" s="19">
        <v>1366299</v>
      </c>
      <c r="I11" s="19">
        <v>758717</v>
      </c>
      <c r="J11" s="19">
        <v>1484</v>
      </c>
      <c r="K11" s="19">
        <v>494112</v>
      </c>
    </row>
    <row r="12" spans="1:11" ht="15.75" customHeight="1" x14ac:dyDescent="0.15">
      <c r="A12" s="19">
        <v>33216</v>
      </c>
      <c r="B12" s="19">
        <v>36000647</v>
      </c>
      <c r="C12" s="23">
        <v>0.41666666666666669</v>
      </c>
      <c r="D12" s="19">
        <v>1464253</v>
      </c>
      <c r="E12" s="19">
        <v>67312</v>
      </c>
      <c r="F12" s="19">
        <v>8728</v>
      </c>
      <c r="G12" s="19">
        <v>4523</v>
      </c>
      <c r="H12" s="19">
        <v>1419236</v>
      </c>
      <c r="I12" s="19">
        <v>788836</v>
      </c>
      <c r="J12" s="19">
        <v>1460</v>
      </c>
      <c r="K12" s="19">
        <v>512288</v>
      </c>
    </row>
    <row r="13" spans="1:11" ht="15.75" customHeight="1" x14ac:dyDescent="0.15">
      <c r="A13" s="19">
        <v>36552</v>
      </c>
      <c r="B13" s="19">
        <v>39600176</v>
      </c>
      <c r="C13" s="23">
        <v>0.45833333333333331</v>
      </c>
      <c r="D13" s="19">
        <v>1595774</v>
      </c>
      <c r="E13" s="19">
        <v>70108</v>
      </c>
      <c r="F13" s="19">
        <v>8728</v>
      </c>
      <c r="G13" s="19">
        <v>4530</v>
      </c>
      <c r="H13" s="19">
        <v>1466845</v>
      </c>
      <c r="I13" s="19">
        <v>815898</v>
      </c>
      <c r="J13" s="19">
        <v>1451</v>
      </c>
      <c r="K13" s="19">
        <v>528483</v>
      </c>
    </row>
    <row r="14" spans="1:11" ht="15.75" customHeight="1" x14ac:dyDescent="0.15">
      <c r="A14" s="19">
        <v>40013</v>
      </c>
      <c r="B14" s="19">
        <v>43210094</v>
      </c>
      <c r="C14" s="23">
        <v>0.50011574074074072</v>
      </c>
      <c r="D14" s="19">
        <v>1731094</v>
      </c>
      <c r="E14" s="19">
        <v>72903</v>
      </c>
      <c r="F14" s="19">
        <v>8753</v>
      </c>
      <c r="G14" s="19">
        <v>4548</v>
      </c>
      <c r="H14" s="19">
        <v>1513852</v>
      </c>
      <c r="I14" s="19">
        <v>842813</v>
      </c>
      <c r="J14" s="19">
        <v>1440</v>
      </c>
      <c r="K14" s="19">
        <v>544375</v>
      </c>
    </row>
    <row r="15" spans="1:11" ht="15.75" customHeight="1" x14ac:dyDescent="0.15">
      <c r="A15" s="19">
        <v>43333</v>
      </c>
      <c r="B15" s="19">
        <v>46801056</v>
      </c>
      <c r="C15" s="23">
        <v>0.54167824074074078</v>
      </c>
      <c r="D15" s="19">
        <v>1861812</v>
      </c>
      <c r="E15" s="19">
        <v>75427</v>
      </c>
      <c r="F15" s="19">
        <v>8781</v>
      </c>
      <c r="G15" s="19">
        <v>4563</v>
      </c>
      <c r="H15" s="19">
        <v>1550786</v>
      </c>
      <c r="I15" s="19">
        <v>864349</v>
      </c>
      <c r="J15" s="19">
        <v>1418</v>
      </c>
      <c r="K15" s="19">
        <v>556406</v>
      </c>
    </row>
    <row r="16" spans="1:11" ht="15.75" customHeight="1" x14ac:dyDescent="0.15">
      <c r="A16" s="19">
        <v>46680</v>
      </c>
      <c r="B16" s="19">
        <v>50401335</v>
      </c>
      <c r="C16" s="23">
        <v>0.58334490740740741</v>
      </c>
      <c r="D16" s="19">
        <v>1989553</v>
      </c>
      <c r="E16" s="19">
        <v>77614</v>
      </c>
      <c r="F16" s="19">
        <v>8801</v>
      </c>
      <c r="G16" s="19">
        <v>4576</v>
      </c>
      <c r="H16" s="19">
        <v>1585425</v>
      </c>
      <c r="I16" s="19">
        <v>884130</v>
      </c>
      <c r="J16" s="19">
        <v>1414</v>
      </c>
      <c r="K16" s="19">
        <v>567046</v>
      </c>
    </row>
    <row r="17" spans="1:11" ht="15.75" customHeight="1" x14ac:dyDescent="0.15">
      <c r="A17" s="19">
        <v>50237</v>
      </c>
      <c r="B17" s="19">
        <v>54000065</v>
      </c>
      <c r="C17" s="23">
        <v>0.625</v>
      </c>
      <c r="D17" s="19">
        <v>2123094</v>
      </c>
      <c r="E17" s="19">
        <v>79965</v>
      </c>
      <c r="F17" s="19">
        <v>8805</v>
      </c>
      <c r="G17" s="19">
        <v>4581</v>
      </c>
      <c r="H17" s="19">
        <v>1630335</v>
      </c>
      <c r="I17" s="19">
        <v>909124</v>
      </c>
      <c r="J17" s="19">
        <v>1436</v>
      </c>
      <c r="K17" s="19">
        <v>582043</v>
      </c>
    </row>
    <row r="18" spans="1:11" ht="15.75" customHeight="1" x14ac:dyDescent="0.15">
      <c r="A18" s="19">
        <v>53671</v>
      </c>
      <c r="B18" s="19">
        <v>57601521</v>
      </c>
      <c r="C18" s="23">
        <v>0.66667824074074078</v>
      </c>
      <c r="D18" s="19">
        <v>2250602</v>
      </c>
      <c r="E18" s="19">
        <v>82312</v>
      </c>
      <c r="F18" s="19">
        <v>8840</v>
      </c>
      <c r="G18" s="19">
        <v>4600</v>
      </c>
      <c r="H18" s="19">
        <v>1675845</v>
      </c>
      <c r="I18" s="19">
        <v>934190</v>
      </c>
      <c r="J18" s="19">
        <v>1416</v>
      </c>
      <c r="K18" s="19">
        <v>597673</v>
      </c>
    </row>
    <row r="19" spans="1:11" ht="15.75" customHeight="1" x14ac:dyDescent="0.15">
      <c r="A19" s="19">
        <v>57185</v>
      </c>
      <c r="B19" s="19">
        <v>61201921</v>
      </c>
      <c r="C19" s="23">
        <v>0.70834490740740741</v>
      </c>
      <c r="D19" s="19">
        <v>2382572</v>
      </c>
      <c r="E19" s="19">
        <v>84492</v>
      </c>
      <c r="F19" s="19">
        <v>8841</v>
      </c>
      <c r="G19" s="19">
        <v>4602</v>
      </c>
      <c r="H19" s="19">
        <v>1709048</v>
      </c>
      <c r="I19" s="19">
        <v>953330</v>
      </c>
      <c r="J19" s="19">
        <v>1416</v>
      </c>
      <c r="K19" s="19">
        <v>608588</v>
      </c>
    </row>
    <row r="20" spans="1:11" ht="15.75" customHeight="1" x14ac:dyDescent="0.15">
      <c r="A20" s="19">
        <v>60530</v>
      </c>
      <c r="B20" s="19">
        <v>64801294</v>
      </c>
      <c r="C20" s="23">
        <v>0.75001157407407404</v>
      </c>
      <c r="D20" s="19">
        <v>2506395</v>
      </c>
      <c r="E20" s="19">
        <v>86300</v>
      </c>
      <c r="F20" s="19">
        <v>8849</v>
      </c>
      <c r="G20" s="19">
        <v>4610</v>
      </c>
      <c r="H20" s="19">
        <v>1739341</v>
      </c>
      <c r="I20" s="19">
        <v>970289</v>
      </c>
      <c r="J20" s="19">
        <v>1413</v>
      </c>
      <c r="K20" s="19">
        <v>618819</v>
      </c>
    </row>
    <row r="21" spans="1:11" ht="15.75" customHeight="1" x14ac:dyDescent="0.15">
      <c r="A21" s="19">
        <v>63928</v>
      </c>
      <c r="B21" s="19">
        <v>68402884</v>
      </c>
      <c r="C21" s="23">
        <v>0.79168981481481482</v>
      </c>
      <c r="D21" s="19">
        <v>2630331</v>
      </c>
      <c r="E21" s="19">
        <v>87938</v>
      </c>
      <c r="F21" s="19">
        <v>8849</v>
      </c>
      <c r="G21" s="19">
        <v>4610</v>
      </c>
      <c r="H21" s="19">
        <v>1766517</v>
      </c>
      <c r="I21" s="19">
        <v>985415</v>
      </c>
      <c r="J21" s="19">
        <v>1401</v>
      </c>
      <c r="K21" s="19">
        <v>627710</v>
      </c>
    </row>
    <row r="22" spans="1:11" ht="15.75" customHeight="1" x14ac:dyDescent="0.15">
      <c r="A22" s="19">
        <v>67424</v>
      </c>
      <c r="B22" s="19">
        <v>72001156</v>
      </c>
      <c r="C22" s="23">
        <v>0.83334490740740741</v>
      </c>
      <c r="D22" s="19">
        <v>2758868</v>
      </c>
      <c r="E22" s="19">
        <v>89636</v>
      </c>
      <c r="F22" s="19">
        <v>8882</v>
      </c>
      <c r="G22" s="19">
        <v>4637</v>
      </c>
      <c r="H22" s="19">
        <v>1801058</v>
      </c>
      <c r="I22" s="19">
        <v>1004240</v>
      </c>
      <c r="J22" s="19">
        <v>1421</v>
      </c>
      <c r="K22" s="19">
        <v>639049</v>
      </c>
    </row>
    <row r="23" spans="1:11" ht="15.75" customHeight="1" x14ac:dyDescent="0.15">
      <c r="A23" s="19">
        <v>70791</v>
      </c>
      <c r="B23" s="19">
        <v>75600503</v>
      </c>
      <c r="C23" s="23">
        <v>0.875</v>
      </c>
      <c r="D23" s="19">
        <v>2883314</v>
      </c>
      <c r="E23" s="19">
        <v>91186</v>
      </c>
      <c r="F23" s="19">
        <v>8883</v>
      </c>
      <c r="G23" s="19">
        <v>4639</v>
      </c>
      <c r="H23" s="19">
        <v>1828107</v>
      </c>
      <c r="I23" s="19">
        <v>1019185</v>
      </c>
      <c r="J23" s="19">
        <v>1405</v>
      </c>
      <c r="K23" s="19">
        <v>647410</v>
      </c>
    </row>
    <row r="24" spans="1:11" ht="15.75" customHeight="1" x14ac:dyDescent="0.15">
      <c r="A24" s="19">
        <v>74293</v>
      </c>
      <c r="B24" s="19">
        <v>79202123</v>
      </c>
      <c r="C24" s="23">
        <v>0.91668981481481482</v>
      </c>
      <c r="D24" s="19">
        <v>3009590</v>
      </c>
      <c r="E24" s="19">
        <v>92688</v>
      </c>
      <c r="F24" s="19">
        <v>8910</v>
      </c>
      <c r="G24" s="19">
        <v>4660</v>
      </c>
      <c r="H24" s="19">
        <v>1855675</v>
      </c>
      <c r="I24" s="19">
        <v>1034523</v>
      </c>
      <c r="J24" s="19">
        <v>1400</v>
      </c>
      <c r="K24" s="19">
        <v>656356</v>
      </c>
    </row>
    <row r="25" spans="1:11" ht="15.75" customHeight="1" x14ac:dyDescent="0.15">
      <c r="A25" s="19">
        <v>77864</v>
      </c>
      <c r="B25" s="19">
        <v>82802123</v>
      </c>
      <c r="C25" s="23">
        <v>0.95835648148148145</v>
      </c>
      <c r="D25" s="19">
        <v>3134849</v>
      </c>
      <c r="E25" s="19">
        <v>94082</v>
      </c>
      <c r="F25" s="19">
        <v>8910</v>
      </c>
      <c r="G25" s="19">
        <v>4661</v>
      </c>
      <c r="H25" s="19">
        <v>1876662</v>
      </c>
      <c r="I25" s="19">
        <v>1046496</v>
      </c>
      <c r="J25" s="19">
        <v>1408</v>
      </c>
      <c r="K25" s="19">
        <v>663214</v>
      </c>
    </row>
    <row r="26" spans="1:11" ht="15.75" customHeight="1" x14ac:dyDescent="0.15">
      <c r="A26" s="19">
        <v>81374</v>
      </c>
      <c r="B26" s="19">
        <v>86400591</v>
      </c>
      <c r="C26" s="19" t="s">
        <v>450</v>
      </c>
      <c r="D26" s="19">
        <v>3258655</v>
      </c>
      <c r="E26" s="19">
        <v>95551</v>
      </c>
      <c r="F26" s="19">
        <v>8912</v>
      </c>
      <c r="G26" s="19">
        <v>4664</v>
      </c>
      <c r="H26" s="19">
        <v>1896881</v>
      </c>
      <c r="I26" s="19">
        <v>1058142</v>
      </c>
      <c r="J26" s="19">
        <v>1407</v>
      </c>
      <c r="K26" s="19">
        <v>669327</v>
      </c>
    </row>
    <row r="27" spans="1:11" ht="15.75" customHeight="1" x14ac:dyDescent="0.15">
      <c r="A27" s="19">
        <v>85018</v>
      </c>
      <c r="B27" s="19">
        <v>90000458</v>
      </c>
      <c r="C27" s="19" t="s">
        <v>451</v>
      </c>
      <c r="D27" s="19">
        <v>3384466</v>
      </c>
      <c r="E27" s="19">
        <v>97003</v>
      </c>
      <c r="F27" s="19">
        <v>8913</v>
      </c>
      <c r="G27" s="19">
        <v>4664</v>
      </c>
      <c r="H27" s="19">
        <v>1919966</v>
      </c>
      <c r="I27" s="19">
        <v>1071018</v>
      </c>
      <c r="J27" s="19">
        <v>1403</v>
      </c>
      <c r="K27" s="19">
        <v>676746</v>
      </c>
    </row>
    <row r="28" spans="1:11" ht="15.75" customHeight="1" x14ac:dyDescent="0.15">
      <c r="A28" s="19">
        <v>88554</v>
      </c>
      <c r="B28" s="19">
        <v>93600835</v>
      </c>
      <c r="C28" s="19" t="s">
        <v>452</v>
      </c>
      <c r="D28" s="19">
        <v>3507537</v>
      </c>
      <c r="E28" s="19">
        <v>98435</v>
      </c>
      <c r="F28" s="19">
        <v>8933</v>
      </c>
      <c r="G28" s="19">
        <v>4677</v>
      </c>
      <c r="H28" s="19">
        <v>1941906</v>
      </c>
      <c r="I28" s="19">
        <v>1083255</v>
      </c>
      <c r="J28" s="19">
        <v>1390</v>
      </c>
      <c r="K28" s="19">
        <v>683609</v>
      </c>
    </row>
    <row r="29" spans="1:11" ht="15.75" customHeight="1" x14ac:dyDescent="0.15">
      <c r="A29" s="19">
        <v>91990</v>
      </c>
      <c r="B29" s="19">
        <v>97201173</v>
      </c>
      <c r="C29" s="19" t="s">
        <v>502</v>
      </c>
      <c r="D29" s="19">
        <v>3625667</v>
      </c>
      <c r="E29" s="19">
        <v>99784</v>
      </c>
      <c r="F29" s="19">
        <v>8942</v>
      </c>
      <c r="G29" s="19">
        <v>4684</v>
      </c>
      <c r="H29" s="19">
        <v>1965242</v>
      </c>
      <c r="I29" s="19">
        <v>1096021</v>
      </c>
      <c r="J29" s="19">
        <v>1384</v>
      </c>
      <c r="K29" s="19">
        <v>691238</v>
      </c>
    </row>
    <row r="30" spans="1:11" ht="15.75" customHeight="1" x14ac:dyDescent="0.15">
      <c r="A30" s="19">
        <v>95544</v>
      </c>
      <c r="B30" s="19">
        <v>100800197</v>
      </c>
      <c r="C30" s="19" t="s">
        <v>480</v>
      </c>
      <c r="D30" s="19">
        <v>3747773</v>
      </c>
      <c r="E30" s="19">
        <v>101116</v>
      </c>
      <c r="F30" s="19">
        <v>8943</v>
      </c>
      <c r="G30" s="19">
        <v>4686</v>
      </c>
      <c r="H30" s="19">
        <v>1984985</v>
      </c>
      <c r="I30" s="19">
        <v>1107347</v>
      </c>
      <c r="J30" s="19">
        <v>1387</v>
      </c>
      <c r="K30" s="19">
        <v>697353</v>
      </c>
    </row>
    <row r="31" spans="1:11" ht="15.75" customHeight="1" x14ac:dyDescent="0.15">
      <c r="A31" s="19">
        <v>99111</v>
      </c>
      <c r="B31" s="19">
        <v>104400516</v>
      </c>
      <c r="C31" s="19" t="s">
        <v>481</v>
      </c>
      <c r="D31" s="19">
        <v>3868097</v>
      </c>
      <c r="E31" s="19">
        <v>102395</v>
      </c>
      <c r="F31" s="19">
        <v>8944</v>
      </c>
      <c r="G31" s="19">
        <v>4687</v>
      </c>
      <c r="H31" s="19">
        <v>2006559</v>
      </c>
      <c r="I31" s="19">
        <v>1119367</v>
      </c>
      <c r="J31" s="19">
        <v>1382</v>
      </c>
      <c r="K31" s="19">
        <v>704405</v>
      </c>
    </row>
    <row r="32" spans="1:11" ht="15.75" customHeight="1" x14ac:dyDescent="0.15">
      <c r="A32" s="19">
        <v>102801</v>
      </c>
      <c r="B32" s="19">
        <v>108004395</v>
      </c>
      <c r="C32" s="19" t="s">
        <v>503</v>
      </c>
      <c r="D32" s="19">
        <v>3990814</v>
      </c>
      <c r="E32" s="19">
        <v>103627</v>
      </c>
      <c r="F32" s="19">
        <v>8981</v>
      </c>
      <c r="G32" s="19">
        <v>4714</v>
      </c>
      <c r="H32" s="19">
        <v>2027144</v>
      </c>
      <c r="I32" s="19">
        <v>1130853</v>
      </c>
      <c r="J32" s="19">
        <v>1375</v>
      </c>
      <c r="K32" s="19">
        <v>710987</v>
      </c>
    </row>
    <row r="33" spans="1:11" ht="15.75" customHeight="1" x14ac:dyDescent="0.15">
      <c r="A33" s="19">
        <v>106373</v>
      </c>
      <c r="B33" s="19">
        <v>111601331</v>
      </c>
      <c r="C33" s="19" t="s">
        <v>504</v>
      </c>
      <c r="D33" s="19">
        <v>4113076</v>
      </c>
      <c r="E33" s="19">
        <v>104726</v>
      </c>
      <c r="F33" s="19">
        <v>8981</v>
      </c>
      <c r="G33" s="19">
        <v>4715</v>
      </c>
      <c r="H33" s="19">
        <v>2041303</v>
      </c>
      <c r="I33" s="19">
        <v>1139208</v>
      </c>
      <c r="J33" s="19">
        <v>1383</v>
      </c>
      <c r="K33" s="19">
        <v>715229</v>
      </c>
    </row>
    <row r="34" spans="1:11" ht="15.75" customHeight="1" x14ac:dyDescent="0.15">
      <c r="A34" s="19">
        <v>109886</v>
      </c>
      <c r="B34" s="19">
        <v>115200184</v>
      </c>
      <c r="C34" s="19" t="s">
        <v>458</v>
      </c>
      <c r="D34" s="19">
        <v>4231676</v>
      </c>
      <c r="E34" s="19">
        <v>105872</v>
      </c>
      <c r="F34" s="19">
        <v>8981</v>
      </c>
      <c r="G34" s="19">
        <v>4716</v>
      </c>
      <c r="H34" s="19">
        <v>2058057</v>
      </c>
      <c r="I34" s="19">
        <v>1148893</v>
      </c>
      <c r="J34" s="19">
        <v>1383</v>
      </c>
      <c r="K34" s="19">
        <v>720460</v>
      </c>
    </row>
    <row r="35" spans="1:11" ht="15.75" customHeight="1" x14ac:dyDescent="0.15">
      <c r="A35" s="19">
        <v>113461</v>
      </c>
      <c r="B35" s="19">
        <v>118803335</v>
      </c>
      <c r="C35" s="19" t="s">
        <v>505</v>
      </c>
      <c r="D35" s="19">
        <v>4349772</v>
      </c>
      <c r="E35" s="19">
        <v>106896</v>
      </c>
      <c r="F35" s="19">
        <v>8999</v>
      </c>
      <c r="G35" s="19">
        <v>4733</v>
      </c>
      <c r="H35" s="19">
        <v>2077360</v>
      </c>
      <c r="I35" s="19">
        <v>1159409</v>
      </c>
      <c r="J35" s="19">
        <v>1385</v>
      </c>
      <c r="K35" s="19">
        <v>726326</v>
      </c>
    </row>
    <row r="36" spans="1:11" ht="15.75" customHeight="1" x14ac:dyDescent="0.15">
      <c r="A36" s="19">
        <v>117212</v>
      </c>
      <c r="B36" s="19">
        <v>122400031</v>
      </c>
      <c r="C36" s="19" t="s">
        <v>460</v>
      </c>
      <c r="D36" s="19">
        <v>4470824</v>
      </c>
      <c r="E36" s="19">
        <v>107950</v>
      </c>
      <c r="F36" s="19">
        <v>9004</v>
      </c>
      <c r="G36" s="19">
        <v>4739</v>
      </c>
      <c r="H36" s="19">
        <v>2095349</v>
      </c>
      <c r="I36" s="19">
        <v>1169374</v>
      </c>
      <c r="J36" s="19">
        <v>1375</v>
      </c>
      <c r="K36" s="19">
        <v>731653</v>
      </c>
    </row>
    <row r="37" spans="1:11" ht="15.75" customHeight="1" x14ac:dyDescent="0.15">
      <c r="A37" s="19">
        <v>120737</v>
      </c>
      <c r="B37" s="19">
        <v>126005330</v>
      </c>
      <c r="C37" s="19" t="s">
        <v>506</v>
      </c>
      <c r="D37" s="19">
        <v>4582724</v>
      </c>
      <c r="E37" s="19">
        <v>108990</v>
      </c>
      <c r="F37" s="19">
        <v>9005</v>
      </c>
      <c r="G37" s="19">
        <v>4739</v>
      </c>
      <c r="H37" s="19">
        <v>2111605</v>
      </c>
      <c r="I37" s="19">
        <v>1178456</v>
      </c>
      <c r="J37" s="19">
        <v>1378</v>
      </c>
      <c r="K37" s="19">
        <v>736727</v>
      </c>
    </row>
    <row r="38" spans="1:11" ht="15.75" customHeight="1" x14ac:dyDescent="0.15">
      <c r="A38" s="19">
        <v>124119</v>
      </c>
      <c r="B38" s="19">
        <v>129604737</v>
      </c>
      <c r="C38" s="19" t="s">
        <v>507</v>
      </c>
      <c r="D38" s="19">
        <v>4694968</v>
      </c>
      <c r="E38" s="19">
        <v>110054</v>
      </c>
      <c r="F38" s="19">
        <v>9005</v>
      </c>
      <c r="G38" s="19">
        <v>4739</v>
      </c>
      <c r="H38" s="19">
        <v>2130094</v>
      </c>
      <c r="I38" s="19">
        <v>1188703</v>
      </c>
      <c r="J38" s="19">
        <v>1374</v>
      </c>
      <c r="K38" s="19">
        <v>742767</v>
      </c>
    </row>
    <row r="39" spans="1:11" ht="15.75" customHeight="1" x14ac:dyDescent="0.15">
      <c r="A39" s="19">
        <v>127686</v>
      </c>
      <c r="B39" s="19">
        <v>133210748</v>
      </c>
      <c r="C39" s="19" t="s">
        <v>508</v>
      </c>
      <c r="D39" s="19">
        <v>4810470</v>
      </c>
      <c r="E39" s="19">
        <v>111105</v>
      </c>
      <c r="F39" s="19">
        <v>9008</v>
      </c>
      <c r="G39" s="19">
        <v>4741</v>
      </c>
      <c r="H39" s="19">
        <v>2148742</v>
      </c>
      <c r="I39" s="19">
        <v>1198875</v>
      </c>
      <c r="J39" s="19">
        <v>1375</v>
      </c>
      <c r="K39" s="19">
        <v>748695</v>
      </c>
    </row>
    <row r="40" spans="1:11" ht="15.75" customHeight="1" x14ac:dyDescent="0.15">
      <c r="A40" s="19">
        <v>131200</v>
      </c>
      <c r="B40" s="19">
        <v>136802641</v>
      </c>
      <c r="C40" s="19" t="s">
        <v>509</v>
      </c>
      <c r="D40" s="19">
        <v>4925883</v>
      </c>
      <c r="E40" s="19">
        <v>112099</v>
      </c>
      <c r="F40" s="19">
        <v>9010</v>
      </c>
      <c r="G40" s="19">
        <v>4741</v>
      </c>
      <c r="H40" s="19">
        <v>2166396</v>
      </c>
      <c r="I40" s="19">
        <v>1208693</v>
      </c>
      <c r="J40" s="19">
        <v>1367</v>
      </c>
      <c r="K40" s="19">
        <v>754480</v>
      </c>
    </row>
    <row r="41" spans="1:11" ht="15.75" customHeight="1" x14ac:dyDescent="0.15">
      <c r="A41" s="19">
        <v>134661</v>
      </c>
      <c r="B41" s="19">
        <v>140400862</v>
      </c>
      <c r="C41" s="19" t="s">
        <v>465</v>
      </c>
      <c r="D41" s="19">
        <v>5038283</v>
      </c>
      <c r="E41" s="19">
        <v>113059</v>
      </c>
      <c r="F41" s="19">
        <v>9010</v>
      </c>
      <c r="G41" s="19">
        <v>4742</v>
      </c>
      <c r="H41" s="19">
        <v>2178801</v>
      </c>
      <c r="I41" s="19">
        <v>1215989</v>
      </c>
      <c r="J41" s="19">
        <v>1377</v>
      </c>
      <c r="K41" s="19">
        <v>758145</v>
      </c>
    </row>
    <row r="42" spans="1:11" ht="15.75" customHeight="1" x14ac:dyDescent="0.15">
      <c r="A42" s="19">
        <v>138199</v>
      </c>
      <c r="B42" s="19">
        <v>144000971</v>
      </c>
      <c r="C42" s="19" t="s">
        <v>466</v>
      </c>
      <c r="D42" s="19">
        <v>5150146</v>
      </c>
      <c r="E42" s="19">
        <v>114001</v>
      </c>
      <c r="F42" s="19">
        <v>9010</v>
      </c>
      <c r="G42" s="19">
        <v>4742</v>
      </c>
      <c r="H42" s="19">
        <v>2194575</v>
      </c>
      <c r="I42" s="19">
        <v>1224570</v>
      </c>
      <c r="J42" s="19">
        <v>1363</v>
      </c>
      <c r="K42" s="19">
        <v>763178</v>
      </c>
    </row>
    <row r="43" spans="1:11" ht="15.75" customHeight="1" x14ac:dyDescent="0.15">
      <c r="A43" s="19">
        <v>141923</v>
      </c>
      <c r="B43" s="19">
        <v>147600506</v>
      </c>
      <c r="C43" s="19" t="s">
        <v>467</v>
      </c>
      <c r="D43" s="19">
        <v>5267085</v>
      </c>
      <c r="E43" s="19">
        <v>114900</v>
      </c>
      <c r="F43" s="19">
        <v>9016</v>
      </c>
      <c r="G43" s="19">
        <v>4746</v>
      </c>
      <c r="H43" s="19">
        <v>2209596</v>
      </c>
      <c r="I43" s="19">
        <v>1233045</v>
      </c>
      <c r="J43" s="19">
        <v>1365</v>
      </c>
      <c r="K43" s="19">
        <v>767989</v>
      </c>
    </row>
    <row r="44" spans="1:11" ht="15.75" customHeight="1" x14ac:dyDescent="0.15">
      <c r="A44" s="19">
        <v>145401</v>
      </c>
      <c r="B44" s="19">
        <v>151200423</v>
      </c>
      <c r="C44" s="19" t="s">
        <v>468</v>
      </c>
      <c r="D44" s="19">
        <v>5376778</v>
      </c>
      <c r="E44" s="19">
        <v>115810</v>
      </c>
      <c r="F44" s="19">
        <v>9024</v>
      </c>
      <c r="G44" s="19">
        <v>4751</v>
      </c>
      <c r="H44" s="19">
        <v>2223627</v>
      </c>
      <c r="I44" s="19">
        <v>1241088</v>
      </c>
      <c r="J44" s="19">
        <v>1362</v>
      </c>
      <c r="K44" s="19">
        <v>772322</v>
      </c>
    </row>
    <row r="45" spans="1:11" ht="15.75" customHeight="1" x14ac:dyDescent="0.15">
      <c r="A45" s="19">
        <v>148944</v>
      </c>
      <c r="B45" s="19">
        <v>154800522</v>
      </c>
      <c r="C45" s="19" t="s">
        <v>488</v>
      </c>
      <c r="D45" s="19">
        <v>5487455</v>
      </c>
      <c r="E45" s="19">
        <v>116756</v>
      </c>
      <c r="F45" s="19">
        <v>9041</v>
      </c>
      <c r="G45" s="19">
        <v>4758</v>
      </c>
      <c r="H45" s="19">
        <v>2236673</v>
      </c>
      <c r="I45" s="19">
        <v>1248623</v>
      </c>
      <c r="J45" s="19">
        <v>1361</v>
      </c>
      <c r="K45" s="19">
        <v>776154</v>
      </c>
    </row>
    <row r="46" spans="1:11" ht="15.75" customHeight="1" x14ac:dyDescent="0.15">
      <c r="A46" s="19">
        <v>152460</v>
      </c>
      <c r="B46" s="19">
        <v>158400401</v>
      </c>
      <c r="C46" s="19" t="s">
        <v>470</v>
      </c>
      <c r="D46" s="19">
        <v>5597106</v>
      </c>
      <c r="E46" s="19">
        <v>117572</v>
      </c>
      <c r="F46" s="19">
        <v>9042</v>
      </c>
      <c r="G46" s="19">
        <v>4759</v>
      </c>
      <c r="H46" s="19">
        <v>2248597</v>
      </c>
      <c r="I46" s="19">
        <v>1255340</v>
      </c>
      <c r="J46" s="19">
        <v>1369</v>
      </c>
      <c r="K46" s="19">
        <v>779678</v>
      </c>
    </row>
    <row r="47" spans="1:11" ht="15.75" customHeight="1" x14ac:dyDescent="0.15">
      <c r="A47" s="19">
        <v>156166</v>
      </c>
      <c r="B47" s="19">
        <v>162000164</v>
      </c>
      <c r="C47" s="19" t="s">
        <v>471</v>
      </c>
      <c r="D47" s="19">
        <v>5713974</v>
      </c>
      <c r="E47" s="19">
        <v>118480</v>
      </c>
      <c r="F47" s="19">
        <v>9095</v>
      </c>
      <c r="G47" s="19">
        <v>4801</v>
      </c>
      <c r="H47" s="19">
        <v>2263159</v>
      </c>
      <c r="I47" s="19">
        <v>1263518</v>
      </c>
      <c r="J47" s="19">
        <v>1388</v>
      </c>
      <c r="K47" s="19">
        <v>783796</v>
      </c>
    </row>
    <row r="48" spans="1:11" ht="15.75" customHeight="1" x14ac:dyDescent="0.15">
      <c r="A48" s="19">
        <v>159795</v>
      </c>
      <c r="B48" s="19">
        <v>165600069</v>
      </c>
      <c r="C48" s="19" t="s">
        <v>472</v>
      </c>
      <c r="D48" s="19">
        <v>5826472</v>
      </c>
      <c r="E48" s="19">
        <v>119396</v>
      </c>
      <c r="F48" s="19">
        <v>9111</v>
      </c>
      <c r="G48" s="19">
        <v>4813</v>
      </c>
      <c r="H48" s="19">
        <v>2277481</v>
      </c>
      <c r="I48" s="19">
        <v>1271507</v>
      </c>
      <c r="J48" s="19">
        <v>1378</v>
      </c>
      <c r="K48" s="19">
        <v>787814</v>
      </c>
    </row>
    <row r="49" spans="1:11" ht="15.75" customHeight="1" x14ac:dyDescent="0.15">
      <c r="A49" s="19">
        <v>163456</v>
      </c>
      <c r="B49" s="19">
        <v>169202304</v>
      </c>
      <c r="C49" s="19" t="s">
        <v>510</v>
      </c>
      <c r="D49" s="19">
        <v>5940430</v>
      </c>
      <c r="E49" s="19">
        <v>120215</v>
      </c>
      <c r="F49" s="19">
        <v>9114</v>
      </c>
      <c r="G49" s="19">
        <v>4815</v>
      </c>
      <c r="H49" s="19">
        <v>2287815</v>
      </c>
      <c r="I49" s="19">
        <v>1277532</v>
      </c>
      <c r="J49" s="19">
        <v>1372</v>
      </c>
      <c r="K49" s="19">
        <v>790884</v>
      </c>
    </row>
    <row r="50" spans="1:11" ht="15.75" customHeight="1" x14ac:dyDescent="0.15">
      <c r="A50" s="19">
        <v>167172</v>
      </c>
      <c r="B50" s="19">
        <v>172815996</v>
      </c>
      <c r="C50" s="19" t="s">
        <v>511</v>
      </c>
      <c r="D50" s="19">
        <v>6054229</v>
      </c>
      <c r="E50" s="19">
        <v>121098</v>
      </c>
      <c r="F50" s="19">
        <v>9114</v>
      </c>
      <c r="G50" s="19">
        <v>4815</v>
      </c>
      <c r="H50" s="19">
        <v>2299687</v>
      </c>
      <c r="I50" s="19">
        <v>1284423</v>
      </c>
      <c r="J50" s="19">
        <v>1374</v>
      </c>
      <c r="K50" s="19">
        <v>794559</v>
      </c>
    </row>
    <row r="51" spans="1:11" ht="15.75" customHeight="1" x14ac:dyDescent="0.15">
      <c r="A51" s="19">
        <v>170894</v>
      </c>
      <c r="B51" s="19">
        <v>176400868</v>
      </c>
      <c r="C51" s="19" t="s">
        <v>475</v>
      </c>
      <c r="D51" s="19">
        <v>6167357</v>
      </c>
      <c r="E51" s="19">
        <v>121859</v>
      </c>
      <c r="F51" s="19">
        <v>9114</v>
      </c>
      <c r="G51" s="19">
        <v>4815</v>
      </c>
      <c r="H51" s="19">
        <v>2310328</v>
      </c>
      <c r="I51" s="19">
        <v>1290552</v>
      </c>
      <c r="J51" s="19">
        <v>1365</v>
      </c>
      <c r="K51" s="19">
        <v>797760</v>
      </c>
    </row>
    <row r="52" spans="1:11" ht="15.75" customHeight="1" x14ac:dyDescent="0.15">
      <c r="A52" s="19">
        <v>174638</v>
      </c>
      <c r="B52" s="19">
        <v>180001147</v>
      </c>
      <c r="C52" s="19" t="s">
        <v>512</v>
      </c>
      <c r="D52" s="19">
        <v>6280993</v>
      </c>
      <c r="E52" s="19">
        <v>122589</v>
      </c>
      <c r="F52" s="19">
        <v>9116</v>
      </c>
      <c r="G52" s="19">
        <v>4817</v>
      </c>
      <c r="H52" s="19">
        <v>2323096</v>
      </c>
      <c r="I52" s="19">
        <v>1297603</v>
      </c>
      <c r="J52" s="19">
        <v>1373</v>
      </c>
      <c r="K52" s="19">
        <v>801629</v>
      </c>
    </row>
    <row r="53" spans="1:11" ht="15.75" customHeight="1" x14ac:dyDescent="0.15">
      <c r="C53" s="18"/>
    </row>
    <row r="54" spans="1:11" ht="15.75" customHeight="1" x14ac:dyDescent="0.15">
      <c r="C54" s="18"/>
    </row>
    <row r="55" spans="1:11" ht="15.75" customHeight="1" x14ac:dyDescent="0.15">
      <c r="C55" s="18"/>
    </row>
    <row r="56" spans="1:11" ht="15.75" customHeight="1" x14ac:dyDescent="0.15">
      <c r="C56" s="18"/>
    </row>
    <row r="57" spans="1:11" ht="15.75" customHeight="1" x14ac:dyDescent="0.15">
      <c r="C57" s="18"/>
    </row>
    <row r="58" spans="1:11" ht="15.75" customHeight="1" x14ac:dyDescent="0.15">
      <c r="C58" s="18"/>
    </row>
    <row r="59" spans="1:11" ht="15.75" customHeight="1" x14ac:dyDescent="0.15">
      <c r="C59" s="18"/>
    </row>
    <row r="60" spans="1:11" ht="15.75" customHeight="1" x14ac:dyDescent="0.15">
      <c r="C60" s="18"/>
    </row>
    <row r="61" spans="1:11" ht="13" x14ac:dyDescent="0.15">
      <c r="C61" s="18"/>
    </row>
    <row r="62" spans="1:11" ht="13" x14ac:dyDescent="0.15">
      <c r="C62" s="18"/>
    </row>
    <row r="63" spans="1:11" ht="13" x14ac:dyDescent="0.15">
      <c r="C63" s="18"/>
    </row>
    <row r="64" spans="1:11" ht="13" x14ac:dyDescent="0.15">
      <c r="C64" s="18"/>
    </row>
    <row r="65" spans="3:3" ht="13" x14ac:dyDescent="0.15">
      <c r="C65" s="18"/>
    </row>
    <row r="66" spans="3:3" ht="13" x14ac:dyDescent="0.15">
      <c r="C66" s="18"/>
    </row>
    <row r="67" spans="3:3" ht="13" x14ac:dyDescent="0.15">
      <c r="C67" s="18"/>
    </row>
    <row r="68" spans="3:3" ht="13" x14ac:dyDescent="0.15">
      <c r="C68" s="18"/>
    </row>
    <row r="69" spans="3:3" ht="13" x14ac:dyDescent="0.15">
      <c r="C69" s="18"/>
    </row>
    <row r="70" spans="3:3" ht="13" x14ac:dyDescent="0.15">
      <c r="C70" s="18"/>
    </row>
    <row r="71" spans="3:3" ht="13" x14ac:dyDescent="0.15">
      <c r="C71" s="18"/>
    </row>
    <row r="72" spans="3:3" ht="13" x14ac:dyDescent="0.15">
      <c r="C72" s="18"/>
    </row>
    <row r="73" spans="3:3" ht="13" x14ac:dyDescent="0.15">
      <c r="C73" s="18"/>
    </row>
    <row r="74" spans="3:3" ht="13" x14ac:dyDescent="0.15">
      <c r="C74" s="18"/>
    </row>
    <row r="75" spans="3:3" ht="13" x14ac:dyDescent="0.15">
      <c r="C75" s="18"/>
    </row>
    <row r="76" spans="3:3" ht="13" x14ac:dyDescent="0.15">
      <c r="C76" s="18"/>
    </row>
    <row r="77" spans="3:3" ht="13" x14ac:dyDescent="0.15">
      <c r="C77" s="18"/>
    </row>
    <row r="78" spans="3:3" ht="13" x14ac:dyDescent="0.15">
      <c r="C78" s="18"/>
    </row>
    <row r="79" spans="3:3" ht="13" x14ac:dyDescent="0.15">
      <c r="C79" s="18"/>
    </row>
    <row r="80" spans="3:3" ht="13" x14ac:dyDescent="0.15">
      <c r="C80" s="18"/>
    </row>
    <row r="81" spans="3:3" ht="13" x14ac:dyDescent="0.15">
      <c r="C81" s="18"/>
    </row>
    <row r="82" spans="3:3" ht="13" x14ac:dyDescent="0.15">
      <c r="C82" s="18"/>
    </row>
    <row r="83" spans="3:3" ht="13" x14ac:dyDescent="0.15">
      <c r="C83" s="18"/>
    </row>
    <row r="84" spans="3:3" ht="13" x14ac:dyDescent="0.15">
      <c r="C84" s="18"/>
    </row>
    <row r="85" spans="3:3" ht="13" x14ac:dyDescent="0.15">
      <c r="C85" s="18"/>
    </row>
    <row r="86" spans="3:3" ht="13" x14ac:dyDescent="0.15">
      <c r="C86" s="18"/>
    </row>
    <row r="87" spans="3:3" ht="13" x14ac:dyDescent="0.15">
      <c r="C87" s="18"/>
    </row>
    <row r="88" spans="3:3" ht="13" x14ac:dyDescent="0.15">
      <c r="C88" s="18"/>
    </row>
    <row r="89" spans="3:3" ht="13" x14ac:dyDescent="0.15">
      <c r="C89" s="18"/>
    </row>
    <row r="90" spans="3:3" ht="13" x14ac:dyDescent="0.15">
      <c r="C90" s="18"/>
    </row>
    <row r="91" spans="3:3" ht="13" x14ac:dyDescent="0.15">
      <c r="C91" s="18"/>
    </row>
    <row r="92" spans="3:3" ht="13" x14ac:dyDescent="0.15">
      <c r="C92" s="18"/>
    </row>
    <row r="93" spans="3:3" ht="13" x14ac:dyDescent="0.15">
      <c r="C93" s="18"/>
    </row>
    <row r="94" spans="3:3" ht="13" x14ac:dyDescent="0.15">
      <c r="C94" s="18"/>
    </row>
    <row r="95" spans="3:3" ht="13" x14ac:dyDescent="0.15">
      <c r="C95" s="18"/>
    </row>
    <row r="96" spans="3:3" ht="13" x14ac:dyDescent="0.15">
      <c r="C96" s="18"/>
    </row>
    <row r="97" spans="3:3" ht="13" x14ac:dyDescent="0.15">
      <c r="C97" s="18"/>
    </row>
    <row r="98" spans="3:3" ht="13" x14ac:dyDescent="0.15">
      <c r="C98" s="18"/>
    </row>
    <row r="99" spans="3:3" ht="13" x14ac:dyDescent="0.15">
      <c r="C99" s="18"/>
    </row>
    <row r="100" spans="3:3" ht="13" x14ac:dyDescent="0.15">
      <c r="C100" s="18"/>
    </row>
    <row r="101" spans="3:3" ht="13" x14ac:dyDescent="0.15">
      <c r="C101" s="18"/>
    </row>
    <row r="102" spans="3:3" ht="13" x14ac:dyDescent="0.15">
      <c r="C102" s="18"/>
    </row>
    <row r="103" spans="3:3" ht="13" x14ac:dyDescent="0.15">
      <c r="C103" s="18"/>
    </row>
    <row r="104" spans="3:3" ht="13" x14ac:dyDescent="0.15">
      <c r="C104" s="18"/>
    </row>
    <row r="105" spans="3:3" ht="13" x14ac:dyDescent="0.15">
      <c r="C105" s="18"/>
    </row>
    <row r="106" spans="3:3" ht="13" x14ac:dyDescent="0.15">
      <c r="C106" s="18"/>
    </row>
    <row r="107" spans="3:3" ht="13" x14ac:dyDescent="0.15">
      <c r="C107" s="18"/>
    </row>
    <row r="108" spans="3:3" ht="13" x14ac:dyDescent="0.15">
      <c r="C108" s="18"/>
    </row>
    <row r="109" spans="3:3" ht="13" x14ac:dyDescent="0.15">
      <c r="C109" s="18"/>
    </row>
    <row r="110" spans="3:3" ht="13" x14ac:dyDescent="0.15">
      <c r="C110" s="18"/>
    </row>
    <row r="111" spans="3:3" ht="13" x14ac:dyDescent="0.15">
      <c r="C111" s="18"/>
    </row>
    <row r="112" spans="3:3" ht="13" x14ac:dyDescent="0.15">
      <c r="C112" s="18"/>
    </row>
    <row r="113" spans="3:3" ht="13" x14ac:dyDescent="0.15">
      <c r="C113" s="18"/>
    </row>
    <row r="114" spans="3:3" ht="13" x14ac:dyDescent="0.15">
      <c r="C114" s="18"/>
    </row>
    <row r="115" spans="3:3" ht="13" x14ac:dyDescent="0.15">
      <c r="C115" s="18"/>
    </row>
    <row r="116" spans="3:3" ht="13" x14ac:dyDescent="0.15">
      <c r="C116" s="18"/>
    </row>
    <row r="117" spans="3:3" ht="13" x14ac:dyDescent="0.15">
      <c r="C117" s="18"/>
    </row>
    <row r="118" spans="3:3" ht="13" x14ac:dyDescent="0.15">
      <c r="C118" s="18"/>
    </row>
    <row r="119" spans="3:3" ht="13" x14ac:dyDescent="0.15">
      <c r="C119" s="18"/>
    </row>
    <row r="120" spans="3:3" ht="13" x14ac:dyDescent="0.15">
      <c r="C120" s="18"/>
    </row>
    <row r="121" spans="3:3" ht="13" x14ac:dyDescent="0.15">
      <c r="C121" s="18"/>
    </row>
    <row r="122" spans="3:3" ht="13" x14ac:dyDescent="0.15">
      <c r="C122" s="18"/>
    </row>
    <row r="123" spans="3:3" ht="13" x14ac:dyDescent="0.15">
      <c r="C123" s="18"/>
    </row>
    <row r="124" spans="3:3" ht="13" x14ac:dyDescent="0.15">
      <c r="C124" s="18"/>
    </row>
    <row r="125" spans="3:3" ht="13" x14ac:dyDescent="0.15">
      <c r="C125" s="18"/>
    </row>
    <row r="126" spans="3:3" ht="13" x14ac:dyDescent="0.15">
      <c r="C126" s="18"/>
    </row>
    <row r="127" spans="3:3" ht="13" x14ac:dyDescent="0.15">
      <c r="C127" s="18"/>
    </row>
    <row r="128" spans="3:3" ht="13" x14ac:dyDescent="0.15">
      <c r="C128" s="18"/>
    </row>
    <row r="129" spans="3:3" ht="13" x14ac:dyDescent="0.15">
      <c r="C129" s="18"/>
    </row>
    <row r="130" spans="3:3" ht="13" x14ac:dyDescent="0.15">
      <c r="C130" s="18"/>
    </row>
    <row r="131" spans="3:3" ht="13" x14ac:dyDescent="0.15">
      <c r="C131" s="18"/>
    </row>
    <row r="132" spans="3:3" ht="13" x14ac:dyDescent="0.15">
      <c r="C132" s="18"/>
    </row>
    <row r="133" spans="3:3" ht="13" x14ac:dyDescent="0.15">
      <c r="C133" s="18"/>
    </row>
    <row r="134" spans="3:3" ht="13" x14ac:dyDescent="0.15">
      <c r="C134" s="18"/>
    </row>
    <row r="135" spans="3:3" ht="13" x14ac:dyDescent="0.15">
      <c r="C135" s="18"/>
    </row>
    <row r="136" spans="3:3" ht="13" x14ac:dyDescent="0.15">
      <c r="C136" s="18"/>
    </row>
    <row r="137" spans="3:3" ht="13" x14ac:dyDescent="0.15">
      <c r="C137" s="18"/>
    </row>
    <row r="138" spans="3:3" ht="13" x14ac:dyDescent="0.15">
      <c r="C138" s="18"/>
    </row>
    <row r="139" spans="3:3" ht="13" x14ac:dyDescent="0.15">
      <c r="C139" s="18"/>
    </row>
    <row r="140" spans="3:3" ht="13" x14ac:dyDescent="0.15">
      <c r="C140" s="18"/>
    </row>
    <row r="141" spans="3:3" ht="13" x14ac:dyDescent="0.15">
      <c r="C141" s="18"/>
    </row>
    <row r="142" spans="3:3" ht="13" x14ac:dyDescent="0.15">
      <c r="C142" s="18"/>
    </row>
    <row r="143" spans="3:3" ht="13" x14ac:dyDescent="0.15">
      <c r="C143" s="18"/>
    </row>
    <row r="144" spans="3:3" ht="13" x14ac:dyDescent="0.15">
      <c r="C144" s="18"/>
    </row>
    <row r="145" spans="3:3" ht="13" x14ac:dyDescent="0.15">
      <c r="C145" s="18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Figure 9 (a)</vt:lpstr>
      <vt:lpstr>Figure 9 (b)</vt:lpstr>
      <vt:lpstr>Figure 9 (c)</vt:lpstr>
      <vt:lpstr>Figure 9 (d)</vt:lpstr>
      <vt:lpstr>Figure 10 (a)</vt:lpstr>
      <vt:lpstr>Figure 10 (b)</vt:lpstr>
      <vt:lpstr>bugs</vt:lpstr>
      <vt:lpstr>0-bug</vt:lpstr>
      <vt:lpstr>1-bug</vt:lpstr>
      <vt:lpstr>2-bug</vt:lpstr>
      <vt:lpstr>1-cp-bug</vt:lpstr>
      <vt:lpstr>2-cp-bug</vt:lpstr>
      <vt:lpstr>0-summary</vt:lpstr>
      <vt:lpstr>1-summary</vt:lpstr>
      <vt:lpstr>1-cp-summary</vt:lpstr>
      <vt:lpstr>2-summary</vt:lpstr>
      <vt:lpstr>2-cp-summary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Jihyeok Park</cp:lastModifiedBy>
  <dcterms:created xsi:type="dcterms:W3CDTF">2023-03-03T08:22:52Z</dcterms:created>
  <dcterms:modified xsi:type="dcterms:W3CDTF">2023-03-04T08:18:31Z</dcterms:modified>
</cp:coreProperties>
</file>