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lbi2\Documents\GitHub\Variational-Autoencoder-for-EEG-analysis\Other\"/>
    </mc:Choice>
  </mc:AlternateContent>
  <xr:revisionPtr revIDLastSave="0" documentId="13_ncr:1_{D75CBF2E-FFD7-429A-BD71-B973AEF239B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oglio1" sheetId="9" r:id="rId1"/>
    <sheet name="Recon loss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10" l="1"/>
  <c r="J13" i="10"/>
  <c r="I13" i="10"/>
  <c r="H13" i="10"/>
  <c r="C13" i="10"/>
  <c r="D13" i="10"/>
  <c r="E13" i="10"/>
  <c r="B13" i="10"/>
  <c r="U40" i="9"/>
  <c r="U41" i="9"/>
  <c r="U42" i="9"/>
  <c r="U43" i="9"/>
  <c r="U44" i="9"/>
  <c r="U45" i="9"/>
  <c r="U39" i="9"/>
  <c r="C58" i="9"/>
  <c r="D58" i="9"/>
  <c r="E58" i="9"/>
  <c r="F58" i="9"/>
  <c r="G58" i="9"/>
  <c r="H58" i="9"/>
  <c r="I58" i="9"/>
  <c r="J58" i="9"/>
  <c r="K58" i="9"/>
  <c r="L58" i="9"/>
  <c r="M58" i="9"/>
  <c r="B58" i="9"/>
  <c r="B24" i="9" l="1"/>
  <c r="B5" i="9"/>
</calcChain>
</file>

<file path=xl/sharedStrings.xml><?xml version="1.0" encoding="utf-8"?>
<sst xmlns="http://schemas.openxmlformats.org/spreadsheetml/2006/main" count="65" uniqueCount="19">
  <si>
    <t>AVG</t>
  </si>
  <si>
    <t>VAE</t>
  </si>
  <si>
    <t>Classifier</t>
  </si>
  <si>
    <t>Totale</t>
  </si>
  <si>
    <t>Hidden space</t>
  </si>
  <si>
    <t>Average Accuracy</t>
  </si>
  <si>
    <t>END</t>
  </si>
  <si>
    <t>LOSS</t>
  </si>
  <si>
    <t>NOT NORMALIZED DATA</t>
  </si>
  <si>
    <t>NORMALIZED DATA</t>
  </si>
  <si>
    <t>Parameters</t>
  </si>
  <si>
    <t>Total</t>
  </si>
  <si>
    <t>Hidden space dimension</t>
  </si>
  <si>
    <t>vEEGNet2</t>
  </si>
  <si>
    <t>Train set</t>
  </si>
  <si>
    <t>Test set</t>
  </si>
  <si>
    <t>STD</t>
  </si>
  <si>
    <t>vEEGNet1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</si>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</sst>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2" fontId="0" fillId="0" borderId="6" xfId="0" applyNumberFormat="1" applyBorder="1"/>
    <xf numFmtId="2" fontId="0" fillId="0" borderId="8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1" xfId="0" applyNumberFormat="1" applyBorder="1"/>
    <xf numFmtId="2" fontId="0" fillId="0" borderId="2" xfId="0" applyNumberFormat="1" applyBorder="1"/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5" xfId="0" applyBorder="1" applyAlignment="1">
      <alignment horizontal="right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3637-3640-4DD5-9ECC-151F76986D87}">
  <dimension ref="A1:U58"/>
  <sheetViews>
    <sheetView topLeftCell="A24" workbookViewId="0">
      <selection activeCell="Q37" sqref="Q37"/>
    </sheetView>
  </sheetViews>
  <sheetFormatPr defaultRowHeight="14.4" x14ac:dyDescent="0.3"/>
  <cols>
    <col min="1" max="1" width="11.77734375" style="1" bestFit="1" customWidth="1"/>
    <col min="2" max="15" width="8.21875" customWidth="1"/>
    <col min="19" max="19" width="13.88671875" customWidth="1"/>
  </cols>
  <sheetData>
    <row r="1" spans="1:15" x14ac:dyDescent="0.3">
      <c r="A1" s="19" t="s">
        <v>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1"/>
    </row>
    <row r="2" spans="1:15" x14ac:dyDescent="0.3">
      <c r="A2" s="10" t="s">
        <v>4</v>
      </c>
      <c r="B2" s="22">
        <v>2</v>
      </c>
      <c r="C2" s="23"/>
      <c r="D2" s="22">
        <v>4</v>
      </c>
      <c r="E2" s="23">
        <v>4</v>
      </c>
      <c r="F2" s="22">
        <v>8</v>
      </c>
      <c r="G2" s="23">
        <v>8</v>
      </c>
      <c r="H2" s="22">
        <v>16</v>
      </c>
      <c r="I2" s="23">
        <v>16</v>
      </c>
      <c r="J2" s="22">
        <v>32</v>
      </c>
      <c r="K2" s="23">
        <v>32</v>
      </c>
      <c r="L2" s="22">
        <v>64</v>
      </c>
      <c r="M2" s="23">
        <v>64</v>
      </c>
      <c r="N2" s="22">
        <v>128</v>
      </c>
      <c r="O2" s="23">
        <v>128</v>
      </c>
    </row>
    <row r="3" spans="1:15" x14ac:dyDescent="0.3">
      <c r="A3" s="11" t="s">
        <v>1</v>
      </c>
      <c r="B3" s="24">
        <v>5220</v>
      </c>
      <c r="C3" s="25"/>
      <c r="D3" s="24">
        <v>6760</v>
      </c>
      <c r="E3" s="25">
        <v>6760</v>
      </c>
      <c r="F3" s="24">
        <v>9840</v>
      </c>
      <c r="G3" s="25">
        <v>9840</v>
      </c>
      <c r="H3" s="24">
        <v>16000</v>
      </c>
      <c r="I3" s="25">
        <v>16000</v>
      </c>
      <c r="J3" s="24">
        <v>28320</v>
      </c>
      <c r="K3" s="25">
        <v>28320</v>
      </c>
      <c r="L3" s="24">
        <v>52960</v>
      </c>
      <c r="M3" s="25">
        <v>52960</v>
      </c>
      <c r="N3" s="24">
        <v>102240</v>
      </c>
      <c r="O3" s="25">
        <v>102240</v>
      </c>
    </row>
    <row r="4" spans="1:15" x14ac:dyDescent="0.3">
      <c r="A4" s="11" t="s">
        <v>2</v>
      </c>
      <c r="B4" s="24">
        <v>580</v>
      </c>
      <c r="C4" s="25"/>
      <c r="D4" s="24">
        <v>836</v>
      </c>
      <c r="E4" s="25">
        <v>836</v>
      </c>
      <c r="F4" s="24">
        <v>1348</v>
      </c>
      <c r="G4" s="25">
        <v>1348</v>
      </c>
      <c r="H4" s="24">
        <v>2372</v>
      </c>
      <c r="I4" s="25">
        <v>2372</v>
      </c>
      <c r="J4" s="24">
        <v>4420</v>
      </c>
      <c r="K4" s="25">
        <v>4420</v>
      </c>
      <c r="L4" s="24">
        <v>8516</v>
      </c>
      <c r="M4" s="25">
        <v>8516</v>
      </c>
      <c r="N4" s="24">
        <v>16708</v>
      </c>
      <c r="O4" s="25">
        <v>16708</v>
      </c>
    </row>
    <row r="5" spans="1:15" x14ac:dyDescent="0.3">
      <c r="A5" s="11" t="s">
        <v>3</v>
      </c>
      <c r="B5" s="24">
        <f>SUM(B3:C4)</f>
        <v>5800</v>
      </c>
      <c r="C5" s="25"/>
      <c r="D5" s="24">
        <v>7596</v>
      </c>
      <c r="E5" s="25"/>
      <c r="F5" s="24">
        <v>11188</v>
      </c>
      <c r="G5" s="25"/>
      <c r="H5" s="24">
        <v>18372</v>
      </c>
      <c r="I5" s="25"/>
      <c r="J5" s="24">
        <v>32740</v>
      </c>
      <c r="K5" s="25"/>
      <c r="L5" s="24">
        <v>61476</v>
      </c>
      <c r="M5" s="25"/>
      <c r="N5" s="24">
        <v>118948</v>
      </c>
      <c r="O5" s="25"/>
    </row>
    <row r="6" spans="1:15" ht="28.8" x14ac:dyDescent="0.3">
      <c r="A6" s="12" t="s">
        <v>5</v>
      </c>
      <c r="B6" s="6" t="s">
        <v>6</v>
      </c>
      <c r="C6" s="7" t="s">
        <v>7</v>
      </c>
      <c r="D6" s="6" t="s">
        <v>6</v>
      </c>
      <c r="E6" s="7" t="s">
        <v>7</v>
      </c>
      <c r="F6" s="6" t="s">
        <v>6</v>
      </c>
      <c r="G6" s="7" t="s">
        <v>7</v>
      </c>
      <c r="H6" s="6" t="s">
        <v>6</v>
      </c>
      <c r="I6" s="7" t="s">
        <v>7</v>
      </c>
      <c r="J6" s="6" t="s">
        <v>6</v>
      </c>
      <c r="K6" s="7" t="s">
        <v>7</v>
      </c>
      <c r="L6" s="6" t="s">
        <v>6</v>
      </c>
      <c r="M6" s="7" t="s">
        <v>7</v>
      </c>
      <c r="N6" s="6" t="s">
        <v>6</v>
      </c>
      <c r="O6" s="7" t="s">
        <v>7</v>
      </c>
    </row>
    <row r="7" spans="1:15" x14ac:dyDescent="0.3">
      <c r="A7" s="11">
        <v>1</v>
      </c>
      <c r="B7" s="4">
        <v>82.745723076923056</v>
      </c>
      <c r="C7" s="5">
        <v>82.45191538461539</v>
      </c>
      <c r="D7" s="8">
        <v>83.263890000000004</v>
      </c>
      <c r="E7" s="9">
        <v>84.340280000000007</v>
      </c>
      <c r="F7" s="8">
        <v>82.916680000000014</v>
      </c>
      <c r="G7" s="9">
        <v>82.881950000000003</v>
      </c>
      <c r="H7" s="8">
        <v>83.873455555555552</v>
      </c>
      <c r="I7" s="9">
        <v>83.564800000000005</v>
      </c>
      <c r="J7" s="8">
        <v>82.702027272727278</v>
      </c>
      <c r="K7" s="9">
        <v>82.922990909090913</v>
      </c>
      <c r="L7" s="4">
        <v>82.847219999999993</v>
      </c>
      <c r="M7" s="5">
        <v>82.500010000000017</v>
      </c>
      <c r="N7" s="4">
        <v>83.085314285714276</v>
      </c>
      <c r="O7" s="5">
        <v>83.134914285714302</v>
      </c>
    </row>
    <row r="8" spans="1:15" x14ac:dyDescent="0.3">
      <c r="A8" s="11">
        <v>2</v>
      </c>
      <c r="B8" s="4">
        <v>72.78313076923078</v>
      </c>
      <c r="C8" s="5">
        <v>72.489330769230762</v>
      </c>
      <c r="D8" s="4">
        <v>71.944450000000003</v>
      </c>
      <c r="E8" s="5">
        <v>72.152770000000004</v>
      </c>
      <c r="F8" s="4">
        <v>71.63194</v>
      </c>
      <c r="G8" s="5">
        <v>73.298609999999996</v>
      </c>
      <c r="H8" s="4">
        <v>73.379622222222224</v>
      </c>
      <c r="I8" s="5">
        <v>72.723766666666677</v>
      </c>
      <c r="J8" s="4">
        <v>72.601018181818191</v>
      </c>
      <c r="K8" s="5">
        <v>71.843436363636357</v>
      </c>
      <c r="L8" s="4">
        <v>72.36112</v>
      </c>
      <c r="M8" s="5">
        <v>71.77085000000001</v>
      </c>
      <c r="N8" s="4">
        <v>73.759928571428574</v>
      </c>
      <c r="O8" s="5">
        <v>72.916671428571433</v>
      </c>
    </row>
    <row r="9" spans="1:15" x14ac:dyDescent="0.3">
      <c r="A9" s="11">
        <v>3</v>
      </c>
      <c r="B9" s="4">
        <v>87.820507692307686</v>
      </c>
      <c r="C9" s="5">
        <v>87.686969230769236</v>
      </c>
      <c r="D9" s="4">
        <v>87.499989999999997</v>
      </c>
      <c r="E9" s="5">
        <v>88.854150000000004</v>
      </c>
      <c r="F9" s="4">
        <v>89.618059999999986</v>
      </c>
      <c r="G9" s="5">
        <v>89.652779999999993</v>
      </c>
      <c r="H9" s="4">
        <v>90.123455555555566</v>
      </c>
      <c r="I9" s="5">
        <v>89.043200000000013</v>
      </c>
      <c r="J9" s="4">
        <v>88.478545454545454</v>
      </c>
      <c r="K9" s="5">
        <v>88.225999999999999</v>
      </c>
      <c r="L9" s="4">
        <v>88.298609999999982</v>
      </c>
      <c r="M9" s="5">
        <v>88.437510000000003</v>
      </c>
      <c r="N9" s="4">
        <v>87.847242857142859</v>
      </c>
      <c r="O9" s="5">
        <v>87.202399999999997</v>
      </c>
    </row>
    <row r="10" spans="1:15" x14ac:dyDescent="0.3">
      <c r="A10" s="11">
        <v>4</v>
      </c>
      <c r="B10" s="4">
        <v>73.557692307692307</v>
      </c>
      <c r="C10" s="5">
        <v>73.798084615384624</v>
      </c>
      <c r="D10" s="4">
        <v>72.500010000000003</v>
      </c>
      <c r="E10" s="5">
        <v>73.906270000000006</v>
      </c>
      <c r="F10" s="4">
        <v>72.5</v>
      </c>
      <c r="G10" s="5">
        <v>74.114590000000007</v>
      </c>
      <c r="H10" s="4">
        <v>75.173622222222221</v>
      </c>
      <c r="I10" s="5">
        <v>73.726833333333332</v>
      </c>
      <c r="J10" s="4">
        <v>71.92234545454545</v>
      </c>
      <c r="K10" s="5">
        <v>70.975372727272728</v>
      </c>
      <c r="L10" s="4">
        <v>72.708330000000004</v>
      </c>
      <c r="M10" s="5">
        <v>72.96875</v>
      </c>
      <c r="N10" s="4">
        <v>74.107157142857147</v>
      </c>
      <c r="O10" s="5">
        <v>71.726200000000006</v>
      </c>
    </row>
    <row r="11" spans="1:15" x14ac:dyDescent="0.3">
      <c r="A11" s="11">
        <v>5</v>
      </c>
      <c r="B11" s="4">
        <v>79.620715384615394</v>
      </c>
      <c r="C11" s="5">
        <v>80.021361538461548</v>
      </c>
      <c r="D11" s="4">
        <v>80.381950000000003</v>
      </c>
      <c r="E11" s="5">
        <v>81.493049999999982</v>
      </c>
      <c r="F11" s="4">
        <v>78.576389999999989</v>
      </c>
      <c r="G11" s="5">
        <v>79.687500000000014</v>
      </c>
      <c r="H11" s="4">
        <v>81.905855555555547</v>
      </c>
      <c r="I11" s="5">
        <v>81.674366666666671</v>
      </c>
      <c r="J11" s="4">
        <v>79.987390909090905</v>
      </c>
      <c r="K11" s="5">
        <v>81.344709090909078</v>
      </c>
      <c r="L11" s="4">
        <v>80.798609999999996</v>
      </c>
      <c r="M11" s="5">
        <v>80.937499999999986</v>
      </c>
      <c r="N11" s="4">
        <v>83.829357142857148</v>
      </c>
      <c r="O11" s="5">
        <v>80.605157142857138</v>
      </c>
    </row>
    <row r="12" spans="1:15" x14ac:dyDescent="0.3">
      <c r="A12" s="11">
        <v>6</v>
      </c>
      <c r="B12" s="4">
        <v>82.078000000000017</v>
      </c>
      <c r="C12" s="5">
        <v>81.97115384615384</v>
      </c>
      <c r="D12" s="4">
        <v>82.916670000000011</v>
      </c>
      <c r="E12" s="5">
        <v>82.743079999999992</v>
      </c>
      <c r="F12" s="4">
        <v>84.236110000000011</v>
      </c>
      <c r="G12" s="5">
        <v>83.541659999999993</v>
      </c>
      <c r="H12" s="4">
        <v>83.526244444444458</v>
      </c>
      <c r="I12" s="5">
        <v>83.719133333333332</v>
      </c>
      <c r="J12" s="4">
        <v>84.027763636363645</v>
      </c>
      <c r="K12" s="5">
        <v>83.648981818181809</v>
      </c>
      <c r="L12" s="4">
        <v>83.298619999999985</v>
      </c>
      <c r="M12" s="5">
        <v>82.326400000000007</v>
      </c>
      <c r="N12" s="4">
        <v>83.382928571428565</v>
      </c>
      <c r="O12" s="5">
        <v>82.787685714285715</v>
      </c>
    </row>
    <row r="13" spans="1:15" x14ac:dyDescent="0.3">
      <c r="A13" s="11">
        <v>7</v>
      </c>
      <c r="B13" s="4">
        <v>85.603630769230776</v>
      </c>
      <c r="C13" s="5">
        <v>85.443376923076926</v>
      </c>
      <c r="D13" s="4">
        <v>84.72223000000001</v>
      </c>
      <c r="E13" s="5">
        <v>85.937500000000028</v>
      </c>
      <c r="F13" s="4">
        <v>84.965279999999993</v>
      </c>
      <c r="G13" s="5">
        <v>85.694450000000003</v>
      </c>
      <c r="H13" s="4">
        <v>86.844122222222225</v>
      </c>
      <c r="I13" s="5">
        <v>85.108022222222218</v>
      </c>
      <c r="J13" s="4">
        <v>86.584600000000009</v>
      </c>
      <c r="K13" s="5">
        <v>86.205809090909099</v>
      </c>
      <c r="L13" s="4">
        <v>85.486099999999993</v>
      </c>
      <c r="M13" s="5">
        <v>85.97223000000001</v>
      </c>
      <c r="N13" s="4">
        <v>86.160700000000006</v>
      </c>
      <c r="O13" s="5">
        <v>85.515857142857143</v>
      </c>
    </row>
    <row r="14" spans="1:15" x14ac:dyDescent="0.3">
      <c r="A14" s="11">
        <v>8</v>
      </c>
      <c r="B14" s="4">
        <v>85.924138461538462</v>
      </c>
      <c r="C14" s="5">
        <v>86.298069230769229</v>
      </c>
      <c r="D14" s="4">
        <v>86.770840000000007</v>
      </c>
      <c r="E14" s="5">
        <v>87.291640000000001</v>
      </c>
      <c r="F14" s="4">
        <v>87.361110000000011</v>
      </c>
      <c r="G14" s="5">
        <v>86.527779999999993</v>
      </c>
      <c r="H14" s="4">
        <v>88.271611111111113</v>
      </c>
      <c r="I14" s="5">
        <v>86.651244444444458</v>
      </c>
      <c r="J14" s="4">
        <v>87.973472727272721</v>
      </c>
      <c r="K14" s="5">
        <v>86.805554545454541</v>
      </c>
      <c r="L14" s="4">
        <v>85.97220999999999</v>
      </c>
      <c r="M14" s="5">
        <v>85.972229999999996</v>
      </c>
      <c r="N14" s="4">
        <v>87.499985714285714</v>
      </c>
      <c r="O14" s="5">
        <v>87.152785714285699</v>
      </c>
    </row>
    <row r="15" spans="1:15" x14ac:dyDescent="0.3">
      <c r="A15" s="11">
        <v>9</v>
      </c>
      <c r="B15" s="4">
        <v>90.224361538461523</v>
      </c>
      <c r="C15" s="5">
        <v>90.304484615384624</v>
      </c>
      <c r="D15" s="4">
        <v>89.895840000000007</v>
      </c>
      <c r="E15" s="5">
        <v>90.104140000000015</v>
      </c>
      <c r="F15" s="4">
        <v>90.902770000000004</v>
      </c>
      <c r="G15" s="5">
        <v>90.625</v>
      </c>
      <c r="H15" s="4">
        <v>91.473777777777769</v>
      </c>
      <c r="I15" s="5">
        <v>89.467600000000004</v>
      </c>
      <c r="J15" s="4">
        <v>91.287863636363639</v>
      </c>
      <c r="K15" s="5">
        <v>91.445718181818194</v>
      </c>
      <c r="L15" s="4">
        <v>90.208330000000018</v>
      </c>
      <c r="M15" s="5">
        <v>89.687499999999986</v>
      </c>
      <c r="N15" s="4">
        <v>89.93055714285714</v>
      </c>
      <c r="O15" s="5">
        <v>89.48412857142857</v>
      </c>
    </row>
    <row r="16" spans="1:15" x14ac:dyDescent="0.3">
      <c r="A16" s="13" t="s">
        <v>0</v>
      </c>
      <c r="B16" s="2">
        <v>82.261988888888894</v>
      </c>
      <c r="C16" s="3">
        <v>82.273860683760674</v>
      </c>
      <c r="D16" s="2">
        <v>82.210652222222208</v>
      </c>
      <c r="E16" s="3">
        <v>82.98032000000002</v>
      </c>
      <c r="F16" s="2">
        <v>82.523148888888898</v>
      </c>
      <c r="G16" s="3">
        <v>82.891591111111111</v>
      </c>
      <c r="H16" s="2">
        <v>83.841307407407413</v>
      </c>
      <c r="I16" s="3">
        <v>82.853218518518517</v>
      </c>
      <c r="J16" s="2">
        <v>82.840558585858602</v>
      </c>
      <c r="K16" s="3">
        <v>82.602063636363653</v>
      </c>
      <c r="L16" s="2">
        <v>82.44212777777777</v>
      </c>
      <c r="M16" s="3">
        <v>82.285886666666656</v>
      </c>
      <c r="N16" s="2">
        <v>83.28924126984127</v>
      </c>
      <c r="O16" s="3">
        <v>82.280644444444434</v>
      </c>
    </row>
    <row r="20" spans="1:15" x14ac:dyDescent="0.3">
      <c r="A20" s="19" t="s">
        <v>9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1"/>
    </row>
    <row r="21" spans="1:15" x14ac:dyDescent="0.3">
      <c r="A21" s="10" t="s">
        <v>4</v>
      </c>
      <c r="B21" s="22">
        <v>2</v>
      </c>
      <c r="C21" s="23"/>
      <c r="D21" s="22">
        <v>4</v>
      </c>
      <c r="E21" s="23">
        <v>4</v>
      </c>
      <c r="F21" s="22">
        <v>8</v>
      </c>
      <c r="G21" s="23">
        <v>8</v>
      </c>
      <c r="H21" s="22">
        <v>16</v>
      </c>
      <c r="I21" s="23">
        <v>16</v>
      </c>
      <c r="J21" s="22">
        <v>32</v>
      </c>
      <c r="K21" s="23">
        <v>32</v>
      </c>
      <c r="L21" s="22">
        <v>64</v>
      </c>
      <c r="M21" s="23">
        <v>64</v>
      </c>
      <c r="N21" s="22">
        <v>128</v>
      </c>
      <c r="O21" s="23">
        <v>128</v>
      </c>
    </row>
    <row r="22" spans="1:15" x14ac:dyDescent="0.3">
      <c r="A22" s="11" t="s">
        <v>1</v>
      </c>
      <c r="B22" s="24">
        <v>5220</v>
      </c>
      <c r="C22" s="25"/>
      <c r="D22" s="24">
        <v>6760</v>
      </c>
      <c r="E22" s="25">
        <v>6760</v>
      </c>
      <c r="F22" s="24">
        <v>9840</v>
      </c>
      <c r="G22" s="25">
        <v>9840</v>
      </c>
      <c r="H22" s="24">
        <v>16000</v>
      </c>
      <c r="I22" s="25">
        <v>16000</v>
      </c>
      <c r="J22" s="24">
        <v>28320</v>
      </c>
      <c r="K22" s="25">
        <v>28320</v>
      </c>
      <c r="L22" s="24">
        <v>52960</v>
      </c>
      <c r="M22" s="25">
        <v>52960</v>
      </c>
      <c r="N22" s="24">
        <v>102240</v>
      </c>
      <c r="O22" s="25">
        <v>102240</v>
      </c>
    </row>
    <row r="23" spans="1:15" x14ac:dyDescent="0.3">
      <c r="A23" s="11" t="s">
        <v>2</v>
      </c>
      <c r="B23" s="24">
        <v>580</v>
      </c>
      <c r="C23" s="25"/>
      <c r="D23" s="24">
        <v>836</v>
      </c>
      <c r="E23" s="25">
        <v>836</v>
      </c>
      <c r="F23" s="24">
        <v>1348</v>
      </c>
      <c r="G23" s="25">
        <v>1348</v>
      </c>
      <c r="H23" s="24">
        <v>2372</v>
      </c>
      <c r="I23" s="25">
        <v>2372</v>
      </c>
      <c r="J23" s="24">
        <v>4420</v>
      </c>
      <c r="K23" s="25">
        <v>4420</v>
      </c>
      <c r="L23" s="24">
        <v>8516</v>
      </c>
      <c r="M23" s="25">
        <v>8516</v>
      </c>
      <c r="N23" s="24">
        <v>16708</v>
      </c>
      <c r="O23" s="25">
        <v>16708</v>
      </c>
    </row>
    <row r="24" spans="1:15" x14ac:dyDescent="0.3">
      <c r="A24" s="11" t="s">
        <v>3</v>
      </c>
      <c r="B24" s="24">
        <f>SUM(B22:C23)</f>
        <v>5800</v>
      </c>
      <c r="C24" s="25"/>
      <c r="D24" s="24">
        <v>7596</v>
      </c>
      <c r="E24" s="25"/>
      <c r="F24" s="24">
        <v>11188</v>
      </c>
      <c r="G24" s="25"/>
      <c r="H24" s="24">
        <v>18372</v>
      </c>
      <c r="I24" s="25"/>
      <c r="J24" s="24">
        <v>32740</v>
      </c>
      <c r="K24" s="25"/>
      <c r="L24" s="24">
        <v>61476</v>
      </c>
      <c r="M24" s="25"/>
      <c r="N24" s="24">
        <v>118948</v>
      </c>
      <c r="O24" s="25"/>
    </row>
    <row r="25" spans="1:15" ht="28.8" x14ac:dyDescent="0.3">
      <c r="A25" s="12" t="s">
        <v>5</v>
      </c>
      <c r="B25" s="6" t="s">
        <v>6</v>
      </c>
      <c r="C25" s="7" t="s">
        <v>7</v>
      </c>
      <c r="D25" s="6" t="s">
        <v>6</v>
      </c>
      <c r="E25" s="7" t="s">
        <v>7</v>
      </c>
      <c r="F25" s="6" t="s">
        <v>6</v>
      </c>
      <c r="G25" s="7" t="s">
        <v>7</v>
      </c>
      <c r="H25" s="6" t="s">
        <v>6</v>
      </c>
      <c r="I25" s="7" t="s">
        <v>7</v>
      </c>
      <c r="J25" s="6" t="s">
        <v>6</v>
      </c>
      <c r="K25" s="7" t="s">
        <v>7</v>
      </c>
      <c r="L25" s="6" t="s">
        <v>6</v>
      </c>
      <c r="M25" s="7" t="s">
        <v>7</v>
      </c>
      <c r="N25" s="6" t="s">
        <v>6</v>
      </c>
      <c r="O25" s="7" t="s">
        <v>7</v>
      </c>
    </row>
    <row r="26" spans="1:15" x14ac:dyDescent="0.3">
      <c r="A26" s="11">
        <v>1</v>
      </c>
      <c r="B26" s="4">
        <v>74.652799999999999</v>
      </c>
      <c r="C26" s="5">
        <v>79.166671428571433</v>
      </c>
      <c r="D26" s="8">
        <v>71.932866666666669</v>
      </c>
      <c r="E26" s="9">
        <v>77.025466666666659</v>
      </c>
      <c r="F26" s="8">
        <v>76.620400000000004</v>
      </c>
      <c r="G26" s="9">
        <v>81.481483333333344</v>
      </c>
      <c r="H26" s="8">
        <v>78.472250000000017</v>
      </c>
      <c r="I26" s="9">
        <v>78.038225000000011</v>
      </c>
      <c r="J26" s="8">
        <v>78.979692307692318</v>
      </c>
      <c r="K26" s="9">
        <v>78.418800000000005</v>
      </c>
      <c r="L26" s="4">
        <v>72.337959999999995</v>
      </c>
      <c r="M26" s="5">
        <v>77.268506666666667</v>
      </c>
      <c r="N26" s="4"/>
      <c r="O26" s="5"/>
    </row>
    <row r="27" spans="1:15" x14ac:dyDescent="0.3">
      <c r="A27" s="11">
        <v>2</v>
      </c>
      <c r="B27" s="4">
        <v>51.835314285714283</v>
      </c>
      <c r="C27" s="5">
        <v>58.878971428571433</v>
      </c>
      <c r="D27" s="4">
        <v>50.752316666666665</v>
      </c>
      <c r="E27" s="5">
        <v>56.076383333333325</v>
      </c>
      <c r="F27" s="4">
        <v>54.108783333333335</v>
      </c>
      <c r="G27" s="5">
        <v>63.541666666666664</v>
      </c>
      <c r="H27" s="4">
        <v>55.208349999999996</v>
      </c>
      <c r="I27" s="5">
        <v>54.166674999999998</v>
      </c>
      <c r="J27" s="4">
        <v>59.615376923076923</v>
      </c>
      <c r="K27" s="5">
        <v>56.383538461538471</v>
      </c>
      <c r="L27" s="4">
        <v>46.25</v>
      </c>
      <c r="M27" s="5">
        <v>56.226846666666653</v>
      </c>
      <c r="N27" s="4"/>
      <c r="O27" s="5"/>
    </row>
    <row r="28" spans="1:15" x14ac:dyDescent="0.3">
      <c r="A28" s="11">
        <v>3</v>
      </c>
      <c r="B28" s="4">
        <v>85.863085714285717</v>
      </c>
      <c r="C28" s="5">
        <v>87.351171428571419</v>
      </c>
      <c r="D28" s="4">
        <v>85.590283333333332</v>
      </c>
      <c r="E28" s="5">
        <v>85.474549999999994</v>
      </c>
      <c r="F28" s="4">
        <v>87.384283333333329</v>
      </c>
      <c r="G28" s="5">
        <v>87.789366666666666</v>
      </c>
      <c r="H28" s="4">
        <v>87.847224999999995</v>
      </c>
      <c r="I28" s="5">
        <v>89.670124999999999</v>
      </c>
      <c r="J28" s="4">
        <v>87.04594615384616</v>
      </c>
      <c r="K28" s="5">
        <v>88.167730769230772</v>
      </c>
      <c r="L28" s="4">
        <v>86.736106666666686</v>
      </c>
      <c r="M28" s="5">
        <v>87.777786666666685</v>
      </c>
      <c r="N28" s="4"/>
      <c r="O28" s="5"/>
    </row>
    <row r="29" spans="1:15" x14ac:dyDescent="0.3">
      <c r="A29" s="11">
        <v>4</v>
      </c>
      <c r="B29" s="4">
        <v>60.044657142857147</v>
      </c>
      <c r="C29" s="5">
        <v>59.523800000000001</v>
      </c>
      <c r="D29" s="4">
        <v>48.350699999999996</v>
      </c>
      <c r="E29" s="5">
        <v>52.256933333333336</v>
      </c>
      <c r="F29" s="4">
        <v>49.8264</v>
      </c>
      <c r="G29" s="5">
        <v>62.152783333333325</v>
      </c>
      <c r="H29" s="4">
        <v>59.244775000000004</v>
      </c>
      <c r="I29" s="5">
        <v>58.463525000000004</v>
      </c>
      <c r="J29" s="4">
        <v>57.011230769230778</v>
      </c>
      <c r="K29" s="5">
        <v>60.25640769230769</v>
      </c>
      <c r="L29" s="4">
        <v>55.416673333333343</v>
      </c>
      <c r="M29" s="5">
        <v>57.743053333333329</v>
      </c>
      <c r="N29" s="4"/>
      <c r="O29" s="5"/>
    </row>
    <row r="30" spans="1:15" x14ac:dyDescent="0.3">
      <c r="A30" s="11">
        <v>5</v>
      </c>
      <c r="B30" s="4">
        <v>69.097214285714287</v>
      </c>
      <c r="C30" s="5">
        <v>74.404757142857136</v>
      </c>
      <c r="D30" s="4">
        <v>64.814833333333326</v>
      </c>
      <c r="E30" s="5">
        <v>73.148150000000001</v>
      </c>
      <c r="F30" s="4">
        <v>65.393533333333338</v>
      </c>
      <c r="G30" s="5">
        <v>78.414349999999999</v>
      </c>
      <c r="H30" s="4">
        <v>70.3125</v>
      </c>
      <c r="I30" s="5">
        <v>69.184024999999991</v>
      </c>
      <c r="J30" s="4">
        <v>74.759607692307696</v>
      </c>
      <c r="K30" s="5">
        <v>74.358976923076909</v>
      </c>
      <c r="L30" s="4">
        <v>65.046293333333324</v>
      </c>
      <c r="M30" s="5">
        <v>72.384259999999983</v>
      </c>
      <c r="N30" s="4"/>
      <c r="O30" s="5"/>
    </row>
    <row r="31" spans="1:15" x14ac:dyDescent="0.3">
      <c r="A31" s="11">
        <v>6</v>
      </c>
      <c r="B31" s="4">
        <v>78.373028571428563</v>
      </c>
      <c r="C31" s="5">
        <v>79.414671428571424</v>
      </c>
      <c r="D31" s="4">
        <v>77.083316666666661</v>
      </c>
      <c r="E31" s="5">
        <v>77.546300000000016</v>
      </c>
      <c r="F31" s="4">
        <v>79.629633333333331</v>
      </c>
      <c r="G31" s="5">
        <v>81.25</v>
      </c>
      <c r="H31" s="4">
        <v>81.510400000000004</v>
      </c>
      <c r="I31" s="5">
        <v>82.118025000000003</v>
      </c>
      <c r="J31" s="4">
        <v>81.009630769230796</v>
      </c>
      <c r="K31" s="5">
        <v>81.730784615384593</v>
      </c>
      <c r="L31" s="4">
        <v>80.254633333333345</v>
      </c>
      <c r="M31" s="5">
        <v>81.296300000000016</v>
      </c>
      <c r="N31" s="4"/>
      <c r="O31" s="5"/>
    </row>
    <row r="32" spans="1:15" x14ac:dyDescent="0.3">
      <c r="A32" s="11">
        <v>7</v>
      </c>
      <c r="B32" s="4">
        <v>71.13094285714287</v>
      </c>
      <c r="C32" s="5">
        <v>78.720242857142864</v>
      </c>
      <c r="D32" s="4">
        <v>69.675916666666666</v>
      </c>
      <c r="E32" s="5">
        <v>75.694450000000003</v>
      </c>
      <c r="F32" s="4">
        <v>72.511566666666681</v>
      </c>
      <c r="G32" s="5">
        <v>82.002300000000005</v>
      </c>
      <c r="H32" s="4">
        <v>73.784699999999987</v>
      </c>
      <c r="I32" s="5">
        <v>72.395799999999994</v>
      </c>
      <c r="J32" s="4">
        <v>77.590815384615397</v>
      </c>
      <c r="K32" s="5">
        <v>76.94979230769232</v>
      </c>
      <c r="L32" s="4">
        <v>70.046299999999988</v>
      </c>
      <c r="M32" s="5">
        <v>75.879626666666667</v>
      </c>
      <c r="N32" s="4"/>
      <c r="O32" s="5"/>
    </row>
    <row r="33" spans="1:21" x14ac:dyDescent="0.3">
      <c r="A33" s="11">
        <v>8</v>
      </c>
      <c r="B33" s="4">
        <v>83.978185714285729</v>
      </c>
      <c r="C33" s="5">
        <v>84.573414285714293</v>
      </c>
      <c r="D33" s="4">
        <v>85.532399999999996</v>
      </c>
      <c r="E33" s="5">
        <v>86.458333333333343</v>
      </c>
      <c r="F33" s="4">
        <v>83.101833333333317</v>
      </c>
      <c r="G33" s="5">
        <v>85.532416666666663</v>
      </c>
      <c r="H33" s="4">
        <v>86.892375000000015</v>
      </c>
      <c r="I33" s="5">
        <v>86.979175000000012</v>
      </c>
      <c r="J33" s="4">
        <v>86.351492307692325</v>
      </c>
      <c r="K33" s="5">
        <v>86.672007692307702</v>
      </c>
      <c r="L33" s="4">
        <v>85.601866666666666</v>
      </c>
      <c r="M33" s="5">
        <v>86.481486666666669</v>
      </c>
      <c r="N33" s="4"/>
      <c r="O33" s="5"/>
    </row>
    <row r="34" spans="1:21" x14ac:dyDescent="0.3">
      <c r="A34" s="11">
        <v>9</v>
      </c>
      <c r="B34" s="4">
        <v>87.748014285714291</v>
      </c>
      <c r="C34" s="5">
        <v>88.541657142857147</v>
      </c>
      <c r="D34" s="4">
        <v>88.657399999999996</v>
      </c>
      <c r="E34" s="5">
        <v>90.104183333333339</v>
      </c>
      <c r="F34" s="4">
        <v>87.789349999999999</v>
      </c>
      <c r="G34" s="5">
        <v>88.715266666666665</v>
      </c>
      <c r="H34" s="4">
        <v>89.149325000000005</v>
      </c>
      <c r="I34" s="5">
        <v>89.670150000000007</v>
      </c>
      <c r="J34" s="4">
        <v>89.289523076923075</v>
      </c>
      <c r="K34" s="5">
        <v>89.423069230769244</v>
      </c>
      <c r="L34" s="4">
        <v>87.638880000000015</v>
      </c>
      <c r="M34" s="5">
        <v>89.560186666666667</v>
      </c>
      <c r="N34" s="4"/>
      <c r="O34" s="5"/>
    </row>
    <row r="35" spans="1:21" x14ac:dyDescent="0.3">
      <c r="A35" s="13" t="s">
        <v>0</v>
      </c>
      <c r="B35" s="2">
        <v>73.635915873015875</v>
      </c>
      <c r="C35" s="3">
        <v>76.730595238095248</v>
      </c>
      <c r="D35" s="2">
        <v>71.376670370370348</v>
      </c>
      <c r="E35" s="3">
        <v>74.864972222222221</v>
      </c>
      <c r="F35" s="2">
        <v>72.929531481481476</v>
      </c>
      <c r="G35" s="3">
        <v>78.986625925925935</v>
      </c>
      <c r="H35" s="2">
        <v>75.824655555555552</v>
      </c>
      <c r="I35" s="3">
        <v>75.631747222222216</v>
      </c>
      <c r="J35" s="2">
        <v>76.850368376068388</v>
      </c>
      <c r="K35" s="3">
        <v>76.929011965811966</v>
      </c>
      <c r="L35" s="2">
        <v>72.147634814814808</v>
      </c>
      <c r="M35" s="3">
        <v>76.068672592592577</v>
      </c>
      <c r="N35" s="2"/>
      <c r="O35" s="3"/>
    </row>
    <row r="37" spans="1:21" x14ac:dyDescent="0.3">
      <c r="R37" s="14"/>
      <c r="S37" s="26" t="s">
        <v>10</v>
      </c>
      <c r="T37" s="26"/>
      <c r="U37" s="26"/>
    </row>
    <row r="38" spans="1:21" ht="57.6" x14ac:dyDescent="0.3">
      <c r="R38" s="15" t="s">
        <v>12</v>
      </c>
      <c r="S38" s="16" t="s">
        <v>1</v>
      </c>
      <c r="T38" s="16" t="s">
        <v>2</v>
      </c>
      <c r="U38" s="16" t="s">
        <v>11</v>
      </c>
    </row>
    <row r="39" spans="1:21" s="16" customFormat="1" x14ac:dyDescent="0.3">
      <c r="R39" s="14">
        <v>2</v>
      </c>
      <c r="S39" s="14">
        <v>5220</v>
      </c>
      <c r="T39" s="14">
        <v>580</v>
      </c>
      <c r="U39" s="14">
        <f>S39+T39</f>
        <v>5800</v>
      </c>
    </row>
    <row r="40" spans="1:21" x14ac:dyDescent="0.3">
      <c r="R40" s="14">
        <v>4</v>
      </c>
      <c r="S40" s="14">
        <v>6760</v>
      </c>
      <c r="T40" s="14">
        <v>836</v>
      </c>
      <c r="U40" s="14">
        <f t="shared" ref="U40:U45" si="0">S40+T40</f>
        <v>7596</v>
      </c>
    </row>
    <row r="41" spans="1:21" x14ac:dyDescent="0.3">
      <c r="R41" s="14">
        <v>8</v>
      </c>
      <c r="S41" s="14">
        <v>9840</v>
      </c>
      <c r="T41" s="14">
        <v>1348</v>
      </c>
      <c r="U41" s="14">
        <f t="shared" si="0"/>
        <v>11188</v>
      </c>
    </row>
    <row r="42" spans="1:21" x14ac:dyDescent="0.3">
      <c r="R42" s="14">
        <v>16</v>
      </c>
      <c r="S42" s="14">
        <v>16000</v>
      </c>
      <c r="T42" s="14">
        <v>2372</v>
      </c>
      <c r="U42" s="14">
        <f t="shared" si="0"/>
        <v>18372</v>
      </c>
    </row>
    <row r="43" spans="1:21" x14ac:dyDescent="0.3">
      <c r="R43" s="14">
        <v>32</v>
      </c>
      <c r="S43" s="14">
        <v>28320</v>
      </c>
      <c r="T43" s="14">
        <v>4420</v>
      </c>
      <c r="U43" s="14">
        <f t="shared" si="0"/>
        <v>32740</v>
      </c>
    </row>
    <row r="44" spans="1:21" x14ac:dyDescent="0.3">
      <c r="R44" s="14">
        <v>64</v>
      </c>
      <c r="S44" s="14">
        <v>52960</v>
      </c>
      <c r="T44" s="14">
        <v>8516</v>
      </c>
      <c r="U44" s="14">
        <f t="shared" si="0"/>
        <v>61476</v>
      </c>
    </row>
    <row r="45" spans="1:21" x14ac:dyDescent="0.3">
      <c r="R45" s="14">
        <v>128</v>
      </c>
      <c r="S45" s="14">
        <v>102240</v>
      </c>
      <c r="T45" s="14">
        <v>16708</v>
      </c>
      <c r="U45" s="14">
        <f t="shared" si="0"/>
        <v>118948</v>
      </c>
    </row>
    <row r="47" spans="1:21" x14ac:dyDescent="0.3">
      <c r="C47" s="14"/>
      <c r="D47" s="14"/>
      <c r="E47" s="14"/>
      <c r="F47" s="14"/>
    </row>
    <row r="58" spans="2:13" x14ac:dyDescent="0.3">
      <c r="B58">
        <f>B47*100</f>
        <v>0</v>
      </c>
      <c r="C58">
        <f t="shared" ref="C58:M58" si="1">C47*100</f>
        <v>0</v>
      </c>
      <c r="D58">
        <f t="shared" si="1"/>
        <v>0</v>
      </c>
      <c r="E58">
        <f t="shared" si="1"/>
        <v>0</v>
      </c>
      <c r="F58">
        <f t="shared" si="1"/>
        <v>0</v>
      </c>
      <c r="G58">
        <f t="shared" si="1"/>
        <v>0</v>
      </c>
      <c r="H58">
        <f t="shared" si="1"/>
        <v>0</v>
      </c>
      <c r="I58">
        <f t="shared" si="1"/>
        <v>0</v>
      </c>
      <c r="J58">
        <f t="shared" si="1"/>
        <v>0</v>
      </c>
      <c r="K58">
        <f t="shared" si="1"/>
        <v>0</v>
      </c>
      <c r="L58">
        <f t="shared" si="1"/>
        <v>0</v>
      </c>
      <c r="M58">
        <f t="shared" si="1"/>
        <v>0</v>
      </c>
    </row>
  </sheetData>
  <mergeCells count="59">
    <mergeCell ref="S37:U37"/>
    <mergeCell ref="N23:O23"/>
    <mergeCell ref="B24:C24"/>
    <mergeCell ref="D24:E24"/>
    <mergeCell ref="F24:G24"/>
    <mergeCell ref="H24:I24"/>
    <mergeCell ref="J24:K24"/>
    <mergeCell ref="L24:M24"/>
    <mergeCell ref="N24:O24"/>
    <mergeCell ref="B23:C23"/>
    <mergeCell ref="D23:E23"/>
    <mergeCell ref="F23:G23"/>
    <mergeCell ref="H23:I23"/>
    <mergeCell ref="J23:K23"/>
    <mergeCell ref="L23:M23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2:O2"/>
    <mergeCell ref="N3:O3"/>
    <mergeCell ref="N4:O4"/>
    <mergeCell ref="N5:O5"/>
    <mergeCell ref="A1:O1"/>
    <mergeCell ref="H5:I5"/>
    <mergeCell ref="B2:C2"/>
    <mergeCell ref="B3:C3"/>
    <mergeCell ref="B4:C4"/>
    <mergeCell ref="B5:C5"/>
    <mergeCell ref="D2:E2"/>
    <mergeCell ref="D3:E3"/>
    <mergeCell ref="D4:E4"/>
    <mergeCell ref="D5:E5"/>
    <mergeCell ref="A20:O20"/>
    <mergeCell ref="J2:K2"/>
    <mergeCell ref="J3:K3"/>
    <mergeCell ref="J4:K4"/>
    <mergeCell ref="J5:K5"/>
    <mergeCell ref="L2:M2"/>
    <mergeCell ref="L3:M3"/>
    <mergeCell ref="L4:M4"/>
    <mergeCell ref="L5:M5"/>
    <mergeCell ref="F2:G2"/>
    <mergeCell ref="F3:G3"/>
    <mergeCell ref="F4:G4"/>
    <mergeCell ref="F5:G5"/>
    <mergeCell ref="H2:I2"/>
    <mergeCell ref="H3:I3"/>
    <mergeCell ref="H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2E18-3371-4D0C-B71E-FDEB48CE0BD5}">
  <dimension ref="A1:K13"/>
  <sheetViews>
    <sheetView tabSelected="1" workbookViewId="0">
      <selection activeCell="E18" sqref="E18"/>
    </sheetView>
  </sheetViews>
  <sheetFormatPr defaultRowHeight="14.4" x14ac:dyDescent="0.3"/>
  <cols>
    <col min="1" max="7" width="8.88671875" style="16"/>
    <col min="8" max="11" width="9.5546875" style="16" bestFit="1" customWidth="1"/>
    <col min="12" max="16384" width="8.88671875" style="16"/>
  </cols>
  <sheetData>
    <row r="1" spans="1:11" x14ac:dyDescent="0.3">
      <c r="B1" s="27" t="s">
        <v>17</v>
      </c>
      <c r="C1" s="27"/>
      <c r="D1" s="27"/>
      <c r="E1" s="27"/>
      <c r="H1" s="27" t="s">
        <v>13</v>
      </c>
      <c r="I1" s="27"/>
      <c r="J1" s="27"/>
      <c r="K1" s="27"/>
    </row>
    <row r="2" spans="1:11" x14ac:dyDescent="0.3">
      <c r="B2" s="27" t="s">
        <v>14</v>
      </c>
      <c r="C2" s="27"/>
      <c r="D2" s="27" t="s">
        <v>15</v>
      </c>
      <c r="E2" s="27"/>
      <c r="H2" s="27" t="s">
        <v>14</v>
      </c>
      <c r="I2" s="27"/>
      <c r="J2" s="27" t="s">
        <v>15</v>
      </c>
      <c r="K2" s="27"/>
    </row>
    <row r="3" spans="1:11" x14ac:dyDescent="0.3">
      <c r="A3" s="16" t="s">
        <v>18</v>
      </c>
      <c r="B3" s="16" t="s">
        <v>0</v>
      </c>
      <c r="C3" s="16" t="s">
        <v>16</v>
      </c>
      <c r="D3" s="16" t="s">
        <v>0</v>
      </c>
      <c r="E3" s="16" t="s">
        <v>16</v>
      </c>
      <c r="G3" s="16" t="s">
        <v>18</v>
      </c>
      <c r="H3" s="16" t="s">
        <v>0</v>
      </c>
      <c r="I3" s="16" t="s">
        <v>16</v>
      </c>
      <c r="J3" s="16" t="s">
        <v>0</v>
      </c>
      <c r="K3" s="16" t="s">
        <v>16</v>
      </c>
    </row>
    <row r="4" spans="1:11" x14ac:dyDescent="0.3">
      <c r="A4" s="16">
        <v>1</v>
      </c>
      <c r="B4" s="17">
        <v>27.819105148315401</v>
      </c>
      <c r="C4" s="17">
        <v>5.7883524894714302</v>
      </c>
      <c r="D4" s="17">
        <v>28.217075347900298</v>
      </c>
      <c r="E4" s="17">
        <v>5.7505159378051696</v>
      </c>
      <c r="G4" s="16">
        <v>1</v>
      </c>
      <c r="H4" s="18">
        <v>0.11243661493062899</v>
      </c>
      <c r="I4" s="18">
        <v>1.30753712728619E-2</v>
      </c>
      <c r="J4" s="18">
        <v>0.114600673317909</v>
      </c>
      <c r="K4" s="18">
        <v>1.2322624213993501E-2</v>
      </c>
    </row>
    <row r="5" spans="1:11" x14ac:dyDescent="0.3">
      <c r="A5" s="16">
        <v>2</v>
      </c>
      <c r="B5" s="17">
        <v>29.300304412841701</v>
      </c>
      <c r="C5" s="17">
        <v>6.1959276199340803</v>
      </c>
      <c r="D5" s="17">
        <v>66.131217956542898</v>
      </c>
      <c r="E5" s="17">
        <v>54.884983062744098</v>
      </c>
      <c r="G5" s="16">
        <v>2</v>
      </c>
      <c r="H5" s="18">
        <v>0.111099272966384</v>
      </c>
      <c r="I5" s="18">
        <v>1.5210096724331299E-2</v>
      </c>
      <c r="J5" s="18">
        <v>0.117688655853271</v>
      </c>
      <c r="K5" s="18">
        <v>1.51165537536144E-2</v>
      </c>
    </row>
    <row r="6" spans="1:11" x14ac:dyDescent="0.3">
      <c r="A6" s="16">
        <v>3</v>
      </c>
      <c r="B6" s="17">
        <v>50.161373138427699</v>
      </c>
      <c r="C6" s="17">
        <v>15.3749685287475</v>
      </c>
      <c r="D6" s="17">
        <v>47.550086975097599</v>
      </c>
      <c r="E6" s="17">
        <v>13.700523376464799</v>
      </c>
      <c r="G6" s="16">
        <v>3</v>
      </c>
      <c r="H6" s="18">
        <v>0.113362155854702</v>
      </c>
      <c r="I6" s="18">
        <v>1.5450110659003201E-2</v>
      </c>
      <c r="J6" s="18">
        <v>0.117409385740756</v>
      </c>
      <c r="K6" s="18">
        <v>1.4936817809939299E-2</v>
      </c>
    </row>
    <row r="7" spans="1:11" x14ac:dyDescent="0.3">
      <c r="A7" s="16">
        <v>4</v>
      </c>
      <c r="B7" s="17">
        <v>24.6262702941894</v>
      </c>
      <c r="C7" s="17">
        <v>4.61799812316894</v>
      </c>
      <c r="D7" s="17">
        <v>26.308483123779201</v>
      </c>
      <c r="E7" s="17">
        <v>6.0111460685729901</v>
      </c>
      <c r="G7" s="16">
        <v>4</v>
      </c>
      <c r="H7" s="18">
        <v>0.111270301043987</v>
      </c>
      <c r="I7" s="18">
        <v>1.27756791189312E-2</v>
      </c>
      <c r="J7" s="18">
        <v>0.110964998602867</v>
      </c>
      <c r="K7" s="18">
        <v>1.25498119741678E-2</v>
      </c>
    </row>
    <row r="8" spans="1:11" x14ac:dyDescent="0.3">
      <c r="A8" s="16">
        <v>5</v>
      </c>
      <c r="B8" s="17">
        <v>17.227256774902301</v>
      </c>
      <c r="C8" s="17">
        <v>3.26134729385375</v>
      </c>
      <c r="D8" s="17">
        <v>21.714687347412099</v>
      </c>
      <c r="E8" s="17">
        <v>4.1025447845458896</v>
      </c>
      <c r="G8" s="16">
        <v>5</v>
      </c>
      <c r="H8" s="18">
        <v>9.7053796052932698E-2</v>
      </c>
      <c r="I8" s="18">
        <v>1.56741999089717E-2</v>
      </c>
      <c r="J8" s="18">
        <v>9.7031801939010606E-2</v>
      </c>
      <c r="K8" s="18">
        <v>1.54026886448264E-2</v>
      </c>
    </row>
    <row r="9" spans="1:11" x14ac:dyDescent="0.3">
      <c r="A9" s="16">
        <v>6</v>
      </c>
      <c r="B9" s="17">
        <v>48.461551666259702</v>
      </c>
      <c r="C9" s="17">
        <v>13.1246480941772</v>
      </c>
      <c r="D9" s="17">
        <v>44.038581848144503</v>
      </c>
      <c r="E9" s="17">
        <v>13.0730476379394</v>
      </c>
      <c r="G9" s="16">
        <v>6</v>
      </c>
      <c r="H9" s="18">
        <v>0.112158425152301</v>
      </c>
      <c r="I9" s="18">
        <v>1.22668538242578E-2</v>
      </c>
      <c r="J9" s="18">
        <v>0.11236213147640201</v>
      </c>
      <c r="K9" s="18">
        <v>1.32879987359046E-2</v>
      </c>
    </row>
    <row r="10" spans="1:11" x14ac:dyDescent="0.3">
      <c r="A10" s="16">
        <v>7</v>
      </c>
      <c r="B10" s="17">
        <v>22.328306198120099</v>
      </c>
      <c r="C10" s="17">
        <v>4.6809668540954501</v>
      </c>
      <c r="D10" s="17">
        <v>27.712659835815401</v>
      </c>
      <c r="E10" s="17">
        <v>5.95298147201538</v>
      </c>
      <c r="G10" s="16">
        <v>7</v>
      </c>
      <c r="H10" s="18">
        <v>0.10807297378778399</v>
      </c>
      <c r="I10" s="18">
        <v>1.22585147619247E-2</v>
      </c>
      <c r="J10" s="18">
        <v>0.107489600777626</v>
      </c>
      <c r="K10" s="18">
        <v>1.2690768577158401E-2</v>
      </c>
    </row>
    <row r="11" spans="1:11" x14ac:dyDescent="0.3">
      <c r="A11" s="16">
        <v>8</v>
      </c>
      <c r="B11" s="17">
        <v>80.755172729492102</v>
      </c>
      <c r="C11" s="17">
        <v>22.168025970458899</v>
      </c>
      <c r="D11" s="17">
        <v>70.485687255859304</v>
      </c>
      <c r="E11" s="17">
        <v>15.318737983703601</v>
      </c>
      <c r="G11" s="16">
        <v>8</v>
      </c>
      <c r="H11" s="18">
        <v>0.117369957268238</v>
      </c>
      <c r="I11" s="18">
        <v>1.28288986161351E-2</v>
      </c>
      <c r="J11" s="18">
        <v>0.115091055631637</v>
      </c>
      <c r="K11" s="18">
        <v>1.1907119303941701E-2</v>
      </c>
    </row>
    <row r="12" spans="1:11" x14ac:dyDescent="0.3">
      <c r="A12" s="16">
        <v>9</v>
      </c>
      <c r="B12" s="17">
        <v>84.189361572265597</v>
      </c>
      <c r="C12" s="17">
        <v>23.638046264648398</v>
      </c>
      <c r="D12" s="17">
        <v>84.7215576171875</v>
      </c>
      <c r="E12" s="17">
        <v>27.855247497558501</v>
      </c>
      <c r="G12" s="16">
        <v>9</v>
      </c>
      <c r="H12" s="18">
        <v>0.118081644177436</v>
      </c>
      <c r="I12" s="18">
        <v>1.4339622110128399E-2</v>
      </c>
      <c r="J12" s="18">
        <v>0.12194769829511599</v>
      </c>
      <c r="K12" s="18">
        <v>1.2967437505722001E-2</v>
      </c>
    </row>
    <row r="13" spans="1:11" x14ac:dyDescent="0.3">
      <c r="A13" s="16" t="s">
        <v>0</v>
      </c>
      <c r="B13" s="17">
        <f>AVERAGE(B4:B12)</f>
        <v>42.763189103868221</v>
      </c>
      <c r="C13" s="17">
        <f t="shared" ref="C13:E13" si="0">AVERAGE(C4:C12)</f>
        <v>10.983364582061737</v>
      </c>
      <c r="D13" s="17">
        <f t="shared" si="0"/>
        <v>46.320004145304317</v>
      </c>
      <c r="E13" s="17">
        <f t="shared" si="0"/>
        <v>16.294414202372202</v>
      </c>
      <c r="G13" s="16" t="s">
        <v>0</v>
      </c>
      <c r="H13" s="18">
        <f>AVERAGE(H4:H12)</f>
        <v>0.11121168235937708</v>
      </c>
      <c r="I13" s="18">
        <f t="shared" ref="I13" si="1">AVERAGE(I4:I12)</f>
        <v>1.3764371888505033E-2</v>
      </c>
      <c r="J13" s="18">
        <f t="shared" ref="J13" si="2">AVERAGE(J4:J12)</f>
        <v>0.11273177795939941</v>
      </c>
      <c r="K13" s="18">
        <f t="shared" ref="K13" si="3">AVERAGE(K4:K12)</f>
        <v>1.3464646724363122E-2</v>
      </c>
    </row>
  </sheetData>
  <mergeCells count="6">
    <mergeCell ref="H1:K1"/>
    <mergeCell ref="H2:I2"/>
    <mergeCell ref="J2:K2"/>
    <mergeCell ref="B1:E1"/>
    <mergeCell ref="B2:C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Recon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zancanaro</dc:creator>
  <cp:lastModifiedBy>Alberto &gt;ancanaro</cp:lastModifiedBy>
  <dcterms:created xsi:type="dcterms:W3CDTF">2015-06-05T18:19:34Z</dcterms:created>
  <dcterms:modified xsi:type="dcterms:W3CDTF">2023-07-29T00:07:43Z</dcterms:modified>
</cp:coreProperties>
</file>