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whkp002vf\cal\home\Desktop\hackathon\final\"/>
    </mc:Choice>
  </mc:AlternateContent>
  <xr:revisionPtr revIDLastSave="0" documentId="11_35FE0CBDF43E66CE5C761BB4EB0EF760BE773F7D" xr6:coauthVersionLast="47" xr6:coauthVersionMax="47" xr10:uidLastSave="{00000000-0000-0000-0000-000000000000}"/>
  <bookViews>
    <workbookView xWindow="0" yWindow="0" windowWidth="16395" windowHeight="6270" xr2:uid="{00000000-000D-0000-FFFF-FFFF00000000}"/>
  </bookViews>
  <sheets>
    <sheet name="年金運用状況表" sheetId="3" r:id="rId1"/>
    <sheet name="株式残高" sheetId="4" r:id="rId2"/>
  </sheets>
  <definedNames>
    <definedName name="EQPosnDate">株式残高!#REF!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E16" i="3"/>
  <c r="G16" i="3"/>
  <c r="I16" i="3"/>
  <c r="J16" i="3"/>
  <c r="L14" i="3" s="1"/>
  <c r="I29" i="3"/>
  <c r="J29" i="3"/>
  <c r="L15" i="3"/>
</calcChain>
</file>

<file path=xl/sharedStrings.xml><?xml version="1.0" encoding="utf-8"?>
<sst xmlns="http://schemas.openxmlformats.org/spreadsheetml/2006/main" count="78" uniqueCount="73">
  <si>
    <t>年金資産運用状況表（まとめ）</t>
  </si>
  <si>
    <t>顧客名称</t>
    <phoneticPr fontId="3"/>
  </si>
  <si>
    <t>ABC株式会社</t>
  </si>
  <si>
    <t>会計基準(2)</t>
    <phoneticPr fontId="3"/>
  </si>
  <si>
    <t>約定ベース・発生主義</t>
  </si>
  <si>
    <t>運用機関名称</t>
  </si>
  <si>
    <t>ｺﾞｰﾙﾄﾞﾏﾝ･ｻｯｸｽ･ｱｾｯﾄ･ﾏﾈｼﾞﾒﾝﾄ株式会社</t>
  </si>
  <si>
    <t>1</t>
  </si>
  <si>
    <t>記入担当者名</t>
    <phoneticPr fontId="3"/>
  </si>
  <si>
    <t>業務部</t>
  </si>
  <si>
    <t>基準日(年YYYY)(月MM)</t>
    <phoneticPr fontId="3"/>
  </si>
  <si>
    <t>2021</t>
  </si>
  <si>
    <t>9</t>
  </si>
  <si>
    <t>末日</t>
  </si>
  <si>
    <t>TEL・ﾒｰﾙｱﾄﾞﾚｽ</t>
    <phoneticPr fontId="3"/>
  </si>
  <si>
    <t>81(3)0000-0000</t>
  </si>
  <si>
    <t>前月末時価総額(1)</t>
    <phoneticPr fontId="3"/>
  </si>
  <si>
    <t>流入キャッシュフロー(5)</t>
  </si>
  <si>
    <t>流出キャッシュフロー(5)</t>
  </si>
  <si>
    <t>月末時価総額(1)</t>
    <phoneticPr fontId="3"/>
  </si>
  <si>
    <t>実質エクスポージャー</t>
    <phoneticPr fontId="3"/>
  </si>
  <si>
    <t>構成比(7)</t>
    <phoneticPr fontId="3"/>
  </si>
  <si>
    <t>買入総額</t>
    <phoneticPr fontId="3"/>
  </si>
  <si>
    <t>日数(4)</t>
    <phoneticPr fontId="3"/>
  </si>
  <si>
    <t>売却総額(含む利配収入)</t>
    <phoneticPr fontId="3"/>
  </si>
  <si>
    <t>クッキー</t>
  </si>
  <si>
    <t>MONDAY(MON)</t>
  </si>
  <si>
    <t>チョコレート(CHOC)</t>
  </si>
  <si>
    <t>コーヒー(COF)</t>
  </si>
  <si>
    <t>PA(パイナップル)</t>
  </si>
  <si>
    <t>zzz</t>
  </si>
  <si>
    <t>合計</t>
  </si>
  <si>
    <t>当月入出金状況</t>
    <phoneticPr fontId="3"/>
  </si>
  <si>
    <t>ｷｬｯｼｭﾌﾛｰ･ﾁｪｯｸ(6)</t>
  </si>
  <si>
    <t>当月中入金</t>
  </si>
  <si>
    <t>流入総額</t>
  </si>
  <si>
    <t>報酬(3)</t>
  </si>
  <si>
    <t>流出総額</t>
  </si>
  <si>
    <t>当月中出金</t>
  </si>
  <si>
    <t>ｷｬｯｼｭﾌﾛｰ計</t>
  </si>
  <si>
    <t>NET元本増減</t>
  </si>
  <si>
    <t>誤差</t>
  </si>
  <si>
    <t>*為替オーバーレイ(個別のマンデートとして採用されている場合)</t>
  </si>
  <si>
    <t>前月末評価損益額(10)</t>
    <phoneticPr fontId="3"/>
  </si>
  <si>
    <t>当月末評価損益額(10)</t>
    <phoneticPr fontId="3"/>
  </si>
  <si>
    <t>当月分実現損益額</t>
    <phoneticPr fontId="3"/>
  </si>
  <si>
    <t>当月分評価損益額増分(10)</t>
  </si>
  <si>
    <t>当月評価損益増+実現</t>
  </si>
  <si>
    <t>ｵﾌﾊﾞﾗﾝｽ為替(9)</t>
  </si>
  <si>
    <t>為替オーバーレイ想定元本(11)</t>
  </si>
  <si>
    <t>ファンド</t>
    <phoneticPr fontId="3"/>
  </si>
  <si>
    <t>運用機関名称</t>
    <phoneticPr fontId="3"/>
  </si>
  <si>
    <t>ゴールドマン・サックス・アセット・マネジメント株式会社</t>
  </si>
  <si>
    <t>基準日</t>
    <phoneticPr fontId="3"/>
  </si>
  <si>
    <t>09/30/2021</t>
  </si>
  <si>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</si>
  <si>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</si>
  <si>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</si>
  <si>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</si>
  <si>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</si>
  <si>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</si>
  <si>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00ABC1111111111</t>
  </si>
  <si>
    <t>ANEWCOMPANY1</t>
  </si>
  <si>
    <t>JPY</t>
  </si>
  <si>
    <t>XY0000000001</t>
  </si>
  <si>
    <t>POLLPOLLOFFSHORE</t>
  </si>
  <si>
    <t>USD</t>
  </si>
  <si>
    <t>LMB100100101</t>
  </si>
  <si>
    <t>OCEANWAVELP</t>
  </si>
  <si>
    <t>FG120012001</t>
  </si>
  <si>
    <t>JAMESANDCO1221</t>
  </si>
  <si>
    <t>1820MN444221</t>
  </si>
  <si>
    <t>APPLEPIE1010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</si>
</sst>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_ "/>
  </numFmts>
  <fonts count="33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3"/>
    </font>
    <font>
      <u/>
      <sz val="11"/>
      <color indexed="12"/>
      <name val="Calibri"/>
      <family val="3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</font>
    <font>
      <sz val="11"/>
      <color rgb="FF9C0006"/>
      <name val="Calibri"/>
      <family val="3"/>
    </font>
    <font>
      <b/>
      <sz val="11"/>
      <color rgb="FFFA7D00"/>
      <name val="ＭＳ Ｐゴシック"/>
      <family val="3"/>
    </font>
    <font>
      <i/>
      <sz val="11"/>
      <color rgb="FF7F7F7F"/>
      <name val="ＭＳ Ｐゴシック"/>
      <family val="3"/>
    </font>
    <font>
      <sz val="11"/>
      <color rgb="FF006100"/>
      <name val="ＭＳ Ｐゴシック"/>
      <family val="3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</font>
    <font>
      <b/>
      <sz val="13"/>
      <color theme="3"/>
      <name val="ＭＳ Ｐゴシック"/>
      <family val="3"/>
    </font>
    <font>
      <b/>
      <sz val="11"/>
      <color theme="3"/>
      <name val="ＭＳ Ｐゴシック"/>
      <family val="3"/>
    </font>
    <font>
      <sz val="11"/>
      <color rgb="FF3F3F76"/>
      <name val="ＭＳ Ｐゴシック"/>
      <family val="3"/>
    </font>
    <font>
      <sz val="11"/>
      <color rgb="FFFA7D00"/>
      <name val="ＭＳ Ｐゴシック"/>
      <family val="3"/>
    </font>
    <font>
      <sz val="11"/>
      <color rgb="FF9C6500"/>
      <name val="ＭＳ Ｐゴシック"/>
      <family val="3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</font>
    <font>
      <b/>
      <sz val="18"/>
      <color theme="3"/>
      <name val="ＭＳ Ｐゴシック"/>
      <family val="3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27" applyNumberFormat="0" applyAlignment="0" applyProtection="0"/>
    <xf numFmtId="0" fontId="13" fillId="35" borderId="28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4" fillId="0" borderId="29" applyNumberFormat="0" applyFill="0" applyAlignment="0" applyProtection="0"/>
    <xf numFmtId="0" fontId="25" fillId="0" borderId="30" applyNumberFormat="0" applyFill="0" applyAlignment="0" applyProtection="0"/>
    <xf numFmtId="0" fontId="26" fillId="0" borderId="31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7" fillId="7" borderId="27" applyNumberFormat="0" applyAlignment="0" applyProtection="0"/>
    <xf numFmtId="0" fontId="28" fillId="0" borderId="32" applyNumberFormat="0" applyFill="0" applyAlignment="0" applyProtection="0"/>
    <xf numFmtId="0" fontId="29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3" applyNumberFormat="0" applyFont="0" applyAlignment="0" applyProtection="0"/>
    <xf numFmtId="0" fontId="31" fillId="34" borderId="34" applyNumberFormat="0" applyAlignment="0" applyProtection="0"/>
    <xf numFmtId="9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35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>
      <alignment vertical="center"/>
    </xf>
    <xf numFmtId="0" fontId="2" fillId="13" borderId="0" xfId="0" applyFont="1" applyFill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9" xfId="0" applyFont="1" applyFill="1" applyBorder="1" applyAlignment="1">
      <alignment horizontal="right" vertical="center"/>
    </xf>
    <xf numFmtId="0" fontId="2" fillId="14" borderId="11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10" xfId="0" applyNumberFormat="1" applyFont="1" applyFill="1" applyBorder="1" applyAlignment="1">
      <alignment horizontal="right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11" xfId="30" applyNumberFormat="1" applyFont="1" applyFill="1" applyBorder="1" applyAlignment="1">
      <alignment horizontal="right" vertical="center"/>
    </xf>
    <xf numFmtId="38" fontId="2" fillId="14" borderId="11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38" fontId="2" fillId="0" borderId="0" xfId="0" applyNumberFormat="1" applyFont="1" applyAlignment="1">
      <alignment horizontal="right" vertical="center"/>
    </xf>
    <xf numFmtId="3" fontId="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>
      <alignment vertical="center"/>
    </xf>
    <xf numFmtId="0" fontId="0" fillId="0" borderId="6" xfId="0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0" fontId="2" fillId="13" borderId="9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right" wrapText="1"/>
    </xf>
    <xf numFmtId="49" fontId="2" fillId="11" borderId="2" xfId="0" applyNumberFormat="1" applyFont="1" applyFill="1" applyBorder="1" applyAlignment="1">
      <alignment horizontal="right" wrapText="1"/>
    </xf>
    <xf numFmtId="0" fontId="2" fillId="13" borderId="3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 wrapText="1" shrinkToFit="1"/>
    </xf>
    <xf numFmtId="38" fontId="2" fillId="11" borderId="6" xfId="0" applyNumberFormat="1" applyFont="1" applyFill="1" applyBorder="1" applyAlignment="1">
      <alignment horizontal="right" vertical="center" wrapText="1"/>
    </xf>
    <xf numFmtId="165" fontId="2" fillId="11" borderId="6" xfId="0" applyNumberFormat="1" applyFont="1" applyFill="1" applyBorder="1" applyAlignment="1">
      <alignment horizontal="right" vertical="center" wrapText="1"/>
    </xf>
    <xf numFmtId="38" fontId="2" fillId="11" borderId="9" xfId="0" applyNumberFormat="1" applyFont="1" applyFill="1" applyBorder="1" applyAlignment="1">
      <alignment horizontal="right" vertical="center" wrapText="1"/>
    </xf>
    <xf numFmtId="10" fontId="2" fillId="11" borderId="10" xfId="0" applyNumberFormat="1" applyFont="1" applyFill="1" applyBorder="1" applyAlignment="1">
      <alignment horizontal="right" vertical="center" wrapText="1"/>
    </xf>
    <xf numFmtId="165" fontId="2" fillId="11" borderId="11" xfId="0" applyNumberFormat="1" applyFont="1" applyFill="1" applyBorder="1" applyAlignment="1">
      <alignment horizontal="right" vertical="center" wrapText="1"/>
    </xf>
    <xf numFmtId="10" fontId="2" fillId="6" borderId="14" xfId="0" applyNumberFormat="1" applyFont="1" applyFill="1" applyBorder="1" applyAlignment="1">
      <alignment horizontal="right" vertical="center" wrapText="1"/>
    </xf>
    <xf numFmtId="38" fontId="2" fillId="11" borderId="12" xfId="0" applyNumberFormat="1" applyFont="1" applyFill="1" applyBorder="1" applyAlignment="1">
      <alignment horizontal="right" vertical="center" wrapText="1"/>
    </xf>
    <xf numFmtId="38" fontId="2" fillId="15" borderId="12" xfId="0" applyNumberFormat="1" applyFont="1" applyFill="1" applyBorder="1" applyAlignment="1">
      <alignment horizontal="right" vertical="center" wrapText="1"/>
    </xf>
    <xf numFmtId="38" fontId="2" fillId="15" borderId="9" xfId="0" applyNumberFormat="1" applyFont="1" applyFill="1" applyBorder="1" applyAlignment="1">
      <alignment horizontal="right" vertical="center" wrapText="1"/>
    </xf>
    <xf numFmtId="38" fontId="2" fillId="6" borderId="5" xfId="0" applyNumberFormat="1" applyFont="1" applyFill="1" applyBorder="1" applyAlignment="1">
      <alignment horizontal="right" vertical="center" wrapText="1"/>
    </xf>
    <xf numFmtId="38" fontId="2" fillId="15" borderId="5" xfId="0" applyNumberFormat="1" applyFont="1" applyFill="1" applyBorder="1" applyAlignment="1">
      <alignment horizontal="right" vertical="center" wrapText="1"/>
    </xf>
    <xf numFmtId="14" fontId="0" fillId="0" borderId="2" xfId="0" applyNumberForma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8" xfId="0" applyNumberFormat="1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right" vertical="center"/>
    </xf>
    <xf numFmtId="0" fontId="2" fillId="13" borderId="21" xfId="0" applyFont="1" applyFill="1" applyBorder="1" applyAlignment="1">
      <alignment horizontal="lef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7" xfId="0" applyNumberFormat="1" applyFont="1" applyFill="1" applyBorder="1" applyAlignment="1">
      <alignment horizontal="center" vertical="center"/>
    </xf>
    <xf numFmtId="38" fontId="2" fillId="13" borderId="3" xfId="0" applyNumberFormat="1" applyFont="1" applyFill="1" applyBorder="1" applyAlignment="1">
      <alignment horizontal="center" vertical="center"/>
    </xf>
    <xf numFmtId="38" fontId="2" fillId="13" borderId="6" xfId="0" applyNumberFormat="1" applyFont="1" applyFill="1" applyBorder="1" applyAlignment="1">
      <alignment horizontal="center" vertical="center"/>
    </xf>
    <xf numFmtId="38" fontId="2" fillId="13" borderId="12" xfId="0" applyNumberFormat="1" applyFont="1" applyFill="1" applyBorder="1" applyAlignment="1">
      <alignment horizontal="center" vertical="center"/>
    </xf>
    <xf numFmtId="38" fontId="2" fillId="13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zoomScaleNormal="100" workbookViewId="0">
      <selection activeCell="N1" sqref="N1:N1048576"/>
    </sheetView>
  </sheetViews>
  <sheetFormatPr defaultRowHeight="13.5"/>
  <cols>
    <col min="1" max="2" width="4.125" style="1" customWidth="1"/>
    <col min="3" max="3" width="19" style="1" customWidth="1"/>
    <col min="4" max="4" width="18" style="1" customWidth="1"/>
    <col min="5" max="5" width="20.625" style="1" customWidth="1"/>
    <col min="6" max="6" width="7.625" style="1" customWidth="1"/>
    <col min="7" max="7" width="19.5" style="1" customWidth="1"/>
    <col min="8" max="8" width="6.625" style="1" customWidth="1"/>
    <col min="9" max="9" width="21.625" style="1" customWidth="1"/>
    <col min="10" max="10" width="17.75" style="1" customWidth="1"/>
    <col min="11" max="11" width="2.625" style="1" customWidth="1"/>
    <col min="12" max="12" width="8.5" style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2"/>
    </row>
    <row r="3" spans="2:15" ht="13.5" customHeight="1" thickBot="1">
      <c r="C3" s="1" t="s">
        <v>1</v>
      </c>
      <c r="D3" s="3">
        <v>1010</v>
      </c>
      <c r="E3" s="7" t="s">
        <v>2</v>
      </c>
      <c r="F3" s="3"/>
      <c r="G3" s="84" t="s">
        <v>3</v>
      </c>
      <c r="H3" s="84"/>
      <c r="I3" s="6" t="s">
        <v>4</v>
      </c>
    </row>
    <row r="4" spans="2:15" ht="13.5" customHeight="1" thickBot="1">
      <c r="C4" s="1" t="s">
        <v>5</v>
      </c>
      <c r="D4" s="4">
        <v>1011</v>
      </c>
      <c r="E4" s="8" t="s">
        <v>6</v>
      </c>
      <c r="F4" s="49" t="s">
        <v>7</v>
      </c>
      <c r="G4" s="84" t="s">
        <v>8</v>
      </c>
      <c r="H4" s="84"/>
      <c r="I4" s="39" t="s">
        <v>9</v>
      </c>
      <c r="J4" s="48"/>
    </row>
    <row r="5" spans="2:15" ht="13.5" customHeight="1" thickBot="1">
      <c r="C5" s="1" t="s">
        <v>10</v>
      </c>
      <c r="D5" s="50" t="s">
        <v>11</v>
      </c>
      <c r="E5" s="51" t="s">
        <v>12</v>
      </c>
      <c r="F5" s="5" t="s">
        <v>13</v>
      </c>
      <c r="G5" s="84" t="s">
        <v>14</v>
      </c>
      <c r="H5" s="84"/>
      <c r="I5" s="39" t="s">
        <v>15</v>
      </c>
      <c r="J5" s="39"/>
      <c r="K5" s="10"/>
    </row>
    <row r="6" spans="2:15" ht="14.25" thickBot="1"/>
    <row r="7" spans="2:15" ht="13.5" customHeight="1">
      <c r="B7" s="87"/>
      <c r="C7" s="88"/>
      <c r="D7" s="91" t="s">
        <v>16</v>
      </c>
      <c r="E7" s="86" t="s">
        <v>17</v>
      </c>
      <c r="F7" s="86"/>
      <c r="G7" s="86" t="s">
        <v>18</v>
      </c>
      <c r="H7" s="86"/>
      <c r="I7" s="70" t="s">
        <v>19</v>
      </c>
      <c r="J7" s="94" t="s">
        <v>20</v>
      </c>
      <c r="K7" s="9"/>
      <c r="L7" s="80" t="s">
        <v>21</v>
      </c>
    </row>
    <row r="8" spans="2:15">
      <c r="B8" s="89"/>
      <c r="C8" s="90"/>
      <c r="D8" s="92"/>
      <c r="E8" s="14" t="s">
        <v>22</v>
      </c>
      <c r="F8" s="15" t="s">
        <v>23</v>
      </c>
      <c r="G8" s="14" t="s">
        <v>24</v>
      </c>
      <c r="H8" s="15" t="s">
        <v>23</v>
      </c>
      <c r="I8" s="93"/>
      <c r="J8" s="95"/>
      <c r="K8" s="9"/>
      <c r="L8" s="81"/>
    </row>
    <row r="9" spans="2:15">
      <c r="B9" s="52">
        <v>100</v>
      </c>
      <c r="C9" s="53" t="s">
        <v>25</v>
      </c>
      <c r="D9" s="54">
        <v>15386579</v>
      </c>
      <c r="E9" s="54">
        <v>16540500</v>
      </c>
      <c r="F9" s="55">
        <v>24</v>
      </c>
      <c r="G9" s="54">
        <v>23854338</v>
      </c>
      <c r="H9" s="55">
        <v>10.4023240552725</v>
      </c>
      <c r="I9" s="54">
        <v>8060568</v>
      </c>
      <c r="J9" s="56">
        <v>8060568</v>
      </c>
      <c r="L9" s="57">
        <v>2.54277858433191E-3</v>
      </c>
      <c r="O9" s="36"/>
    </row>
    <row r="10" spans="2:15">
      <c r="B10" s="52">
        <v>200</v>
      </c>
      <c r="C10" s="53" t="s">
        <v>26</v>
      </c>
      <c r="D10" s="54">
        <v>1517092239</v>
      </c>
      <c r="E10" s="54">
        <v>16020444</v>
      </c>
      <c r="F10" s="55">
        <v>15</v>
      </c>
      <c r="G10" s="54">
        <v>0</v>
      </c>
      <c r="H10" s="55">
        <v>0</v>
      </c>
      <c r="I10" s="54">
        <v>1536697544</v>
      </c>
      <c r="J10" s="56">
        <v>1536697544</v>
      </c>
      <c r="L10" s="57">
        <v>0.48476504453267399</v>
      </c>
      <c r="O10" s="36"/>
    </row>
    <row r="11" spans="2:15">
      <c r="B11" s="52">
        <v>300</v>
      </c>
      <c r="C11" s="53" t="s">
        <v>27</v>
      </c>
      <c r="D11" s="54">
        <v>146077741</v>
      </c>
      <c r="E11" s="54">
        <v>0</v>
      </c>
      <c r="F11" s="55">
        <v>0</v>
      </c>
      <c r="G11" s="54">
        <v>16540500</v>
      </c>
      <c r="H11" s="55">
        <v>24</v>
      </c>
      <c r="I11" s="54">
        <v>131622258</v>
      </c>
      <c r="J11" s="56">
        <v>131622258</v>
      </c>
      <c r="L11" s="57">
        <v>4.15214236594506E-2</v>
      </c>
    </row>
    <row r="12" spans="2:15">
      <c r="B12" s="52">
        <v>400</v>
      </c>
      <c r="C12" s="53" t="s">
        <v>28</v>
      </c>
      <c r="D12" s="54">
        <v>144401851</v>
      </c>
      <c r="E12" s="54">
        <v>0</v>
      </c>
      <c r="F12" s="55">
        <v>0</v>
      </c>
      <c r="G12" s="54">
        <v>0</v>
      </c>
      <c r="H12" s="55">
        <v>0</v>
      </c>
      <c r="I12" s="54">
        <v>148841273</v>
      </c>
      <c r="J12" s="56">
        <v>148841273</v>
      </c>
      <c r="L12" s="57">
        <v>4.6953316620999899E-2</v>
      </c>
      <c r="O12" s="36"/>
    </row>
    <row r="13" spans="2:15">
      <c r="B13" s="52">
        <v>500</v>
      </c>
      <c r="C13" s="53" t="s">
        <v>29</v>
      </c>
      <c r="D13" s="54">
        <v>1332687412</v>
      </c>
      <c r="E13" s="54">
        <v>0</v>
      </c>
      <c r="F13" s="55">
        <v>0</v>
      </c>
      <c r="G13" s="54">
        <v>0</v>
      </c>
      <c r="H13" s="55">
        <v>0</v>
      </c>
      <c r="I13" s="54">
        <v>1344762582</v>
      </c>
      <c r="J13" s="56">
        <v>1344762582</v>
      </c>
      <c r="L13" s="57">
        <v>0.42421743660254302</v>
      </c>
    </row>
    <row r="14" spans="2:15">
      <c r="B14" s="11"/>
      <c r="C14" s="47"/>
      <c r="D14" s="29"/>
      <c r="E14" s="18"/>
      <c r="F14" s="18"/>
      <c r="G14" s="18"/>
      <c r="H14" s="18"/>
      <c r="I14" s="29"/>
      <c r="J14" s="20"/>
      <c r="L14" s="23">
        <f>J14/J16</f>
        <v>0</v>
      </c>
    </row>
    <row r="15" spans="2:15">
      <c r="B15" s="11"/>
      <c r="C15" s="47"/>
      <c r="D15" s="29"/>
      <c r="E15" s="18"/>
      <c r="F15" s="18"/>
      <c r="G15" s="18"/>
      <c r="H15" s="18"/>
      <c r="I15" s="29"/>
      <c r="J15" s="20"/>
      <c r="L15" s="23">
        <f>J15/J16</f>
        <v>0</v>
      </c>
    </row>
    <row r="16" spans="2:15" ht="14.25" thickBot="1">
      <c r="B16" s="12" t="s">
        <v>30</v>
      </c>
      <c r="C16" s="13" t="s">
        <v>31</v>
      </c>
      <c r="D16" s="31">
        <f>SUM(D9:D15)</f>
        <v>3155645822</v>
      </c>
      <c r="E16" s="30">
        <f>+D21</f>
        <v>0</v>
      </c>
      <c r="F16" s="58">
        <v>0</v>
      </c>
      <c r="G16" s="30">
        <f>+D22+D23</f>
        <v>7833894</v>
      </c>
      <c r="H16" s="58">
        <v>1</v>
      </c>
      <c r="I16" s="31">
        <f>SUM(I9:I15)</f>
        <v>3169984225</v>
      </c>
      <c r="J16" s="32">
        <f>SUM(J9:J15)</f>
        <v>3169984225</v>
      </c>
      <c r="L16" s="59">
        <v>1</v>
      </c>
    </row>
    <row r="17" spans="2:10">
      <c r="G17" s="9"/>
    </row>
    <row r="18" spans="2:10">
      <c r="E18" s="9"/>
      <c r="I18" s="38"/>
    </row>
    <row r="20" spans="2:10" ht="13.5" customHeight="1" thickBot="1">
      <c r="B20" s="96" t="s">
        <v>32</v>
      </c>
      <c r="C20" s="96"/>
      <c r="I20" s="1" t="s">
        <v>33</v>
      </c>
    </row>
    <row r="21" spans="2:10" ht="13.5" customHeight="1">
      <c r="B21" s="82" t="s">
        <v>34</v>
      </c>
      <c r="C21" s="83"/>
      <c r="D21" s="60">
        <v>0</v>
      </c>
      <c r="E21" s="9"/>
      <c r="I21" s="24" t="s">
        <v>35</v>
      </c>
      <c r="J21" s="61">
        <v>32560944</v>
      </c>
    </row>
    <row r="22" spans="2:10" ht="13.5" customHeight="1">
      <c r="B22" s="68" t="s">
        <v>36</v>
      </c>
      <c r="C22" s="69"/>
      <c r="D22" s="56">
        <v>7833894</v>
      </c>
      <c r="E22" s="9"/>
      <c r="I22" s="11" t="s">
        <v>37</v>
      </c>
      <c r="J22" s="62">
        <v>40394838</v>
      </c>
    </row>
    <row r="23" spans="2:10" ht="13.5" customHeight="1">
      <c r="B23" s="68" t="s">
        <v>38</v>
      </c>
      <c r="C23" s="69"/>
      <c r="D23" s="56">
        <v>0</v>
      </c>
      <c r="I23" s="11" t="s">
        <v>39</v>
      </c>
      <c r="J23" s="62">
        <v>-7833894</v>
      </c>
    </row>
    <row r="24" spans="2:10" ht="14.25" thickBot="1">
      <c r="B24" s="74" t="s">
        <v>40</v>
      </c>
      <c r="C24" s="75"/>
      <c r="D24" s="63">
        <v>-7833894</v>
      </c>
      <c r="I24" s="12" t="s">
        <v>41</v>
      </c>
      <c r="J24" s="64">
        <v>0</v>
      </c>
    </row>
    <row r="27" spans="2:10" ht="14.25" thickBot="1">
      <c r="B27" s="96" t="s">
        <v>42</v>
      </c>
      <c r="C27" s="96"/>
      <c r="D27" s="96"/>
      <c r="E27" s="96"/>
      <c r="F27" s="96"/>
    </row>
    <row r="28" spans="2:10">
      <c r="B28" s="76"/>
      <c r="C28" s="77"/>
      <c r="D28" s="16" t="s">
        <v>43</v>
      </c>
      <c r="E28" s="70" t="s">
        <v>44</v>
      </c>
      <c r="F28" s="70"/>
      <c r="G28" s="70" t="s">
        <v>45</v>
      </c>
      <c r="H28" s="70"/>
      <c r="I28" s="17" t="s">
        <v>46</v>
      </c>
      <c r="J28" s="25" t="s">
        <v>47</v>
      </c>
    </row>
    <row r="29" spans="2:10" ht="14.25" thickBot="1">
      <c r="B29" s="78" t="s">
        <v>48</v>
      </c>
      <c r="C29" s="79"/>
      <c r="D29" s="19"/>
      <c r="E29" s="71"/>
      <c r="F29" s="71"/>
      <c r="G29" s="71"/>
      <c r="H29" s="71"/>
      <c r="I29" s="21">
        <f>E29 - D29</f>
        <v>0</v>
      </c>
      <c r="J29" s="22">
        <f>I29+G29</f>
        <v>0</v>
      </c>
    </row>
    <row r="30" spans="2:10" ht="14.25" thickBot="1"/>
    <row r="31" spans="2:10" ht="14.25" thickBot="1">
      <c r="B31" s="72" t="s">
        <v>49</v>
      </c>
      <c r="C31" s="73"/>
      <c r="D31" s="26"/>
    </row>
    <row r="37" spans="7:7">
      <c r="G37" s="35"/>
    </row>
    <row r="39" spans="7:7">
      <c r="G39" s="9"/>
    </row>
  </sheetData>
  <mergeCells count="24">
    <mergeCell ref="B2:J2"/>
    <mergeCell ref="E7:F7"/>
    <mergeCell ref="G7:H7"/>
    <mergeCell ref="B7:C8"/>
    <mergeCell ref="D7:D8"/>
    <mergeCell ref="I7:I8"/>
    <mergeCell ref="J7:J8"/>
    <mergeCell ref="L7:L8"/>
    <mergeCell ref="B20:C20"/>
    <mergeCell ref="B21:C21"/>
    <mergeCell ref="B22:C22"/>
    <mergeCell ref="G3:H3"/>
    <mergeCell ref="G4:H4"/>
    <mergeCell ref="G5:H5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A3" sqref="A3"/>
    </sheetView>
  </sheetViews>
  <sheetFormatPr defaultRowHeight="13.5"/>
  <cols>
    <col min="1" max="1" width="16.625" customWidth="1"/>
    <col min="2" max="2" width="61.125" customWidth="1"/>
    <col min="3" max="3" width="14.25" style="40" customWidth="1"/>
    <col min="4" max="4" width="11" bestFit="1" customWidth="1"/>
    <col min="5" max="5" width="16.625" customWidth="1"/>
    <col min="6" max="6" width="14.125" customWidth="1"/>
  </cols>
  <sheetData>
    <row r="1" spans="1:6">
      <c r="A1" s="27"/>
    </row>
    <row r="2" spans="1:6" ht="14.25" thickBot="1">
      <c r="A2" t="s">
        <v>50</v>
      </c>
      <c r="B2" s="7" t="s">
        <v>2</v>
      </c>
    </row>
    <row r="3" spans="1:6" ht="14.25" thickBot="1">
      <c r="A3" t="s">
        <v>51</v>
      </c>
      <c r="B3" s="28" t="s">
        <v>52</v>
      </c>
    </row>
    <row r="4" spans="1:6" ht="14.25" thickBot="1">
      <c r="A4" t="s">
        <v>53</v>
      </c>
      <c r="B4" s="65" t="s">
        <v>54</v>
      </c>
    </row>
    <row r="6" spans="1:6">
      <c r="A6" s="44" t="s">
        <v>55</v>
      </c>
      <c r="B6" s="44" t="s">
        <v>56</v>
      </c>
      <c r="C6" s="45" t="s">
        <v>57</v>
      </c>
      <c r="D6" s="44" t="s">
        <v>58</v>
      </c>
      <c r="E6" s="46" t="s">
        <v>59</v>
      </c>
      <c r="F6" s="44" t="s">
        <v>60</v>
      </c>
    </row>
    <row r="7" spans="1:6">
      <c r="A7" s="66" t="s">
        <v>61</v>
      </c>
      <c r="B7" s="66" t="s">
        <v>62</v>
      </c>
      <c r="C7" s="42"/>
      <c r="D7" s="43"/>
      <c r="E7" s="67">
        <v>1344762582</v>
      </c>
      <c r="F7" s="66" t="s">
        <v>63</v>
      </c>
    </row>
    <row r="8" spans="1:6">
      <c r="A8" s="66" t="s">
        <v>64</v>
      </c>
      <c r="B8" s="66" t="s">
        <v>65</v>
      </c>
      <c r="C8" s="42"/>
      <c r="D8" s="43"/>
      <c r="E8" s="67">
        <v>131622258</v>
      </c>
      <c r="F8" s="66" t="s">
        <v>66</v>
      </c>
    </row>
    <row r="9" spans="1:6">
      <c r="A9" s="66" t="s">
        <v>67</v>
      </c>
      <c r="B9" s="66" t="s">
        <v>68</v>
      </c>
      <c r="C9" s="42"/>
      <c r="D9" s="43"/>
      <c r="E9" s="67">
        <v>55714753</v>
      </c>
      <c r="F9" s="66" t="s">
        <v>66</v>
      </c>
    </row>
    <row r="10" spans="1:6">
      <c r="A10" s="66" t="s">
        <v>69</v>
      </c>
      <c r="B10" s="66" t="s">
        <v>70</v>
      </c>
      <c r="C10" s="42"/>
      <c r="D10" s="43"/>
      <c r="E10" s="67">
        <v>93126520</v>
      </c>
      <c r="F10" s="66" t="s">
        <v>66</v>
      </c>
    </row>
    <row r="11" spans="1:6">
      <c r="A11" s="66" t="s">
        <v>71</v>
      </c>
      <c r="B11" s="66" t="s">
        <v>72</v>
      </c>
      <c r="C11" s="42"/>
      <c r="D11" s="43"/>
      <c r="E11" s="67">
        <v>1561662185</v>
      </c>
      <c r="F11" s="66" t="s">
        <v>66</v>
      </c>
    </row>
    <row r="12" spans="1:6">
      <c r="A12" s="33"/>
      <c r="C12" s="41"/>
      <c r="E12" s="34"/>
    </row>
    <row r="13" spans="1:6">
      <c r="A13" s="33"/>
      <c r="C13" s="41"/>
      <c r="E13" s="34"/>
    </row>
    <row r="14" spans="1:6">
      <c r="C14" s="41"/>
      <c r="E14" s="34"/>
    </row>
    <row r="15" spans="1:6">
      <c r="C15" s="41"/>
      <c r="E15" s="34"/>
    </row>
    <row r="16" spans="1:6">
      <c r="C16" s="41"/>
    </row>
    <row r="21" spans="5:5">
      <c r="E21" s="37"/>
    </row>
  </sheetData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/>
</file>

<file path=customXml/itemProps2.xml><?xml version="1.0" encoding="utf-8"?>
<ds:datastoreItem xmlns:ds="http://schemas.openxmlformats.org/officeDocument/2006/customXml" ds:itemID="{8FA689A5-2DDE-4193-801A-F36D3E40FA78}"/>
</file>

<file path=customXml/itemProps3.xml><?xml version="1.0" encoding="utf-8"?>
<ds:datastoreItem xmlns:ds="http://schemas.openxmlformats.org/officeDocument/2006/customXml" ds:itemID="{1A49A526-E2E0-4C31-9967-FEF5CD6F7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Cheng, Alex [AM Public]</dc:creator>
  <cp:keywords/>
  <dc:description/>
  <cp:lastModifiedBy>Truong, Mai Gia</cp:lastModifiedBy>
  <cp:revision/>
  <dcterms:created xsi:type="dcterms:W3CDTF">2021-10-27T15:40:24Z</dcterms:created>
  <dcterms:modified xsi:type="dcterms:W3CDTF">2022-02-11T08:20:14Z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2b822234-e232-4248-8bf4-997b765be490</vt:lpwstr>
  </property>
  <property fmtid="{D5CDD505-2E9C-101B-9397-08002B2CF9AE}" pid="3" name="Classification">
    <vt:lpwstr>I</vt:lpwstr>
  </property>
</Properties>
</file>