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whkp002vf\cal\home\Desktop\hackathon\"/>
    </mc:Choice>
  </mc:AlternateContent>
  <xr:revisionPtr revIDLastSave="0" documentId="11_4FC5A6B4B5D959397CAAB93F4D7A846527E31964" xr6:coauthVersionLast="47" xr6:coauthVersionMax="47" xr10:uidLastSave="{00000000-0000-0000-0000-000000000000}"/>
  <bookViews>
    <workbookView xWindow="1320" yWindow="0" windowWidth="16395" windowHeight="6270" firstSheet="2" activeTab="2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G16" i="3"/>
  <c r="D16" i="3"/>
  <c r="E16" i="3"/>
  <c r="J16" i="3"/>
  <c r="L14" i="3"/>
  <c r="I29" i="3"/>
  <c r="J29" i="3"/>
  <c r="L15" i="3"/>
</calcChain>
</file>

<file path=xl/sharedStrings.xml><?xml version="1.0" encoding="utf-8"?>
<sst xmlns="http://schemas.openxmlformats.org/spreadsheetml/2006/main" count="117" uniqueCount="110">
  <si>
    <t>Pension Asset Investment Results (Summary)</t>
    <phoneticPr fontId="18"/>
  </si>
  <si>
    <t>Shareholder Name</t>
    <phoneticPr fontId="18"/>
  </si>
  <si>
    <t>ABC Company Ltd.</t>
  </si>
  <si>
    <t>Accounting Standard(2)</t>
  </si>
  <si>
    <t>Contract Basis/Accrual Basis</t>
  </si>
  <si>
    <t>Investment Manager</t>
    <phoneticPr fontId="18"/>
  </si>
  <si>
    <t>Goldman Sachs Asset Management Co.</t>
  </si>
  <si>
    <t>1</t>
  </si>
  <si>
    <t>Department</t>
    <phoneticPr fontId="18"/>
  </si>
  <si>
    <t>Operations</t>
    <phoneticPr fontId="18"/>
  </si>
  <si>
    <t>Record Date(YYYY)(MM)</t>
  </si>
  <si>
    <t>2021</t>
  </si>
  <si>
    <t>9</t>
  </si>
  <si>
    <t>Month End</t>
  </si>
  <si>
    <t>Phone/Email Address</t>
  </si>
  <si>
    <t>81(3)0000-0000</t>
  </si>
  <si>
    <t>Previous Month-End
Market Capitalization(1)</t>
  </si>
  <si>
    <t>Cash Inflow(5)</t>
  </si>
  <si>
    <t>Cash Outflow(5)</t>
  </si>
  <si>
    <t>Current Month-End 
Market Capitalization (1)</t>
  </si>
  <si>
    <t>Financial Exposure</t>
  </si>
  <si>
    <t>Allocation</t>
    <phoneticPr fontId="18"/>
  </si>
  <si>
    <t>Total Purchases</t>
  </si>
  <si>
    <t>Days(4)</t>
  </si>
  <si>
    <t>Total Redemptions (Includes Interest and Dividend Income)</t>
  </si>
  <si>
    <t>Cookie</t>
    <phoneticPr fontId="18"/>
  </si>
  <si>
    <t>MONDAY(MON)</t>
  </si>
  <si>
    <t>Chocolate(CHOC)</t>
  </si>
  <si>
    <t>Coffee(COF)</t>
  </si>
  <si>
    <t>PA(Pineapple)</t>
  </si>
  <si>
    <t>zzz</t>
  </si>
  <si>
    <t>Total</t>
  </si>
  <si>
    <t>Current Month Withdrawal/Deposit</t>
  </si>
  <si>
    <t>Cash Flow Reconciliation(6)</t>
  </si>
  <si>
    <t>Deposit</t>
  </si>
  <si>
    <t>Total Inflow</t>
  </si>
  <si>
    <t>Earnings(3)</t>
  </si>
  <si>
    <t>Total Outflow</t>
  </si>
  <si>
    <t>Withdrawal</t>
  </si>
  <si>
    <t>Net Cash Flow</t>
    <phoneticPr fontId="18"/>
  </si>
  <si>
    <t>Net Change in Principal</t>
    <phoneticPr fontId="18"/>
  </si>
  <si>
    <t>Difference</t>
  </si>
  <si>
    <t>*Currency Overlay (if mandate is appointed individually)</t>
  </si>
  <si>
    <t>Previous Month-End Unrealized Gain/Loss(10)</t>
    <phoneticPr fontId="18"/>
  </si>
  <si>
    <t>Current Month-End 
Unrealized Gain/Loss(10)</t>
    <phoneticPr fontId="18"/>
  </si>
  <si>
    <t>Current Month
Realized Gain/Loss</t>
  </si>
  <si>
    <t>Current Month 
Unrealized Gain/Loss Increment(10)</t>
    <phoneticPr fontId="18"/>
  </si>
  <si>
    <t>Current Month Unrealized and Realized Gain/Loss</t>
    <phoneticPr fontId="18"/>
  </si>
  <si>
    <t>Off-Balance Sheet Swaps(9)</t>
  </si>
  <si>
    <t>Currency Overlay Notional Amount</t>
  </si>
  <si>
    <t>Shareholder Name</t>
  </si>
  <si>
    <t>ABC Company</t>
  </si>
  <si>
    <t>Record Date</t>
  </si>
  <si>
    <t>09/30/2021</t>
  </si>
  <si>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</si>
  <si>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</si>
  <si>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</si>
  <si>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</si>
  <si>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</si>
  <si>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</si>
  <si>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00ABC1111111111</t>
  </si>
  <si>
    <t>ANEWCOMPANY1</t>
  </si>
  <si>
    <t>JPY</t>
  </si>
  <si>
    <t>XY0000000001</t>
  </si>
  <si>
    <t>POLLPOLLOFFSHORE</t>
  </si>
  <si>
    <t>USD</t>
  </si>
  <si>
    <t>LMB100100101</t>
  </si>
  <si>
    <t>OCEANWAVELP</t>
  </si>
  <si>
    <t>FG120012001</t>
  </si>
  <si>
    <t>JAMESANDCO1221</t>
  </si>
  <si>
    <t>1820MN444221</t>
  </si>
  <si>
    <t>APPLEPIE1010</t>
  </si>
  <si>
    <t>Additional Notes (Not required in the generated report)</t>
  </si>
  <si>
    <t>Holdings are content of an investment portfolio held by an individudal or an entity.</t>
  </si>
  <si>
    <t>Report generated should be in .xlsx format.</t>
  </si>
  <si>
    <t>Each portfolio may contain a wide range of investment products such as stocks, bonds, options etc.</t>
  </si>
  <si>
    <t>This holdings report details the investment products behind one of our portfolios.</t>
  </si>
  <si>
    <t>Take note of some cells that contain Excel formulas -- your implementation should account for such inputs.</t>
  </si>
  <si>
    <t>The Currency Overlay section is left empty intentionally -- this section is hardcoded and is not populated with any information from the JSON; your implementation should allow such configurations.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</si>
  <si>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</si>
  <si>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</si>
  <si>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</si>
  <si>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</si>
  <si>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transferred into the portfolio</t>
  </si>
  <si>
    <t>Cash Outflow</t>
  </si>
  <si>
    <t>Cash transferred out of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</si>
  <si>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</si>
  <si>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</si>
  <si>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</si>
  <si>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</si>
  <si>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</si>
  <si>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Return on Investment</t>
  </si>
  <si>
    <t>Metric used to evaluate performance of an investment product; ratio between the profit and cost of the investment</t>
  </si>
  <si>
    <t>The mapping of information between the report and the JSON files are described as follows:</t>
  </si>
  <si>
    <t>Total Inflow (J21)</t>
  </si>
  <si>
    <t>Complex-1-Account_Inflow_Details.json</t>
  </si>
  <si>
    <t>Outflow (I22:J23)</t>
  </si>
  <si>
    <t>Complex-2-Account_Outflow_Details.json</t>
  </si>
  <si>
    <t>Client Information (C3:I5)</t>
  </si>
  <si>
    <t>Complex-3-Client_Details.json</t>
  </si>
  <si>
    <t>Withdrawal/Deposit (C21:D24)</t>
  </si>
  <si>
    <t>Complex-4-Account_NAV_Details.json</t>
  </si>
  <si>
    <t>Stock Balance Sheet</t>
  </si>
  <si>
    <t>Complex-5-Syntax_Report.json</t>
  </si>
  <si>
    <t>Asset Outflow (G9:H13)</t>
  </si>
  <si>
    <t>Complex-6-Asset_Outflow_Details.json</t>
  </si>
  <si>
    <t>Asset Inflow (E9:F13)</t>
  </si>
  <si>
    <t>Complex-7-Asset_Inflow_Details.json</t>
  </si>
  <si>
    <t>Other Info (Market Capitalization, Financial Exposure etc)</t>
  </si>
  <si>
    <t>Complex-8-Asset_Inflow_Details.json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</si>
</sst>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>
      <alignment vertical="center"/>
    </xf>
    <xf numFmtId="0" fontId="2" fillId="13" borderId="0" xfId="0" applyFont="1" applyFill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38" fontId="2" fillId="0" borderId="0" xfId="0" applyNumberFormat="1" applyFont="1" applyAlignment="1">
      <alignment horizontal="right" vertical="center"/>
    </xf>
    <xf numFmtId="3" fontId="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>
      <alignment vertical="center"/>
    </xf>
    <xf numFmtId="0" fontId="0" fillId="0" borderId="6" xfId="0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right" wrapText="1"/>
    </xf>
    <xf numFmtId="49" fontId="2" fillId="11" borderId="2" xfId="0" applyNumberFormat="1" applyFont="1" applyFill="1" applyBorder="1" applyAlignment="1">
      <alignment horizontal="right" wrapText="1"/>
    </xf>
    <xf numFmtId="0" fontId="2" fillId="13" borderId="3" xfId="0" applyFont="1" applyFill="1" applyBorder="1" applyAlignment="1">
      <alignment horizontal="left" vertical="center" wrapText="1"/>
    </xf>
    <xf numFmtId="0" fontId="2" fillId="13" borderId="7" xfId="0" applyFont="1" applyFill="1" applyBorder="1" applyAlignment="1">
      <alignment horizontal="left" vertical="center" wrapText="1" shrinkToFit="1"/>
    </xf>
    <xf numFmtId="38" fontId="2" fillId="11" borderId="6" xfId="0" applyNumberFormat="1" applyFont="1" applyFill="1" applyBorder="1" applyAlignment="1">
      <alignment horizontal="right" vertical="center" wrapText="1"/>
    </xf>
    <xf numFmtId="165" fontId="2" fillId="11" borderId="6" xfId="0" applyNumberFormat="1" applyFont="1" applyFill="1" applyBorder="1" applyAlignment="1">
      <alignment horizontal="right" vertical="center" wrapText="1"/>
    </xf>
    <xf numFmtId="38" fontId="2" fillId="11" borderId="7" xfId="0" applyNumberFormat="1" applyFont="1" applyFill="1" applyBorder="1" applyAlignment="1">
      <alignment horizontal="right" vertical="center" wrapText="1"/>
    </xf>
    <xf numFmtId="10" fontId="2" fillId="11" borderId="9" xfId="0" applyNumberFormat="1" applyFont="1" applyFill="1" applyBorder="1" applyAlignment="1">
      <alignment horizontal="right" vertical="center" wrapText="1"/>
    </xf>
    <xf numFmtId="165" fontId="2" fillId="11" borderId="8" xfId="0" applyNumberFormat="1" applyFont="1" applyFill="1" applyBorder="1" applyAlignment="1">
      <alignment horizontal="right" vertical="center" wrapText="1"/>
    </xf>
    <xf numFmtId="10" fontId="2" fillId="6" borderId="12" xfId="0" applyNumberFormat="1" applyFont="1" applyFill="1" applyBorder="1" applyAlignment="1">
      <alignment horizontal="right" vertical="center" wrapText="1"/>
    </xf>
    <xf numFmtId="38" fontId="2" fillId="11" borderId="13" xfId="0" applyNumberFormat="1" applyFont="1" applyFill="1" applyBorder="1" applyAlignment="1">
      <alignment horizontal="right" vertical="center" wrapText="1"/>
    </xf>
    <xf numFmtId="38" fontId="2" fillId="15" borderId="13" xfId="0" applyNumberFormat="1" applyFont="1" applyFill="1" applyBorder="1" applyAlignment="1">
      <alignment horizontal="right" vertical="center" wrapText="1"/>
    </xf>
    <xf numFmtId="38" fontId="2" fillId="15" borderId="7" xfId="0" applyNumberFormat="1" applyFont="1" applyFill="1" applyBorder="1" applyAlignment="1">
      <alignment horizontal="right" vertical="center" wrapText="1"/>
    </xf>
    <xf numFmtId="38" fontId="2" fillId="6" borderId="5" xfId="0" applyNumberFormat="1" applyFont="1" applyFill="1" applyBorder="1" applyAlignment="1">
      <alignment horizontal="right" vertical="center" wrapText="1"/>
    </xf>
    <xf numFmtId="38" fontId="2" fillId="15" borderId="5" xfId="0" applyNumberFormat="1" applyFont="1" applyFill="1" applyBorder="1" applyAlignment="1">
      <alignment horizontal="right" vertical="center" wrapText="1"/>
    </xf>
    <xf numFmtId="14" fontId="0" fillId="0" borderId="2" xfId="0" applyNumberForma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0" fontId="38" fillId="0" borderId="0" xfId="0" applyFo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>
      <alignment vertical="center"/>
    </xf>
    <xf numFmtId="0" fontId="19" fillId="0" borderId="0" xfId="0" applyFo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opLeftCell="B1" zoomScaleNormal="100" workbookViewId="0">
      <selection activeCell="L7" sqref="L7:L8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3" t="s">
        <v>0</v>
      </c>
      <c r="C2" s="93"/>
      <c r="D2" s="93"/>
      <c r="E2" s="93"/>
      <c r="F2" s="93"/>
      <c r="G2" s="93"/>
      <c r="H2" s="93"/>
      <c r="I2" s="93"/>
      <c r="J2" s="93"/>
      <c r="K2" s="2"/>
    </row>
    <row r="3" spans="2:15" ht="13.5" customHeight="1" thickBot="1">
      <c r="C3" s="1" t="s">
        <v>1</v>
      </c>
      <c r="D3" s="3">
        <v>1010</v>
      </c>
      <c r="E3" s="6" t="s">
        <v>2</v>
      </c>
      <c r="F3" s="3"/>
      <c r="G3" s="104" t="s">
        <v>3</v>
      </c>
      <c r="H3" s="104"/>
      <c r="I3" s="5" t="s">
        <v>4</v>
      </c>
    </row>
    <row r="4" spans="2:15" ht="13.5" customHeight="1" thickBot="1">
      <c r="C4" s="1" t="s">
        <v>5</v>
      </c>
      <c r="D4" s="4">
        <v>1011</v>
      </c>
      <c r="E4" s="7" t="s">
        <v>6</v>
      </c>
      <c r="F4" s="45" t="s">
        <v>7</v>
      </c>
      <c r="G4" s="104" t="s">
        <v>8</v>
      </c>
      <c r="H4" s="104"/>
      <c r="I4" s="35" t="s">
        <v>9</v>
      </c>
      <c r="J4" s="44"/>
    </row>
    <row r="5" spans="2:15" ht="13.5" customHeight="1" thickBot="1">
      <c r="C5" s="1" t="s">
        <v>10</v>
      </c>
      <c r="D5" s="46" t="s">
        <v>11</v>
      </c>
      <c r="E5" s="47" t="s">
        <v>12</v>
      </c>
      <c r="F5" s="69" t="s">
        <v>13</v>
      </c>
      <c r="G5" s="104" t="s">
        <v>14</v>
      </c>
      <c r="H5" s="104"/>
      <c r="I5" s="35" t="s">
        <v>15</v>
      </c>
      <c r="J5" s="35"/>
      <c r="K5" s="9"/>
    </row>
    <row r="6" spans="2:15" ht="14.25" thickBot="1"/>
    <row r="7" spans="2:15" ht="13.5" customHeight="1">
      <c r="B7" s="95"/>
      <c r="C7" s="96"/>
      <c r="D7" s="99" t="s">
        <v>16</v>
      </c>
      <c r="E7" s="94" t="s">
        <v>17</v>
      </c>
      <c r="F7" s="94"/>
      <c r="G7" s="94" t="s">
        <v>18</v>
      </c>
      <c r="H7" s="94"/>
      <c r="I7" s="76" t="s">
        <v>19</v>
      </c>
      <c r="J7" s="102" t="s">
        <v>20</v>
      </c>
      <c r="K7" s="8"/>
      <c r="L7" s="87" t="s">
        <v>21</v>
      </c>
      <c r="N7" s="64"/>
    </row>
    <row r="8" spans="2:15">
      <c r="B8" s="97"/>
      <c r="C8" s="98"/>
      <c r="D8" s="100"/>
      <c r="E8" s="13" t="s">
        <v>22</v>
      </c>
      <c r="F8" s="14" t="s">
        <v>23</v>
      </c>
      <c r="G8" s="13" t="s">
        <v>24</v>
      </c>
      <c r="H8" s="14" t="s">
        <v>23</v>
      </c>
      <c r="I8" s="101"/>
      <c r="J8" s="103"/>
      <c r="K8" s="8"/>
      <c r="L8" s="88"/>
    </row>
    <row r="9" spans="2:15">
      <c r="B9" s="48">
        <v>100</v>
      </c>
      <c r="C9" s="49" t="s">
        <v>25</v>
      </c>
      <c r="D9" s="50">
        <v>15386579</v>
      </c>
      <c r="E9" s="50">
        <v>16540500</v>
      </c>
      <c r="F9" s="51">
        <v>24</v>
      </c>
      <c r="G9" s="50">
        <v>23854338</v>
      </c>
      <c r="H9" s="51">
        <v>10.4023240552725</v>
      </c>
      <c r="I9" s="50">
        <v>8060568</v>
      </c>
      <c r="J9" s="52">
        <v>8060568</v>
      </c>
      <c r="L9" s="53">
        <v>2.54277858433191E-3</v>
      </c>
      <c r="O9" s="32"/>
    </row>
    <row r="10" spans="2:15">
      <c r="B10" s="48">
        <v>200</v>
      </c>
      <c r="C10" s="49" t="s">
        <v>26</v>
      </c>
      <c r="D10" s="50">
        <v>1517092239</v>
      </c>
      <c r="E10" s="50">
        <v>16020444</v>
      </c>
      <c r="F10" s="51">
        <v>15</v>
      </c>
      <c r="G10" s="50">
        <v>0</v>
      </c>
      <c r="H10" s="51">
        <v>0</v>
      </c>
      <c r="I10" s="50">
        <v>1536697544</v>
      </c>
      <c r="J10" s="52">
        <v>1536697544</v>
      </c>
      <c r="L10" s="53">
        <v>0.48476504453267399</v>
      </c>
      <c r="O10" s="32"/>
    </row>
    <row r="11" spans="2:15">
      <c r="B11" s="48">
        <v>300</v>
      </c>
      <c r="C11" s="49" t="s">
        <v>27</v>
      </c>
      <c r="D11" s="50">
        <v>146077741</v>
      </c>
      <c r="E11" s="50">
        <v>0</v>
      </c>
      <c r="F11" s="51">
        <v>0</v>
      </c>
      <c r="G11" s="50">
        <v>16540500</v>
      </c>
      <c r="H11" s="51">
        <v>24</v>
      </c>
      <c r="I11" s="50">
        <v>131622258</v>
      </c>
      <c r="J11" s="52">
        <v>131622258</v>
      </c>
      <c r="L11" s="53">
        <v>4.15214236594506E-2</v>
      </c>
    </row>
    <row r="12" spans="2:15">
      <c r="B12" s="48">
        <v>400</v>
      </c>
      <c r="C12" s="49" t="s">
        <v>28</v>
      </c>
      <c r="D12" s="50">
        <v>144401851</v>
      </c>
      <c r="E12" s="50">
        <v>0</v>
      </c>
      <c r="F12" s="51">
        <v>0</v>
      </c>
      <c r="G12" s="50">
        <v>0</v>
      </c>
      <c r="H12" s="51">
        <v>0</v>
      </c>
      <c r="I12" s="50">
        <v>148841273</v>
      </c>
      <c r="J12" s="52">
        <v>148841273</v>
      </c>
      <c r="L12" s="53">
        <v>4.6953316620999899E-2</v>
      </c>
      <c r="O12" s="32"/>
    </row>
    <row r="13" spans="2:15">
      <c r="B13" s="48">
        <v>500</v>
      </c>
      <c r="C13" s="49" t="s">
        <v>29</v>
      </c>
      <c r="D13" s="50">
        <v>1332687412</v>
      </c>
      <c r="E13" s="50">
        <v>0</v>
      </c>
      <c r="F13" s="51">
        <v>0</v>
      </c>
      <c r="G13" s="50">
        <v>0</v>
      </c>
      <c r="H13" s="51">
        <v>0</v>
      </c>
      <c r="I13" s="50">
        <v>1344762582</v>
      </c>
      <c r="J13" s="52">
        <v>1344762582</v>
      </c>
      <c r="L13" s="53">
        <v>0.42421743660254302</v>
      </c>
    </row>
    <row r="14" spans="2:15">
      <c r="B14" s="10"/>
      <c r="C14" s="43"/>
      <c r="D14" s="25"/>
      <c r="E14" s="15"/>
      <c r="F14" s="15"/>
      <c r="G14" s="15"/>
      <c r="H14" s="15"/>
      <c r="I14" s="25"/>
      <c r="J14" s="17"/>
      <c r="L14" s="20">
        <f>J14/J16</f>
        <v>0</v>
      </c>
    </row>
    <row r="15" spans="2:15">
      <c r="B15" s="10"/>
      <c r="C15" s="43"/>
      <c r="D15" s="25"/>
      <c r="E15" s="15"/>
      <c r="F15" s="15"/>
      <c r="G15" s="15"/>
      <c r="H15" s="15"/>
      <c r="I15" s="25"/>
      <c r="J15" s="17"/>
      <c r="L15" s="20">
        <f>J15/J16</f>
        <v>0</v>
      </c>
    </row>
    <row r="16" spans="2:15" ht="14.25" thickBot="1">
      <c r="B16" s="11" t="s">
        <v>30</v>
      </c>
      <c r="C16" s="12" t="s">
        <v>31</v>
      </c>
      <c r="D16" s="27">
        <f>SUM(D9:D15)</f>
        <v>3155645822</v>
      </c>
      <c r="E16" s="26">
        <f>+D21</f>
        <v>0</v>
      </c>
      <c r="F16" s="54">
        <v>0</v>
      </c>
      <c r="G16" s="26">
        <f>+D22+D23</f>
        <v>7833894</v>
      </c>
      <c r="H16" s="54">
        <v>1</v>
      </c>
      <c r="I16" s="27">
        <f>SUM(I9:I15)</f>
        <v>3169984225</v>
      </c>
      <c r="J16" s="28">
        <f>SUM(J9:J15)</f>
        <v>3169984225</v>
      </c>
      <c r="L16" s="55">
        <v>1</v>
      </c>
    </row>
    <row r="17" spans="2:11">
      <c r="G17" s="8"/>
    </row>
    <row r="18" spans="2:11">
      <c r="E18" s="8"/>
      <c r="I18" s="34"/>
    </row>
    <row r="20" spans="2:11" ht="13.5" customHeight="1" thickBot="1">
      <c r="B20" s="118" t="s">
        <v>32</v>
      </c>
      <c r="C20" s="118"/>
      <c r="I20" s="1" t="s">
        <v>33</v>
      </c>
      <c r="J20" s="67"/>
    </row>
    <row r="21" spans="2:11" ht="13.5" customHeight="1">
      <c r="B21" s="89" t="s">
        <v>34</v>
      </c>
      <c r="C21" s="90"/>
      <c r="D21" s="56">
        <v>0</v>
      </c>
      <c r="E21" s="8"/>
      <c r="I21" s="21" t="s">
        <v>35</v>
      </c>
      <c r="J21" s="57">
        <v>32560944</v>
      </c>
    </row>
    <row r="22" spans="2:11" ht="13.5" customHeight="1">
      <c r="B22" s="91" t="s">
        <v>36</v>
      </c>
      <c r="C22" s="92"/>
      <c r="D22" s="52">
        <v>7833894</v>
      </c>
      <c r="E22" s="8"/>
      <c r="I22" s="10" t="s">
        <v>37</v>
      </c>
      <c r="J22" s="58">
        <v>40394838</v>
      </c>
    </row>
    <row r="23" spans="2:11" ht="13.5" customHeight="1">
      <c r="B23" s="91" t="s">
        <v>38</v>
      </c>
      <c r="C23" s="92"/>
      <c r="D23" s="52">
        <v>0</v>
      </c>
      <c r="I23" s="10" t="s">
        <v>39</v>
      </c>
      <c r="J23" s="58">
        <v>-7833894</v>
      </c>
    </row>
    <row r="24" spans="2:11" ht="14.25" thickBot="1">
      <c r="B24" s="81" t="s">
        <v>40</v>
      </c>
      <c r="C24" s="82"/>
      <c r="D24" s="59">
        <v>-7833894</v>
      </c>
      <c r="I24" s="11" t="s">
        <v>41</v>
      </c>
      <c r="J24" s="60">
        <v>0</v>
      </c>
      <c r="K24" s="66"/>
    </row>
    <row r="27" spans="2:11" ht="14.25" thickBot="1">
      <c r="B27" s="118" t="s">
        <v>42</v>
      </c>
      <c r="C27" s="118"/>
      <c r="D27" s="118"/>
      <c r="E27" s="118"/>
      <c r="F27" s="118"/>
    </row>
    <row r="28" spans="2:11" ht="40.5">
      <c r="B28" s="83"/>
      <c r="C28" s="84"/>
      <c r="D28" s="68" t="s">
        <v>43</v>
      </c>
      <c r="E28" s="76" t="s">
        <v>44</v>
      </c>
      <c r="F28" s="76"/>
      <c r="G28" s="76" t="s">
        <v>45</v>
      </c>
      <c r="H28" s="77"/>
      <c r="I28" s="70" t="s">
        <v>46</v>
      </c>
      <c r="J28" s="71" t="s">
        <v>47</v>
      </c>
    </row>
    <row r="29" spans="2:11" ht="14.25" thickBot="1">
      <c r="B29" s="85" t="s">
        <v>48</v>
      </c>
      <c r="C29" s="86"/>
      <c r="D29" s="16"/>
      <c r="E29" s="78"/>
      <c r="F29" s="78"/>
      <c r="G29" s="78"/>
      <c r="H29" s="78"/>
      <c r="I29" s="18">
        <f>E29 - D29</f>
        <v>0</v>
      </c>
      <c r="J29" s="19">
        <f>I29+G29</f>
        <v>0</v>
      </c>
    </row>
    <row r="30" spans="2:11" ht="14.25" thickBot="1">
      <c r="G30" s="66"/>
      <c r="I30" s="66"/>
      <c r="J30" s="66"/>
    </row>
    <row r="31" spans="2:11" ht="14.25" thickBot="1">
      <c r="B31" s="79" t="s">
        <v>49</v>
      </c>
      <c r="C31" s="80"/>
      <c r="D31" s="22"/>
    </row>
    <row r="37" spans="7:7">
      <c r="G37" s="31"/>
    </row>
    <row r="39" spans="7:7">
      <c r="G39" s="8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defaultRowHeight="13.5"/>
  <cols>
    <col min="1" max="1" width="16.625" customWidth="1"/>
    <col min="2" max="2" width="61.125" customWidth="1"/>
    <col min="3" max="3" width="14.25" style="36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50</v>
      </c>
      <c r="B2" s="6" t="s">
        <v>51</v>
      </c>
      <c r="C2" s="65"/>
    </row>
    <row r="3" spans="1:6" ht="14.25" thickBot="1">
      <c r="A3" s="72" t="s">
        <v>5</v>
      </c>
      <c r="B3" s="24" t="s">
        <v>6</v>
      </c>
      <c r="C3" s="65"/>
    </row>
    <row r="4" spans="1:6" ht="14.25" thickBot="1">
      <c r="A4" s="73" t="s">
        <v>52</v>
      </c>
      <c r="B4" s="61" t="s">
        <v>53</v>
      </c>
      <c r="C4" s="65"/>
    </row>
    <row r="6" spans="1:6">
      <c r="A6" s="40" t="s">
        <v>54</v>
      </c>
      <c r="B6" s="40" t="s">
        <v>55</v>
      </c>
      <c r="C6" s="41" t="s">
        <v>56</v>
      </c>
      <c r="D6" s="40" t="s">
        <v>57</v>
      </c>
      <c r="E6" s="42" t="s">
        <v>58</v>
      </c>
      <c r="F6" s="40" t="s">
        <v>59</v>
      </c>
    </row>
    <row r="7" spans="1:6">
      <c r="A7" s="62" t="s">
        <v>60</v>
      </c>
      <c r="B7" s="62" t="s">
        <v>61</v>
      </c>
      <c r="C7" s="38"/>
      <c r="D7" s="39"/>
      <c r="E7" s="63">
        <v>1344762582</v>
      </c>
      <c r="F7" s="62" t="s">
        <v>62</v>
      </c>
    </row>
    <row r="8" spans="1:6">
      <c r="A8" s="62" t="s">
        <v>63</v>
      </c>
      <c r="B8" s="62" t="s">
        <v>64</v>
      </c>
      <c r="C8" s="38"/>
      <c r="D8" s="39"/>
      <c r="E8" s="63">
        <v>131622258</v>
      </c>
      <c r="F8" s="62" t="s">
        <v>65</v>
      </c>
    </row>
    <row r="9" spans="1:6">
      <c r="A9" s="62" t="s">
        <v>66</v>
      </c>
      <c r="B9" s="62" t="s">
        <v>67</v>
      </c>
      <c r="C9" s="38"/>
      <c r="D9" s="39"/>
      <c r="E9" s="63">
        <v>55714753</v>
      </c>
      <c r="F9" s="62" t="s">
        <v>65</v>
      </c>
    </row>
    <row r="10" spans="1:6">
      <c r="A10" s="62" t="s">
        <v>68</v>
      </c>
      <c r="B10" s="62" t="s">
        <v>69</v>
      </c>
      <c r="C10" s="38"/>
      <c r="D10" s="39"/>
      <c r="E10" s="63">
        <v>93126520</v>
      </c>
      <c r="F10" s="62" t="s">
        <v>65</v>
      </c>
    </row>
    <row r="11" spans="1:6">
      <c r="A11" s="62" t="s">
        <v>70</v>
      </c>
      <c r="B11" s="62" t="s">
        <v>71</v>
      </c>
      <c r="C11" s="38"/>
      <c r="D11" s="39"/>
      <c r="E11" s="63">
        <v>1561662185</v>
      </c>
      <c r="F11" s="62" t="s">
        <v>65</v>
      </c>
    </row>
    <row r="12" spans="1:6">
      <c r="A12" s="29"/>
      <c r="C12" s="37"/>
      <c r="E12" s="30"/>
    </row>
    <row r="13" spans="1:6">
      <c r="A13" s="29"/>
      <c r="C13" s="37"/>
      <c r="E13" s="30"/>
    </row>
    <row r="14" spans="1:6">
      <c r="C14" s="37"/>
      <c r="E14" s="30"/>
    </row>
    <row r="15" spans="1:6">
      <c r="C15" s="37"/>
      <c r="E15" s="30"/>
    </row>
    <row r="16" spans="1:6">
      <c r="C16" s="37"/>
    </row>
    <row r="21" spans="5:5">
      <c r="E21" s="33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workbookViewId="0">
      <selection activeCell="A3" sqref="A3:E3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09" t="s">
        <v>72</v>
      </c>
      <c r="B1" s="110"/>
      <c r="C1" s="110"/>
      <c r="D1" s="110"/>
      <c r="E1" s="111"/>
    </row>
    <row r="2" spans="1:5">
      <c r="A2" s="105" t="s">
        <v>73</v>
      </c>
      <c r="B2" s="106"/>
      <c r="C2" s="106"/>
      <c r="D2" s="106"/>
      <c r="E2" s="107"/>
    </row>
    <row r="3" spans="1:5">
      <c r="A3" s="105" t="s">
        <v>74</v>
      </c>
      <c r="B3" s="106"/>
      <c r="C3" s="106"/>
      <c r="D3" s="106"/>
      <c r="E3" s="107"/>
    </row>
    <row r="4" spans="1:5">
      <c r="A4" s="105" t="s">
        <v>75</v>
      </c>
      <c r="B4" s="106"/>
      <c r="C4" s="106"/>
      <c r="D4" s="106"/>
      <c r="E4" s="107"/>
    </row>
    <row r="5" spans="1:5">
      <c r="A5" s="105" t="s">
        <v>76</v>
      </c>
      <c r="B5" s="106"/>
      <c r="C5" s="106"/>
      <c r="D5" s="106"/>
      <c r="E5" s="107"/>
    </row>
    <row r="6" spans="1:5">
      <c r="A6" s="105" t="s">
        <v>77</v>
      </c>
      <c r="B6" s="106"/>
      <c r="C6" s="106"/>
      <c r="D6" s="106"/>
      <c r="E6" s="107"/>
    </row>
    <row r="7" spans="1:5">
      <c r="A7" s="105" t="s">
        <v>78</v>
      </c>
      <c r="B7" s="106"/>
      <c r="C7" s="106"/>
      <c r="D7" s="106"/>
      <c r="E7" s="107"/>
    </row>
    <row r="8" spans="1:5">
      <c r="A8" s="112" t="s">
        <v>79</v>
      </c>
      <c r="B8" s="113"/>
      <c r="C8" s="113"/>
      <c r="D8" s="113"/>
      <c r="E8" s="114"/>
    </row>
    <row r="9" spans="1:5">
      <c r="A9" s="74" t="s">
        <v>80</v>
      </c>
      <c r="B9" s="108" t="s">
        <v>81</v>
      </c>
      <c r="C9" s="108"/>
      <c r="D9" s="108"/>
      <c r="E9" s="108"/>
    </row>
    <row r="10" spans="1:5">
      <c r="A10" s="74" t="s">
        <v>82</v>
      </c>
      <c r="B10" s="108" t="s">
        <v>83</v>
      </c>
      <c r="C10" s="108"/>
      <c r="D10" s="108"/>
      <c r="E10" s="108"/>
    </row>
    <row r="11" spans="1:5">
      <c r="A11" s="74" t="s">
        <v>84</v>
      </c>
      <c r="B11" s="108" t="s">
        <v>85</v>
      </c>
      <c r="C11" s="108"/>
      <c r="D11" s="108"/>
      <c r="E11" s="108"/>
    </row>
    <row r="12" spans="1:5">
      <c r="A12" s="74" t="s">
        <v>86</v>
      </c>
      <c r="B12" s="108" t="s">
        <v>87</v>
      </c>
      <c r="C12" s="108"/>
      <c r="D12" s="108"/>
      <c r="E12" s="108"/>
    </row>
    <row r="13" spans="1:5">
      <c r="A13" s="74" t="s">
        <v>88</v>
      </c>
      <c r="B13" s="108" t="s">
        <v>89</v>
      </c>
      <c r="C13" s="108"/>
      <c r="D13" s="108"/>
      <c r="E13" s="108"/>
    </row>
    <row r="14" spans="1:5">
      <c r="A14" s="75" t="s">
        <v>20</v>
      </c>
      <c r="B14" s="108" t="s">
        <v>90</v>
      </c>
      <c r="C14" s="108"/>
      <c r="D14" s="108"/>
      <c r="E14" s="108"/>
    </row>
    <row r="15" spans="1:5">
      <c r="A15" s="74" t="s">
        <v>91</v>
      </c>
      <c r="B15" s="108" t="s">
        <v>92</v>
      </c>
      <c r="C15" s="108"/>
      <c r="D15" s="108"/>
      <c r="E15" s="108"/>
    </row>
    <row r="16" spans="1:5">
      <c r="A16" s="112" t="s">
        <v>93</v>
      </c>
      <c r="B16" s="113"/>
      <c r="C16" s="113"/>
      <c r="D16" s="113"/>
      <c r="E16" s="114"/>
    </row>
    <row r="17" spans="1:5">
      <c r="A17" s="74" t="s">
        <v>94</v>
      </c>
      <c r="B17" s="108" t="s">
        <v>95</v>
      </c>
      <c r="C17" s="108"/>
      <c r="D17" s="108"/>
      <c r="E17" s="108"/>
    </row>
    <row r="18" spans="1:5">
      <c r="A18" s="74" t="s">
        <v>96</v>
      </c>
      <c r="B18" s="108" t="s">
        <v>97</v>
      </c>
      <c r="C18" s="108"/>
      <c r="D18" s="108"/>
      <c r="E18" s="108"/>
    </row>
    <row r="19" spans="1:5">
      <c r="A19" s="74" t="s">
        <v>98</v>
      </c>
      <c r="B19" s="108" t="s">
        <v>99</v>
      </c>
      <c r="C19" s="108"/>
      <c r="D19" s="108"/>
      <c r="E19" s="108"/>
    </row>
    <row r="20" spans="1:5">
      <c r="A20" s="74" t="s">
        <v>100</v>
      </c>
      <c r="B20" s="115" t="s">
        <v>101</v>
      </c>
      <c r="C20" s="116"/>
      <c r="D20" s="116"/>
      <c r="E20" s="117"/>
    </row>
    <row r="21" spans="1:5">
      <c r="A21" s="74" t="s">
        <v>102</v>
      </c>
      <c r="B21" s="108" t="s">
        <v>103</v>
      </c>
      <c r="C21" s="108"/>
      <c r="D21" s="108"/>
      <c r="E21" s="108"/>
    </row>
    <row r="22" spans="1:5">
      <c r="A22" s="74" t="s">
        <v>104</v>
      </c>
      <c r="B22" s="108" t="s">
        <v>105</v>
      </c>
      <c r="C22" s="108"/>
      <c r="D22" s="108"/>
      <c r="E22" s="108"/>
    </row>
    <row r="23" spans="1:5">
      <c r="A23" s="74" t="s">
        <v>106</v>
      </c>
      <c r="B23" s="108" t="s">
        <v>107</v>
      </c>
      <c r="C23" s="108"/>
      <c r="D23" s="108"/>
      <c r="E23" s="108"/>
    </row>
    <row r="24" spans="1:5">
      <c r="A24" s="75" t="s">
        <v>108</v>
      </c>
      <c r="B24" s="108" t="s">
        <v>109</v>
      </c>
      <c r="C24" s="108"/>
      <c r="D24" s="108"/>
      <c r="E24" s="108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/>
</file>

<file path=customXml/itemProps2.xml><?xml version="1.0" encoding="utf-8"?>
<ds:datastoreItem xmlns:ds="http://schemas.openxmlformats.org/officeDocument/2006/customXml" ds:itemID="{8FA689A5-2DDE-4193-801A-F36D3E40FA78}"/>
</file>

<file path=customXml/itemProps3.xml><?xml version="1.0" encoding="utf-8"?>
<ds:datastoreItem xmlns:ds="http://schemas.openxmlformats.org/officeDocument/2006/customXml" ds:itemID="{31452BF2-B3C4-4EBE-BE76-B62708FA3B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Cheng, Alex [AM Public]</dc:creator>
  <cp:keywords/>
  <dc:description/>
  <cp:lastModifiedBy>Truong, Mai Gia</cp:lastModifiedBy>
  <cp:revision/>
  <dcterms:created xsi:type="dcterms:W3CDTF">2021-10-27T15:40:24Z</dcterms:created>
  <dcterms:modified xsi:type="dcterms:W3CDTF">2022-02-11T08:22:13Z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