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xr:revisionPtr revIDLastSave="506" documentId="8_{6FEB5142-3DA6-40F1-BAD8-5CE25AA8D487}" xr6:coauthVersionLast="47" xr6:coauthVersionMax="47" xr10:uidLastSave="{82741CA9-1391-4FC8-86E1-CD7A460065AB}"/>
  <bookViews>
    <workbookView xWindow="-120" yWindow="-120" windowWidth="20730" windowHeight="11160" xr2:uid="{BD998A54-FB09-4EFC-B000-144406C6C03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1" i="1"/>
  <c r="G16" i="1"/>
  <c r="F16" i="1"/>
  <c r="H16" i="1"/>
  <c r="H11" i="1"/>
  <c r="E11" i="1"/>
  <c r="G11" i="1"/>
  <c r="F11" i="1"/>
  <c r="D25" i="1"/>
  <c r="D24" i="1"/>
  <c r="D23" i="1"/>
  <c r="E16" i="1"/>
  <c r="I20" i="1" l="1"/>
  <c r="I21" i="1"/>
</calcChain>
</file>

<file path=xl/sharedStrings.xml><?xml version="1.0" encoding="utf-8"?>
<sst xmlns="http://schemas.openxmlformats.org/spreadsheetml/2006/main" count="42" uniqueCount="32">
  <si>
    <t>Segmentos</t>
  </si>
  <si>
    <t>Iter 1</t>
  </si>
  <si>
    <t>Iter 2</t>
  </si>
  <si>
    <t>Iter 3</t>
  </si>
  <si>
    <t>Iter 4</t>
  </si>
  <si>
    <t>Iter 5</t>
  </si>
  <si>
    <t>Misión 1</t>
  </si>
  <si>
    <t>Posición de palanca</t>
  </si>
  <si>
    <t>P_SL (shp)</t>
  </si>
  <si>
    <t>TOTAL</t>
  </si>
  <si>
    <t>Crucero 1</t>
  </si>
  <si>
    <t xml:space="preserve"> ~ 0,85</t>
  </si>
  <si>
    <t>Misión 2</t>
  </si>
  <si>
    <t>Viraje</t>
  </si>
  <si>
    <t>~ 0,6</t>
  </si>
  <si>
    <t>Crucero 2</t>
  </si>
  <si>
    <t>~ 0,8</t>
  </si>
  <si>
    <t>Crucero 3</t>
  </si>
  <si>
    <t>~ 0,85</t>
  </si>
  <si>
    <t>Viraje 1</t>
  </si>
  <si>
    <t>~ 0,65</t>
  </si>
  <si>
    <t>Viraje 2</t>
  </si>
  <si>
    <t>Misión 3</t>
  </si>
  <si>
    <t>MEDEVAC</t>
  </si>
  <si>
    <t>WTO de misión 2 (más restrictiva)</t>
  </si>
  <si>
    <t>WTO</t>
  </si>
  <si>
    <t>&lt;- Cambiar en cada iter</t>
  </si>
  <si>
    <t>TRANSPORTE</t>
  </si>
  <si>
    <t>WE</t>
  </si>
  <si>
    <t>WCREW3</t>
  </si>
  <si>
    <t>WPL3 (MEDVAC)</t>
  </si>
  <si>
    <t>WPL3(TRANSPORT)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</si>
</sst>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2" borderId="10" xfId="0" applyFill="1" applyBorder="1"/>
    <xf numFmtId="0" fontId="0" fillId="0" borderId="11" xfId="0" applyBorder="1"/>
    <xf numFmtId="0" fontId="0" fillId="4" borderId="9" xfId="0" applyFill="1" applyBorder="1"/>
    <xf numFmtId="0" fontId="0" fillId="0" borderId="13" xfId="0" applyBorder="1"/>
    <xf numFmtId="0" fontId="0" fillId="2" borderId="9" xfId="0" applyFill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0" fillId="0" borderId="13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5" xfId="0" applyBorder="1" applyAlignment="1"/>
    <xf numFmtId="0" fontId="0" fillId="0" borderId="1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08F-1F7C-47C4-99B6-04252C41CD61}">
  <dimension ref="A4:Y26"/>
  <sheetViews>
    <sheetView tabSelected="1" topLeftCell="T4" workbookViewId="0">
      <selection activeCell="V16" sqref="V16"/>
    </sheetView>
  </sheetViews>
  <sheetFormatPr defaultColWidth="11.42578125" defaultRowHeight="15"/>
  <cols>
    <col min="5" max="5" width="19.85546875" bestFit="1" customWidth="1"/>
    <col min="6" max="7" width="11.85546875" bestFit="1" customWidth="1"/>
  </cols>
  <sheetData>
    <row r="4" spans="2:25" ht="18.75">
      <c r="I4" s="13"/>
    </row>
    <row r="5" spans="2:25">
      <c r="D5" s="1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5</v>
      </c>
    </row>
    <row r="6" spans="2:25" ht="15" customHeight="1">
      <c r="B6" s="26" t="s">
        <v>6</v>
      </c>
      <c r="C6" s="27"/>
      <c r="D6" s="2">
        <v>1</v>
      </c>
      <c r="E6" s="1">
        <v>18847.91</v>
      </c>
      <c r="F6" s="1">
        <v>9662.7360000000008</v>
      </c>
      <c r="G6" s="1">
        <v>6728.49</v>
      </c>
      <c r="H6" s="14">
        <v>6925.6</v>
      </c>
      <c r="I6" s="1">
        <v>6224.62</v>
      </c>
    </row>
    <row r="7" spans="2:25">
      <c r="B7" s="28"/>
      <c r="C7" s="29"/>
      <c r="D7" s="2">
        <v>2</v>
      </c>
      <c r="E7" s="1">
        <v>11976.8</v>
      </c>
      <c r="F7" s="1">
        <v>7319.4589999999998</v>
      </c>
      <c r="G7" s="1">
        <v>5513.29</v>
      </c>
      <c r="H7" s="1">
        <v>5392.58</v>
      </c>
      <c r="I7" s="1">
        <v>5009.8599999999997</v>
      </c>
    </row>
    <row r="8" spans="2:25">
      <c r="B8" s="28"/>
      <c r="C8" s="29"/>
      <c r="D8" s="2">
        <v>3</v>
      </c>
      <c r="E8" s="1">
        <v>3124.93</v>
      </c>
      <c r="F8" s="1">
        <v>1988.99</v>
      </c>
      <c r="G8" s="4">
        <v>1832.12</v>
      </c>
      <c r="H8" s="1">
        <v>1484.39</v>
      </c>
      <c r="I8" s="1">
        <v>1378.45</v>
      </c>
    </row>
    <row r="9" spans="2:25">
      <c r="B9" s="28"/>
      <c r="C9" s="29"/>
      <c r="D9" s="2">
        <v>4</v>
      </c>
      <c r="E9" s="1">
        <v>11613.67</v>
      </c>
      <c r="F9" s="1">
        <v>6160.6509999999998</v>
      </c>
      <c r="G9" s="4">
        <v>4335.01</v>
      </c>
      <c r="H9" s="1">
        <v>4452.33</v>
      </c>
      <c r="I9" s="1">
        <v>4002.2</v>
      </c>
      <c r="W9" s="32"/>
      <c r="X9" s="32"/>
    </row>
    <row r="10" spans="2:25">
      <c r="B10" s="28"/>
      <c r="C10" s="29"/>
      <c r="D10" s="2">
        <v>5</v>
      </c>
      <c r="E10" s="1">
        <v>846.46</v>
      </c>
      <c r="F10" s="1">
        <v>550.63699999999994</v>
      </c>
      <c r="G10" s="4">
        <v>426.31</v>
      </c>
      <c r="H10" s="1">
        <v>413.16</v>
      </c>
      <c r="I10" s="15">
        <v>386.04199999999997</v>
      </c>
      <c r="V10" s="9" t="s">
        <v>0</v>
      </c>
      <c r="W10" s="33" t="s">
        <v>7</v>
      </c>
      <c r="X10" s="34"/>
      <c r="Y10" s="18" t="s">
        <v>8</v>
      </c>
    </row>
    <row r="11" spans="2:25">
      <c r="B11" s="30"/>
      <c r="C11" s="31"/>
      <c r="D11" s="6" t="s">
        <v>9</v>
      </c>
      <c r="E11" s="5">
        <f>SUM(E6, E7,E9,E8)</f>
        <v>45563.31</v>
      </c>
      <c r="F11" s="5">
        <f>SUM(F6, F7,F9,F8,F10)</f>
        <v>25682.472999999998</v>
      </c>
      <c r="G11" s="5">
        <f>SUM(G6, G7,G9,G8,G10)</f>
        <v>18835.22</v>
      </c>
      <c r="H11" s="5">
        <f>SUM(H6, H7,H9,H8,H10)</f>
        <v>18668.060000000001</v>
      </c>
      <c r="I11" s="5">
        <f>SUM(I6, I7,I9,I8,I10)</f>
        <v>17001.172000000002</v>
      </c>
      <c r="T11" s="19" t="s">
        <v>6</v>
      </c>
      <c r="U11" s="20"/>
      <c r="V11" s="9" t="s">
        <v>10</v>
      </c>
      <c r="W11" s="33" t="s">
        <v>11</v>
      </c>
      <c r="X11" s="34"/>
      <c r="Y11" s="18">
        <v>12000</v>
      </c>
    </row>
    <row r="12" spans="2:25">
      <c r="B12" s="26" t="s">
        <v>12</v>
      </c>
      <c r="C12" s="27"/>
      <c r="D12" s="3">
        <v>1</v>
      </c>
      <c r="E12" s="1">
        <v>29780.82</v>
      </c>
      <c r="F12" s="1">
        <v>15203.308000000001</v>
      </c>
      <c r="G12" s="1">
        <v>14163.21</v>
      </c>
      <c r="H12" s="1">
        <v>11209.62</v>
      </c>
      <c r="I12" s="1">
        <v>10816.425999999999</v>
      </c>
      <c r="T12" s="19"/>
      <c r="U12" s="20"/>
      <c r="V12" s="9" t="s">
        <v>13</v>
      </c>
      <c r="W12" s="33" t="s">
        <v>14</v>
      </c>
      <c r="X12" s="34"/>
      <c r="Y12" s="18">
        <v>3000</v>
      </c>
    </row>
    <row r="13" spans="2:25">
      <c r="B13" s="28"/>
      <c r="C13" s="29"/>
      <c r="D13" s="3">
        <v>2</v>
      </c>
      <c r="E13" s="1">
        <v>448.39</v>
      </c>
      <c r="F13" s="1">
        <v>334.75700000000001</v>
      </c>
      <c r="G13" s="1">
        <v>270.77999999999997</v>
      </c>
      <c r="H13" s="1">
        <v>267.37</v>
      </c>
      <c r="I13" s="1">
        <v>227.53</v>
      </c>
      <c r="T13" s="19"/>
      <c r="U13" s="20"/>
      <c r="V13" s="9" t="s">
        <v>15</v>
      </c>
      <c r="W13" s="33" t="s">
        <v>16</v>
      </c>
      <c r="X13" s="34"/>
      <c r="Y13" s="18">
        <v>2000</v>
      </c>
    </row>
    <row r="14" spans="2:25">
      <c r="B14" s="28"/>
      <c r="C14" s="29"/>
      <c r="D14" s="3">
        <v>3</v>
      </c>
      <c r="E14" s="1">
        <v>300.10000000000002</v>
      </c>
      <c r="F14" s="1">
        <v>202.31800000000001</v>
      </c>
      <c r="G14" s="1">
        <v>154.77000000000001</v>
      </c>
      <c r="H14" s="1">
        <v>148.58000000000001</v>
      </c>
      <c r="I14" s="1">
        <v>121.425</v>
      </c>
      <c r="T14" s="21"/>
      <c r="U14" s="20"/>
      <c r="V14" s="9" t="s">
        <v>17</v>
      </c>
      <c r="W14" s="33" t="s">
        <v>18</v>
      </c>
      <c r="X14" s="34"/>
      <c r="Y14" s="18">
        <v>11000</v>
      </c>
    </row>
    <row r="15" spans="2:25">
      <c r="B15" s="28"/>
      <c r="C15" s="29"/>
      <c r="D15" s="3">
        <v>4</v>
      </c>
      <c r="E15" s="1">
        <v>23291.31</v>
      </c>
      <c r="F15" s="1">
        <v>11815.252</v>
      </c>
      <c r="G15" s="1">
        <v>9598.5450000000001</v>
      </c>
      <c r="H15" s="1">
        <v>7431.89</v>
      </c>
      <c r="I15" s="1">
        <v>6873.32</v>
      </c>
      <c r="T15" s="22"/>
      <c r="U15" s="23"/>
      <c r="V15" s="9"/>
      <c r="W15" s="33"/>
      <c r="X15" s="34"/>
      <c r="Y15" s="18"/>
    </row>
    <row r="16" spans="2:25">
      <c r="B16" s="30"/>
      <c r="C16" s="31"/>
      <c r="D16" s="7" t="s">
        <v>9</v>
      </c>
      <c r="E16" s="5">
        <f>SUM(E12,E13,E14,E15)</f>
        <v>53820.619999999995</v>
      </c>
      <c r="F16" s="5">
        <f>SUM(F12,F13,F14,F15)</f>
        <v>27555.635000000002</v>
      </c>
      <c r="G16" s="5">
        <f>SUM(G12,G13,G14,G15)</f>
        <v>24187.305</v>
      </c>
      <c r="H16" s="5">
        <f>SUM(H12,H13,H14,H15)</f>
        <v>19057.460000000003</v>
      </c>
      <c r="I16" s="5">
        <f>SUM(I12,I13,I14,I15)</f>
        <v>18038.701000000001</v>
      </c>
      <c r="T16" s="19" t="s">
        <v>12</v>
      </c>
      <c r="U16" s="20"/>
      <c r="V16" s="9" t="s">
        <v>10</v>
      </c>
      <c r="W16" s="35" t="s">
        <v>18</v>
      </c>
      <c r="X16" s="36"/>
      <c r="Y16" s="18">
        <v>14000</v>
      </c>
    </row>
    <row r="17" spans="1:25">
      <c r="T17" s="19"/>
      <c r="U17" s="20"/>
      <c r="V17" s="9" t="s">
        <v>19</v>
      </c>
      <c r="W17" s="37" t="s">
        <v>20</v>
      </c>
      <c r="X17" s="38"/>
      <c r="Y17" s="18">
        <v>4000</v>
      </c>
    </row>
    <row r="18" spans="1:25">
      <c r="T18" s="19"/>
      <c r="U18" s="20"/>
      <c r="V18" s="9" t="s">
        <v>21</v>
      </c>
      <c r="W18" s="35" t="s">
        <v>14</v>
      </c>
      <c r="X18" s="36"/>
      <c r="Y18" s="18">
        <v>3000</v>
      </c>
    </row>
    <row r="19" spans="1:25">
      <c r="I19" s="10" t="s">
        <v>9</v>
      </c>
      <c r="T19" s="19"/>
      <c r="U19" s="20"/>
      <c r="V19" s="11" t="s">
        <v>15</v>
      </c>
      <c r="W19" s="39" t="s">
        <v>16</v>
      </c>
      <c r="X19" s="40"/>
      <c r="Y19" s="17">
        <v>10000</v>
      </c>
    </row>
    <row r="20" spans="1:25">
      <c r="G20" s="24" t="s">
        <v>22</v>
      </c>
      <c r="H20" s="9" t="s">
        <v>23</v>
      </c>
      <c r="I20" s="12">
        <f>D21-D22-D23-D24</f>
        <v>31881.46</v>
      </c>
      <c r="T20" s="16"/>
      <c r="U20" s="16"/>
    </row>
    <row r="21" spans="1:25">
      <c r="A21" t="s">
        <v>24</v>
      </c>
      <c r="C21" t="s">
        <v>25</v>
      </c>
      <c r="D21">
        <v>56894.233399999997</v>
      </c>
      <c r="E21" t="s">
        <v>26</v>
      </c>
      <c r="G21" s="25"/>
      <c r="H21" s="11" t="s">
        <v>27</v>
      </c>
      <c r="I21" s="8">
        <f>D21-D22-D23-D25</f>
        <v>28515.881999999998</v>
      </c>
      <c r="T21" s="16"/>
      <c r="U21" s="16"/>
    </row>
    <row r="22" spans="1:25">
      <c r="C22" t="s">
        <v>28</v>
      </c>
      <c r="D22">
        <v>21532.773399999998</v>
      </c>
      <c r="T22" s="16"/>
      <c r="U22" s="16"/>
    </row>
    <row r="23" spans="1:25">
      <c r="C23" t="s">
        <v>29</v>
      </c>
      <c r="D23">
        <f>2*76</f>
        <v>152</v>
      </c>
      <c r="T23" s="16"/>
      <c r="U23" s="16"/>
    </row>
    <row r="24" spans="1:25">
      <c r="C24" t="s">
        <v>30</v>
      </c>
      <c r="D24">
        <f>(36+4)*76+36*8</f>
        <v>3328</v>
      </c>
      <c r="T24" s="16"/>
      <c r="U24" s="16"/>
    </row>
    <row r="25" spans="1:25">
      <c r="C25" t="s">
        <v>31</v>
      </c>
      <c r="D25">
        <f>85*76+136.078+97.5</f>
        <v>6693.5780000000004</v>
      </c>
      <c r="T25" s="16"/>
      <c r="U25" s="16"/>
    </row>
    <row r="26" spans="1:25">
      <c r="T26" s="16"/>
      <c r="U26" s="16"/>
    </row>
  </sheetData>
  <mergeCells count="17">
    <mergeCell ref="G20:G21"/>
    <mergeCell ref="B6:C11"/>
    <mergeCell ref="B12:C16"/>
    <mergeCell ref="T16:U19"/>
    <mergeCell ref="W9:X9"/>
    <mergeCell ref="W10:X10"/>
    <mergeCell ref="W11:X11"/>
    <mergeCell ref="W12:X12"/>
    <mergeCell ref="W13:X13"/>
    <mergeCell ref="W19:X19"/>
    <mergeCell ref="T11:U14"/>
    <mergeCell ref="T15:U15"/>
    <mergeCell ref="W14:X14"/>
    <mergeCell ref="W15:X15"/>
    <mergeCell ref="W16:X16"/>
    <mergeCell ref="W17:X17"/>
    <mergeCell ref="W18:X1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5c24d4-65c8-4a8f-8fb5-891f8da7a9c9">
      <Terms xmlns="http://schemas.microsoft.com/office/infopath/2007/PartnerControls"/>
    </lcf76f155ced4ddcb4097134ff3c332f>
    <TaxCatchAll xmlns="d50ba7e9-b516-4a74-86f6-a856d2ae5b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7F0A594A53A4409567562FA7D9F61D" ma:contentTypeVersion="14" ma:contentTypeDescription="Crear nuevo documento." ma:contentTypeScope="" ma:versionID="efb9dde12e13d0d0fc0a0a41332f4531">
  <xsd:schema xmlns:xsd="http://www.w3.org/2001/XMLSchema" xmlns:xs="http://www.w3.org/2001/XMLSchema" xmlns:p="http://schemas.microsoft.com/office/2006/metadata/properties" xmlns:ns2="c45c24d4-65c8-4a8f-8fb5-891f8da7a9c9" xmlns:ns3="d50ba7e9-b516-4a74-86f6-a856d2ae5b5f" targetNamespace="http://schemas.microsoft.com/office/2006/metadata/properties" ma:root="true" ma:fieldsID="b5ac3a5b3d0180ab55cd7a164fb05303" ns2:_="" ns3:_="">
    <xsd:import namespace="c45c24d4-65c8-4a8f-8fb5-891f8da7a9c9"/>
    <xsd:import namespace="d50ba7e9-b516-4a74-86f6-a856d2ae5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c24d4-65c8-4a8f-8fb5-891f8da7a9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ba7e9-b516-4a74-86f6-a856d2ae5b5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ce423ce-779c-4b54-8fea-10077c603ca3}" ma:internalName="TaxCatchAll" ma:showField="CatchAllData" ma:web="d50ba7e9-b516-4a74-86f6-a856d2ae5b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1A4C60-C914-4899-A900-DE0F2EE7A8A5}"/>
</file>

<file path=customXml/itemProps2.xml><?xml version="1.0" encoding="utf-8"?>
<ds:datastoreItem xmlns:ds="http://schemas.openxmlformats.org/officeDocument/2006/customXml" ds:itemID="{AFFA239F-6E18-45E8-A48B-E7CA2AFBE143}"/>
</file>

<file path=customXml/itemProps3.xml><?xml version="1.0" encoding="utf-8"?>
<ds:datastoreItem xmlns:ds="http://schemas.openxmlformats.org/officeDocument/2006/customXml" ds:itemID="{036BC190-9E7D-4F0F-9C19-BD3DAFD1BF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JUAN PEREZ GÓMEZ</cp:lastModifiedBy>
  <cp:revision/>
  <dcterms:created xsi:type="dcterms:W3CDTF">2022-03-25T10:11:41Z</dcterms:created>
  <dcterms:modified xsi:type="dcterms:W3CDTF">2022-05-20T08:59:24Z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0x010100057F0A594A53A4409567562FA7D9F61D</vt:lpwstr>
  </property>
</Properties>
</file>