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eren\Google Drive\endo_health\metric_model\Results\"/>
    </mc:Choice>
  </mc:AlternateContent>
  <xr:revisionPtr revIDLastSave="0" documentId="8_{3B8D5E3C-D967-43B9-BC27-31852477BC50}" xr6:coauthVersionLast="45" xr6:coauthVersionMax="45" xr10:uidLastSave="{00000000-0000-0000-0000-000000000000}"/>
  <bookViews>
    <workbookView xWindow="-120" yWindow="-120" windowWidth="29040" windowHeight="15840" xr2:uid="{4D131852-BDAB-48D2-B0B4-24C9607E5D2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2" i="1" l="1"/>
  <c r="P42" i="1"/>
  <c r="P40" i="1"/>
  <c r="O40" i="1"/>
  <c r="N40" i="1"/>
  <c r="M38" i="1"/>
  <c r="L38" i="1"/>
  <c r="I37" i="1" l="1"/>
  <c r="G37" i="1"/>
  <c r="E37" i="1"/>
  <c r="C37" i="1"/>
  <c r="I36" i="1"/>
  <c r="G36" i="1"/>
  <c r="E36" i="1"/>
  <c r="C36" i="1"/>
  <c r="I33" i="1"/>
  <c r="G33" i="1"/>
  <c r="E33" i="1"/>
  <c r="C33" i="1"/>
  <c r="I32" i="1"/>
  <c r="G32" i="1"/>
  <c r="E32" i="1"/>
  <c r="C32" i="1"/>
  <c r="I29" i="1"/>
  <c r="G29" i="1"/>
  <c r="E29" i="1"/>
  <c r="C29" i="1"/>
  <c r="I28" i="1"/>
  <c r="G28" i="1"/>
  <c r="E28" i="1"/>
  <c r="C28" i="1"/>
  <c r="C17" i="1"/>
  <c r="E17" i="1"/>
  <c r="G17" i="1"/>
  <c r="I17" i="1"/>
  <c r="C20" i="1"/>
  <c r="E20" i="1"/>
  <c r="G20" i="1"/>
  <c r="I20" i="1"/>
  <c r="C21" i="1"/>
  <c r="E21" i="1"/>
  <c r="G21" i="1"/>
  <c r="I21" i="1"/>
  <c r="C24" i="1"/>
  <c r="E24" i="1"/>
  <c r="G24" i="1"/>
  <c r="I24" i="1"/>
  <c r="C25" i="1"/>
  <c r="E25" i="1"/>
  <c r="G25" i="1"/>
  <c r="I25" i="1"/>
  <c r="I16" i="1"/>
  <c r="G16" i="1"/>
  <c r="E16" i="1"/>
  <c r="C16" i="1"/>
  <c r="E30" i="1" l="1"/>
  <c r="E26" i="1"/>
  <c r="G26" i="1"/>
  <c r="I22" i="1"/>
  <c r="I18" i="1"/>
  <c r="I38" i="1"/>
  <c r="I34" i="1"/>
  <c r="E18" i="1"/>
  <c r="E34" i="1"/>
  <c r="G18" i="1"/>
  <c r="G34" i="1"/>
  <c r="I26" i="1"/>
  <c r="G30" i="1"/>
  <c r="E22" i="1"/>
  <c r="E38" i="1"/>
  <c r="I30" i="1"/>
  <c r="G22" i="1"/>
  <c r="G38" i="1"/>
</calcChain>
</file>

<file path=xl/sharedStrings.xml><?xml version="1.0" encoding="utf-8"?>
<sst xmlns="http://schemas.openxmlformats.org/spreadsheetml/2006/main" count="120" uniqueCount="13">
  <si>
    <t>Protective</t>
  </si>
  <si>
    <t>Detrimental</t>
  </si>
  <si>
    <t>Average</t>
  </si>
  <si>
    <t>&amp;</t>
  </si>
  <si>
    <t>\\</t>
  </si>
  <si>
    <t>\multicolumn{7}{c}{Men: Dropouts} \\[5pt]</t>
  </si>
  <si>
    <t>\multicolumn{7}{c}{Men: College} \\[5pt]</t>
  </si>
  <si>
    <t>\multicolumn{7}{c}{Women: Dropouts} \\[5pt]</t>
  </si>
  <si>
    <t>\multicolumn{7}{c}{Women: College} \\[5pt]</t>
  </si>
  <si>
    <t>&amp;&amp;</t>
  </si>
  <si>
    <t>-</t>
  </si>
  <si>
    <t>\multicolumn{7}{c}{Women: High-school} \\[5pt]</t>
  </si>
  <si>
    <t>\multicolumn{7}{c}{Men: High-school} \\[5pt]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</si>
</sst>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vspsrv1\" TargetMode="External"/><Relationship Id="rId13" Type="http://schemas.openxmlformats.org/officeDocument/2006/relationships/hyperlink" Target="file:///\\vspsrv1\" TargetMode="External"/><Relationship Id="rId18" Type="http://schemas.openxmlformats.org/officeDocument/2006/relationships/hyperlink" Target="file:///\\vspsrv1\" TargetMode="External"/><Relationship Id="rId3" Type="http://schemas.openxmlformats.org/officeDocument/2006/relationships/hyperlink" Target="file:///\\vspsrv1\" TargetMode="External"/><Relationship Id="rId7" Type="http://schemas.openxmlformats.org/officeDocument/2006/relationships/hyperlink" Target="file:///\\vspsrv1\" TargetMode="External"/><Relationship Id="rId12" Type="http://schemas.openxmlformats.org/officeDocument/2006/relationships/hyperlink" Target="file:///\\vspsrv1\" TargetMode="External"/><Relationship Id="rId17" Type="http://schemas.openxmlformats.org/officeDocument/2006/relationships/hyperlink" Target="file:///\\vspsrv1\" TargetMode="External"/><Relationship Id="rId2" Type="http://schemas.openxmlformats.org/officeDocument/2006/relationships/hyperlink" Target="file:///\\vspsrv1\" TargetMode="External"/><Relationship Id="rId16" Type="http://schemas.openxmlformats.org/officeDocument/2006/relationships/hyperlink" Target="file:///\\vspsrv1\" TargetMode="External"/><Relationship Id="rId1" Type="http://schemas.openxmlformats.org/officeDocument/2006/relationships/hyperlink" Target="file:///\\vspsrv1\" TargetMode="External"/><Relationship Id="rId6" Type="http://schemas.openxmlformats.org/officeDocument/2006/relationships/hyperlink" Target="file:///\\vspsrv1\" TargetMode="External"/><Relationship Id="rId11" Type="http://schemas.openxmlformats.org/officeDocument/2006/relationships/hyperlink" Target="file:///\\vspsrv1\" TargetMode="External"/><Relationship Id="rId5" Type="http://schemas.openxmlformats.org/officeDocument/2006/relationships/hyperlink" Target="file:///\\vspsrv1\" TargetMode="External"/><Relationship Id="rId15" Type="http://schemas.openxmlformats.org/officeDocument/2006/relationships/hyperlink" Target="file:///\\vspsrv1\" TargetMode="External"/><Relationship Id="rId10" Type="http://schemas.openxmlformats.org/officeDocument/2006/relationships/hyperlink" Target="file:///\\vspsrv1\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file:///\\vspsrv1\" TargetMode="External"/><Relationship Id="rId9" Type="http://schemas.openxmlformats.org/officeDocument/2006/relationships/hyperlink" Target="file:///\\vspsrv1\" TargetMode="External"/><Relationship Id="rId14" Type="http://schemas.openxmlformats.org/officeDocument/2006/relationships/hyperlink" Target="file:///\\vspsrv1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FCA-C7DF-4136-98BB-2504A28BB96C}">
  <dimension ref="A2:Q42"/>
  <sheetViews>
    <sheetView tabSelected="1" topLeftCell="A7" workbookViewId="0">
      <selection activeCell="Q43" sqref="Q43"/>
    </sheetView>
  </sheetViews>
  <sheetFormatPr defaultRowHeight="15" x14ac:dyDescent="0.25"/>
  <cols>
    <col min="17" max="17" width="12" bestFit="1" customWidth="1"/>
  </cols>
  <sheetData>
    <row r="2" spans="1:13" x14ac:dyDescent="0.25">
      <c r="A2">
        <v>58.622799999999998</v>
      </c>
      <c r="B2">
        <v>19.319400000000002</v>
      </c>
      <c r="C2">
        <v>9.9515999999999991</v>
      </c>
      <c r="D2">
        <v>9.3678000000000008</v>
      </c>
    </row>
    <row r="3" spans="1:13" x14ac:dyDescent="0.25">
      <c r="A3">
        <v>41.377200000000002</v>
      </c>
      <c r="B3">
        <v>25.059899999999999</v>
      </c>
      <c r="C3">
        <v>14.100199999999999</v>
      </c>
      <c r="D3">
        <v>10.9596</v>
      </c>
    </row>
    <row r="4" spans="1:13" x14ac:dyDescent="0.25">
      <c r="A4">
        <v>53.551499999999997</v>
      </c>
      <c r="B4">
        <v>22.121300000000002</v>
      </c>
      <c r="C4">
        <v>16.381799999999998</v>
      </c>
      <c r="D4">
        <v>5.7394999999999996</v>
      </c>
    </row>
    <row r="5" spans="1:13" x14ac:dyDescent="0.25">
      <c r="A5">
        <v>46.448500000000003</v>
      </c>
      <c r="B5">
        <v>28.677800000000001</v>
      </c>
      <c r="C5">
        <v>22.7698</v>
      </c>
      <c r="D5">
        <v>5.9078999999999997</v>
      </c>
    </row>
    <row r="6" spans="1:13" x14ac:dyDescent="0.25">
      <c r="A6">
        <v>38.905200000000001</v>
      </c>
      <c r="B6">
        <v>25.790099999999999</v>
      </c>
      <c r="C6">
        <v>21.7774</v>
      </c>
      <c r="D6">
        <v>4.0126999999999997</v>
      </c>
    </row>
    <row r="7" spans="1:13" x14ac:dyDescent="0.25">
      <c r="A7">
        <v>61.094799999999999</v>
      </c>
      <c r="B7">
        <v>31.878699999999998</v>
      </c>
      <c r="C7">
        <v>28.506</v>
      </c>
      <c r="D7">
        <v>3.3725999999999998</v>
      </c>
    </row>
    <row r="8" spans="1:13" x14ac:dyDescent="0.25">
      <c r="A8">
        <v>47.805999999999997</v>
      </c>
      <c r="B8">
        <v>22.203499999999998</v>
      </c>
      <c r="C8">
        <v>10.651400000000001</v>
      </c>
      <c r="D8">
        <v>11.552</v>
      </c>
    </row>
    <row r="9" spans="1:13" x14ac:dyDescent="0.25">
      <c r="A9">
        <v>52.194000000000003</v>
      </c>
      <c r="B9">
        <v>27.998799999999999</v>
      </c>
      <c r="C9">
        <v>14.7494</v>
      </c>
      <c r="D9">
        <v>13.2494</v>
      </c>
    </row>
    <row r="10" spans="1:13" x14ac:dyDescent="0.25">
      <c r="A10">
        <v>42.770400000000002</v>
      </c>
      <c r="B10">
        <v>24.973400000000002</v>
      </c>
      <c r="C10">
        <v>17.824200000000001</v>
      </c>
      <c r="D10">
        <v>7.1492000000000004</v>
      </c>
    </row>
    <row r="11" spans="1:13" x14ac:dyDescent="0.25">
      <c r="A11">
        <v>57.229599999999998</v>
      </c>
      <c r="B11">
        <v>31.563700000000001</v>
      </c>
      <c r="C11">
        <v>24.641999999999999</v>
      </c>
      <c r="D11">
        <v>6.9217000000000004</v>
      </c>
    </row>
    <row r="12" spans="1:13" x14ac:dyDescent="0.25">
      <c r="A12">
        <v>34.584299999999999</v>
      </c>
      <c r="B12">
        <v>28.7806</v>
      </c>
      <c r="C12">
        <v>23.964099999999998</v>
      </c>
      <c r="D12">
        <v>4.8164999999999996</v>
      </c>
    </row>
    <row r="13" spans="1:13" x14ac:dyDescent="0.25">
      <c r="A13">
        <v>65.415700000000001</v>
      </c>
      <c r="B13">
        <v>34.4328</v>
      </c>
      <c r="C13">
        <v>30.309899999999999</v>
      </c>
      <c r="D13">
        <v>4.1228999999999996</v>
      </c>
    </row>
    <row r="15" spans="1:13" x14ac:dyDescent="0.25">
      <c r="A15" t="s">
        <v>5</v>
      </c>
    </row>
    <row r="16" spans="1:13" x14ac:dyDescent="0.25">
      <c r="A16" t="s">
        <v>1</v>
      </c>
      <c r="B16" t="s">
        <v>3</v>
      </c>
      <c r="C16" s="2">
        <f>A2</f>
        <v>58.622799999999998</v>
      </c>
      <c r="D16" t="s">
        <v>3</v>
      </c>
      <c r="E16" s="2">
        <f>B2</f>
        <v>19.319400000000002</v>
      </c>
      <c r="F16" t="s">
        <v>9</v>
      </c>
      <c r="G16" s="2">
        <f>C2</f>
        <v>9.9515999999999991</v>
      </c>
      <c r="H16" t="s">
        <v>9</v>
      </c>
      <c r="I16" s="2">
        <f>D2</f>
        <v>9.3678000000000008</v>
      </c>
      <c r="J16" s="3" t="s">
        <v>4</v>
      </c>
      <c r="M16" s="1"/>
    </row>
    <row r="17" spans="1:10" x14ac:dyDescent="0.25">
      <c r="A17" s="1" t="s">
        <v>0</v>
      </c>
      <c r="B17" t="s">
        <v>3</v>
      </c>
      <c r="C17" s="2">
        <f>A3</f>
        <v>41.377200000000002</v>
      </c>
      <c r="D17" t="s">
        <v>3</v>
      </c>
      <c r="E17" s="2">
        <f>B3</f>
        <v>25.059899999999999</v>
      </c>
      <c r="F17" t="s">
        <v>9</v>
      </c>
      <c r="G17" s="2">
        <f>C3</f>
        <v>14.100199999999999</v>
      </c>
      <c r="H17" t="s">
        <v>9</v>
      </c>
      <c r="I17" s="2">
        <f>D3</f>
        <v>10.9596</v>
      </c>
      <c r="J17" s="3" t="s">
        <v>4</v>
      </c>
    </row>
    <row r="18" spans="1:10" x14ac:dyDescent="0.25">
      <c r="A18" t="s">
        <v>2</v>
      </c>
      <c r="B18" t="s">
        <v>3</v>
      </c>
      <c r="C18" s="2" t="s">
        <v>10</v>
      </c>
      <c r="D18" t="s">
        <v>3</v>
      </c>
      <c r="E18" s="2">
        <f>E16*$C16/100+E17*$C17/100</f>
        <v>21.694658166000004</v>
      </c>
      <c r="F18" t="s">
        <v>9</v>
      </c>
      <c r="G18" s="2">
        <f>G16*$C16/100+G17*$C17/100</f>
        <v>11.668174519199999</v>
      </c>
      <c r="H18" t="s">
        <v>9</v>
      </c>
      <c r="I18" s="2">
        <f>I16*$C16/100+I17*$C17/100</f>
        <v>10.0264422696</v>
      </c>
      <c r="J18" s="3" t="s">
        <v>4</v>
      </c>
    </row>
    <row r="19" spans="1:10" x14ac:dyDescent="0.25">
      <c r="A19" t="s">
        <v>12</v>
      </c>
      <c r="C19" s="2"/>
      <c r="E19" s="2"/>
      <c r="G19" s="2"/>
      <c r="I19" s="2"/>
      <c r="J19" s="3"/>
    </row>
    <row r="20" spans="1:10" x14ac:dyDescent="0.25">
      <c r="A20" t="s">
        <v>1</v>
      </c>
      <c r="B20" t="s">
        <v>3</v>
      </c>
      <c r="C20" s="2">
        <f>A4</f>
        <v>53.551499999999997</v>
      </c>
      <c r="D20" t="s">
        <v>3</v>
      </c>
      <c r="E20" s="2">
        <f>B4</f>
        <v>22.121300000000002</v>
      </c>
      <c r="F20" t="s">
        <v>9</v>
      </c>
      <c r="G20" s="2">
        <f>C4</f>
        <v>16.381799999999998</v>
      </c>
      <c r="H20" t="s">
        <v>9</v>
      </c>
      <c r="I20" s="2">
        <f>D4</f>
        <v>5.7394999999999996</v>
      </c>
      <c r="J20" s="3" t="s">
        <v>4</v>
      </c>
    </row>
    <row r="21" spans="1:10" x14ac:dyDescent="0.25">
      <c r="A21" s="1" t="s">
        <v>0</v>
      </c>
      <c r="B21" t="s">
        <v>3</v>
      </c>
      <c r="C21" s="2">
        <f>A5</f>
        <v>46.448500000000003</v>
      </c>
      <c r="D21" t="s">
        <v>3</v>
      </c>
      <c r="E21" s="2">
        <f>B5</f>
        <v>28.677800000000001</v>
      </c>
      <c r="F21" t="s">
        <v>9</v>
      </c>
      <c r="G21" s="2">
        <f>C5</f>
        <v>22.7698</v>
      </c>
      <c r="H21" t="s">
        <v>9</v>
      </c>
      <c r="I21" s="2">
        <f>D5</f>
        <v>5.9078999999999997</v>
      </c>
      <c r="J21" s="3" t="s">
        <v>4</v>
      </c>
    </row>
    <row r="22" spans="1:10" x14ac:dyDescent="0.25">
      <c r="A22" t="s">
        <v>2</v>
      </c>
      <c r="B22" t="s">
        <v>3</v>
      </c>
      <c r="C22" s="2" t="s">
        <v>10</v>
      </c>
      <c r="D22" t="s">
        <v>3</v>
      </c>
      <c r="E22" s="2">
        <f>E20*$C20/100+E21*$C21/100</f>
        <v>25.166695902500003</v>
      </c>
      <c r="F22" t="s">
        <v>9</v>
      </c>
      <c r="G22" s="2">
        <f>G20*$C20/100+G21*$C21/100</f>
        <v>19.348930179999996</v>
      </c>
      <c r="H22" t="s">
        <v>9</v>
      </c>
      <c r="I22" s="2">
        <f>I20*$C20/100+I21*$C21/100</f>
        <v>5.8177192739999999</v>
      </c>
      <c r="J22" s="3" t="s">
        <v>4</v>
      </c>
    </row>
    <row r="23" spans="1:10" x14ac:dyDescent="0.25">
      <c r="A23" t="s">
        <v>6</v>
      </c>
      <c r="C23" s="2"/>
      <c r="E23" s="2"/>
      <c r="G23" s="2"/>
      <c r="I23" s="2"/>
      <c r="J23" s="3"/>
    </row>
    <row r="24" spans="1:10" x14ac:dyDescent="0.25">
      <c r="A24" t="s">
        <v>1</v>
      </c>
      <c r="B24" t="s">
        <v>3</v>
      </c>
      <c r="C24" s="2">
        <f>A6</f>
        <v>38.905200000000001</v>
      </c>
      <c r="D24" t="s">
        <v>3</v>
      </c>
      <c r="E24" s="2">
        <f>B6</f>
        <v>25.790099999999999</v>
      </c>
      <c r="F24" t="s">
        <v>9</v>
      </c>
      <c r="G24" s="2">
        <f>C6</f>
        <v>21.7774</v>
      </c>
      <c r="H24" t="s">
        <v>9</v>
      </c>
      <c r="I24" s="2">
        <f>D6</f>
        <v>4.0126999999999997</v>
      </c>
      <c r="J24" s="3" t="s">
        <v>4</v>
      </c>
    </row>
    <row r="25" spans="1:10" x14ac:dyDescent="0.25">
      <c r="A25" s="1" t="s">
        <v>0</v>
      </c>
      <c r="B25" t="s">
        <v>3</v>
      </c>
      <c r="C25" s="2">
        <f>A7</f>
        <v>61.094799999999999</v>
      </c>
      <c r="D25" t="s">
        <v>3</v>
      </c>
      <c r="E25" s="2">
        <f>B7</f>
        <v>31.878699999999998</v>
      </c>
      <c r="F25" t="s">
        <v>9</v>
      </c>
      <c r="G25" s="2">
        <f>C7</f>
        <v>28.506</v>
      </c>
      <c r="H25" t="s">
        <v>9</v>
      </c>
      <c r="I25" s="2">
        <f>D7</f>
        <v>3.3725999999999998</v>
      </c>
      <c r="J25" s="3" t="s">
        <v>4</v>
      </c>
    </row>
    <row r="26" spans="1:10" x14ac:dyDescent="0.25">
      <c r="A26" t="s">
        <v>2</v>
      </c>
      <c r="B26" t="s">
        <v>3</v>
      </c>
      <c r="C26" s="2" t="s">
        <v>10</v>
      </c>
      <c r="D26" t="s">
        <v>3</v>
      </c>
      <c r="E26" s="2">
        <f>E24*$C24/100+E25*$C25/100</f>
        <v>29.509917992799998</v>
      </c>
      <c r="F26" t="s">
        <v>9</v>
      </c>
      <c r="G26" s="2">
        <f>G24*$C24/100+G25*$C25/100</f>
        <v>25.888224712799996</v>
      </c>
      <c r="H26" t="s">
        <v>9</v>
      </c>
      <c r="I26" s="2">
        <f>I24*$C24/100+I25*$C25/100</f>
        <v>3.6216321852000002</v>
      </c>
      <c r="J26" s="3" t="s">
        <v>4</v>
      </c>
    </row>
    <row r="27" spans="1:10" x14ac:dyDescent="0.25">
      <c r="A27" t="s">
        <v>7</v>
      </c>
      <c r="C27" s="2"/>
      <c r="E27" s="2"/>
      <c r="G27" s="2"/>
      <c r="I27" s="2"/>
      <c r="J27" s="3"/>
    </row>
    <row r="28" spans="1:10" x14ac:dyDescent="0.25">
      <c r="A28" t="s">
        <v>1</v>
      </c>
      <c r="B28" t="s">
        <v>3</v>
      </c>
      <c r="C28" s="2">
        <f>A8</f>
        <v>47.805999999999997</v>
      </c>
      <c r="D28" t="s">
        <v>3</v>
      </c>
      <c r="E28" s="2">
        <f>B8</f>
        <v>22.203499999999998</v>
      </c>
      <c r="F28" t="s">
        <v>9</v>
      </c>
      <c r="G28" s="2">
        <f>C8</f>
        <v>10.651400000000001</v>
      </c>
      <c r="H28" t="s">
        <v>9</v>
      </c>
      <c r="I28" s="2">
        <f>D8</f>
        <v>11.552</v>
      </c>
      <c r="J28" s="3" t="s">
        <v>4</v>
      </c>
    </row>
    <row r="29" spans="1:10" x14ac:dyDescent="0.25">
      <c r="A29" s="1" t="s">
        <v>0</v>
      </c>
      <c r="B29" t="s">
        <v>3</v>
      </c>
      <c r="C29" s="2">
        <f>A9</f>
        <v>52.194000000000003</v>
      </c>
      <c r="D29" t="s">
        <v>3</v>
      </c>
      <c r="E29" s="2">
        <f>B9</f>
        <v>27.998799999999999</v>
      </c>
      <c r="F29" t="s">
        <v>9</v>
      </c>
      <c r="G29" s="2">
        <f>C9</f>
        <v>14.7494</v>
      </c>
      <c r="H29" t="s">
        <v>9</v>
      </c>
      <c r="I29" s="2">
        <f>D9</f>
        <v>13.2494</v>
      </c>
      <c r="J29" s="3" t="s">
        <v>4</v>
      </c>
    </row>
    <row r="30" spans="1:10" x14ac:dyDescent="0.25">
      <c r="A30" t="s">
        <v>2</v>
      </c>
      <c r="B30" t="s">
        <v>3</v>
      </c>
      <c r="C30" s="2" t="s">
        <v>10</v>
      </c>
      <c r="D30" t="s">
        <v>3</v>
      </c>
      <c r="E30" s="2">
        <f>E28*$C28/100+E29*$C29/100</f>
        <v>25.228298881999997</v>
      </c>
      <c r="F30" t="s">
        <v>9</v>
      </c>
      <c r="G30" s="2">
        <f>G28*$C28/100+G29*$C29/100</f>
        <v>12.790310120000001</v>
      </c>
      <c r="H30" t="s">
        <v>9</v>
      </c>
      <c r="I30" s="2">
        <f>I28*$C28/100+I29*$C29/100</f>
        <v>12.437940956</v>
      </c>
      <c r="J30" s="3" t="s">
        <v>4</v>
      </c>
    </row>
    <row r="31" spans="1:10" x14ac:dyDescent="0.25">
      <c r="A31" t="s">
        <v>11</v>
      </c>
      <c r="C31" s="2"/>
      <c r="E31" s="2"/>
      <c r="G31" s="2"/>
      <c r="I31" s="2"/>
      <c r="J31" s="3"/>
    </row>
    <row r="32" spans="1:10" x14ac:dyDescent="0.25">
      <c r="A32" t="s">
        <v>1</v>
      </c>
      <c r="B32" t="s">
        <v>3</v>
      </c>
      <c r="C32" s="2">
        <f>A10</f>
        <v>42.770400000000002</v>
      </c>
      <c r="D32" t="s">
        <v>3</v>
      </c>
      <c r="E32" s="2">
        <f>B10</f>
        <v>24.973400000000002</v>
      </c>
      <c r="F32" t="s">
        <v>9</v>
      </c>
      <c r="G32" s="2">
        <f>C10</f>
        <v>17.824200000000001</v>
      </c>
      <c r="H32" t="s">
        <v>9</v>
      </c>
      <c r="I32" s="2">
        <f>D10</f>
        <v>7.1492000000000004</v>
      </c>
      <c r="J32" s="3" t="s">
        <v>4</v>
      </c>
    </row>
    <row r="33" spans="1:17" x14ac:dyDescent="0.25">
      <c r="A33" s="1" t="s">
        <v>0</v>
      </c>
      <c r="B33" t="s">
        <v>3</v>
      </c>
      <c r="C33" s="2">
        <f>A11</f>
        <v>57.229599999999998</v>
      </c>
      <c r="D33" t="s">
        <v>3</v>
      </c>
      <c r="E33" s="2">
        <f>B11</f>
        <v>31.563700000000001</v>
      </c>
      <c r="F33" t="s">
        <v>9</v>
      </c>
      <c r="G33" s="2">
        <f>C11</f>
        <v>24.641999999999999</v>
      </c>
      <c r="H33" t="s">
        <v>9</v>
      </c>
      <c r="I33" s="2">
        <f>D11</f>
        <v>6.9217000000000004</v>
      </c>
      <c r="J33" s="3" t="s">
        <v>4</v>
      </c>
    </row>
    <row r="34" spans="1:17" x14ac:dyDescent="0.25">
      <c r="A34" t="s">
        <v>2</v>
      </c>
      <c r="B34" t="s">
        <v>3</v>
      </c>
      <c r="C34" s="2" t="s">
        <v>10</v>
      </c>
      <c r="D34" t="s">
        <v>3</v>
      </c>
      <c r="E34" s="2">
        <f>E32*$C32/100+E33*$C33/100</f>
        <v>28.745002328800002</v>
      </c>
      <c r="F34" t="s">
        <v>9</v>
      </c>
      <c r="G34" s="2">
        <f>G32*$C32/100+G33*$C33/100</f>
        <v>21.7259996688</v>
      </c>
      <c r="H34" t="s">
        <v>9</v>
      </c>
      <c r="I34" s="2">
        <f>I32*$C32/100+I33*$C33/100</f>
        <v>7.0190026599999999</v>
      </c>
      <c r="J34" s="3" t="s">
        <v>4</v>
      </c>
    </row>
    <row r="35" spans="1:17" x14ac:dyDescent="0.25">
      <c r="A35" t="s">
        <v>8</v>
      </c>
      <c r="C35" s="2"/>
      <c r="E35" s="2"/>
      <c r="G35" s="2"/>
      <c r="I35" s="2"/>
      <c r="J35" s="3"/>
    </row>
    <row r="36" spans="1:17" x14ac:dyDescent="0.25">
      <c r="A36" t="s">
        <v>1</v>
      </c>
      <c r="B36" t="s">
        <v>3</v>
      </c>
      <c r="C36" s="2">
        <f>A12</f>
        <v>34.584299999999999</v>
      </c>
      <c r="D36" t="s">
        <v>3</v>
      </c>
      <c r="E36" s="2">
        <f>B12</f>
        <v>28.7806</v>
      </c>
      <c r="F36" t="s">
        <v>9</v>
      </c>
      <c r="G36" s="2">
        <f>C12</f>
        <v>23.964099999999998</v>
      </c>
      <c r="H36" t="s">
        <v>9</v>
      </c>
      <c r="I36" s="2">
        <f>D12</f>
        <v>4.8164999999999996</v>
      </c>
      <c r="J36" s="3" t="s">
        <v>4</v>
      </c>
    </row>
    <row r="37" spans="1:17" x14ac:dyDescent="0.25">
      <c r="A37" s="1" t="s">
        <v>0</v>
      </c>
      <c r="B37" t="s">
        <v>3</v>
      </c>
      <c r="C37" s="2">
        <f>A13</f>
        <v>65.415700000000001</v>
      </c>
      <c r="D37" t="s">
        <v>3</v>
      </c>
      <c r="E37" s="2">
        <f>B13</f>
        <v>34.4328</v>
      </c>
      <c r="F37" t="s">
        <v>9</v>
      </c>
      <c r="G37" s="2">
        <f>C13</f>
        <v>30.309899999999999</v>
      </c>
      <c r="H37" t="s">
        <v>9</v>
      </c>
      <c r="I37" s="2">
        <f>D13</f>
        <v>4.1228999999999996</v>
      </c>
      <c r="J37" s="3" t="s">
        <v>4</v>
      </c>
      <c r="L37">
        <v>58.6</v>
      </c>
      <c r="M37">
        <v>38.9</v>
      </c>
      <c r="N37">
        <v>19.3</v>
      </c>
    </row>
    <row r="38" spans="1:17" x14ac:dyDescent="0.25">
      <c r="A38" t="s">
        <v>2</v>
      </c>
      <c r="B38" t="s">
        <v>3</v>
      </c>
      <c r="C38" s="2" t="s">
        <v>10</v>
      </c>
      <c r="D38" t="s">
        <v>3</v>
      </c>
      <c r="E38" s="2">
        <f>E36*$C36/100+E37*$C37/100</f>
        <v>32.478026195400005</v>
      </c>
      <c r="F38" t="s">
        <v>9</v>
      </c>
      <c r="G38" s="2">
        <f>G36*$C36/100+G37*$C37/100</f>
        <v>28.1152494906</v>
      </c>
      <c r="H38" t="s">
        <v>9</v>
      </c>
      <c r="I38" s="2">
        <f>I36*$C36/100+I37*$C37/100</f>
        <v>4.3627767047999999</v>
      </c>
      <c r="J38" s="3" t="s">
        <v>4</v>
      </c>
      <c r="L38">
        <f>100-L37</f>
        <v>41.4</v>
      </c>
      <c r="M38">
        <f>100-M37</f>
        <v>61.1</v>
      </c>
      <c r="N38">
        <v>25.1</v>
      </c>
    </row>
    <row r="40" spans="1:17" x14ac:dyDescent="0.25">
      <c r="N40">
        <f>L37/100*$N37+L38/100*$N38</f>
        <v>21.7012</v>
      </c>
      <c r="O40">
        <f>M37/100*$N37+M38/100*$N38</f>
        <v>22.843800000000002</v>
      </c>
      <c r="P40">
        <f>O40-N40</f>
        <v>1.1426000000000016</v>
      </c>
    </row>
    <row r="42" spans="1:17" x14ac:dyDescent="0.25">
      <c r="N42">
        <v>21.7</v>
      </c>
      <c r="O42">
        <v>29.5</v>
      </c>
      <c r="P42">
        <f>O42-N42</f>
        <v>7.8000000000000007</v>
      </c>
      <c r="Q42">
        <f>P40/P42</f>
        <v>0.14648717948717968</v>
      </c>
    </row>
  </sheetData>
  <hyperlinks>
    <hyperlink ref="J16" r:id="rId1" xr:uid="{5A5287A6-2B56-4EF9-B341-73B553C1FFC7}"/>
    <hyperlink ref="J17" r:id="rId2" xr:uid="{3750837E-CC76-4AB3-8B71-2841CFB54920}"/>
    <hyperlink ref="J18" r:id="rId3" xr:uid="{5B9A7229-9EAB-4D22-AA35-8A0DBCE7DB97}"/>
    <hyperlink ref="J20" r:id="rId4" xr:uid="{FCAE4943-0AF0-486A-B7D4-A260FB70A479}"/>
    <hyperlink ref="J21" r:id="rId5" xr:uid="{C8F70C2C-F181-421B-9884-3C7CA224CF2C}"/>
    <hyperlink ref="J32" r:id="rId6" xr:uid="{85247C5C-DE4C-4731-A541-8AB95F1961A3}"/>
    <hyperlink ref="J37" r:id="rId7" xr:uid="{04499711-D893-4692-8E0E-09BD89C8B79C}"/>
    <hyperlink ref="J28" r:id="rId8" xr:uid="{E0A880DD-126E-4F27-9634-AEB9A2FF9C43}"/>
    <hyperlink ref="J33" r:id="rId9" xr:uid="{703E5D76-E1CB-40EB-B2BC-D34D6081A964}"/>
    <hyperlink ref="J24" r:id="rId10" xr:uid="{96F10664-AD01-49B7-ADAB-71814679B861}"/>
    <hyperlink ref="J29" r:id="rId11" xr:uid="{5BE55CC9-8F16-42FA-BF41-B76962116685}"/>
    <hyperlink ref="J25" r:id="rId12" xr:uid="{B280D83B-F9D8-4F12-9E4E-906D72CE5C08}"/>
    <hyperlink ref="J36" r:id="rId13" xr:uid="{BF912291-CB80-4190-93CC-624BE9966881}"/>
    <hyperlink ref="J22" r:id="rId14" xr:uid="{120DF2A0-5C15-4F97-819A-A660AFFE74D3}"/>
    <hyperlink ref="J26" r:id="rId15" xr:uid="{6EA02BD2-BC36-4D12-87D1-D1AFEB2C1D0D}"/>
    <hyperlink ref="J30" r:id="rId16" xr:uid="{876E7280-74CF-4828-8F65-D4B7A4B1A8BA}"/>
    <hyperlink ref="J34" r:id="rId17" xr:uid="{77C18AD9-5001-4B37-B3FC-E790FE607511}"/>
    <hyperlink ref="J38" r:id="rId18" xr:uid="{0DE4029D-8801-4315-9668-58E6333856EC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Bueren, Jesus</dc:creator>
  <cp:lastModifiedBy>Bueren, Jesus</cp:lastModifiedBy>
  <dcterms:created xsi:type="dcterms:W3CDTF">2020-09-16T12:51:37Z</dcterms:created>
  <dcterms:modified xsi:type="dcterms:W3CDTF">2021-03-24T07:52:34Z</dcterms:modified>
</cp:coreProperties>
</file>