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ReporteSemanal/Condensado/"/>
    </mc:Choice>
  </mc:AlternateContent>
  <xr:revisionPtr revIDLastSave="0" documentId="13_ncr:1_{F0B4FE5F-D31A-174C-83F4-D352030345A7}" xr6:coauthVersionLast="36" xr6:coauthVersionMax="36" xr10:uidLastSave="{00000000-0000-0000-0000-000000000000}"/>
  <bookViews>
    <workbookView xWindow="2480" yWindow="460" windowWidth="20500" windowHeight="9040" tabRatio="884" firstSheet="6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TURKS&amp;CAICOS" sheetId="19" r:id="rId11"/>
    <sheet name="SANTA LUCIA" sheetId="20" r:id="rId12"/>
    <sheet name="Saint Kitts and Nevis" sheetId="21" r:id="rId13"/>
  </sheets>
  <calcPr calcId="179021"/>
</workbook>
</file>

<file path=xl/calcChain.xml><?xml version="1.0" encoding="utf-8"?>
<calcChain xmlns="http://schemas.openxmlformats.org/spreadsheetml/2006/main">
  <c r="C4" i="9" l="1"/>
  <c r="G4" i="9" s="1"/>
  <c r="C5" i="21" l="1"/>
  <c r="H5" i="21" s="1"/>
  <c r="C4" i="21"/>
  <c r="H4" i="21" s="1"/>
  <c r="C3" i="21"/>
  <c r="H3" i="21" s="1"/>
  <c r="C5" i="20"/>
  <c r="H5" i="20" s="1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3" i="9"/>
  <c r="G3" i="9" s="1"/>
  <c r="C6" i="18" l="1"/>
  <c r="F4" i="18" s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G3" i="19"/>
  <c r="G4" i="19"/>
  <c r="G5" i="19"/>
  <c r="H3" i="19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3" i="19" l="1"/>
  <c r="F3" i="18"/>
  <c r="F5" i="18"/>
  <c r="F4" i="9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<sst xmlns="http://schemas.openxmlformats.org/spreadsheetml/2006/main" count="130" uniqueCount="10">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</sst>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0</c:formatCode>
                <c:ptCount val="3"/>
                <c:pt idx="0" formatCode="General">
                  <c:v>409</c:v>
                </c:pt>
                <c:pt idx="1">
                  <c:v>390</c:v>
                </c:pt>
                <c:pt idx="2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410</c:v>
                      </c:pt>
                      <c:pt idx="1">
                        <c:v>391</c:v>
                      </c:pt>
                      <c:pt idx="2">
                        <c:v>1256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2254</c:v>
                </c:pt>
                <c:pt idx="1">
                  <c:v>4008</c:v>
                </c:pt>
                <c:pt idx="2">
                  <c:v>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2256</c:v>
                      </c:pt>
                      <c:pt idx="1">
                        <c:v>4008</c:v>
                      </c:pt>
                      <c:pt idx="2">
                        <c:v>8412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1239</c:v>
                </c:pt>
                <c:pt idx="1">
                  <c:v>2477</c:v>
                </c:pt>
                <c:pt idx="2">
                  <c:v>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90</c:v>
                </c:pt>
                <c:pt idx="1">
                  <c:v>2</c:v>
                </c:pt>
                <c:pt idx="2" formatCode="General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1329</c:v>
                      </c:pt>
                      <c:pt idx="1">
                        <c:v>2479</c:v>
                      </c:pt>
                      <c:pt idx="2">
                        <c:v>7605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3382</c:v>
                </c:pt>
                <c:pt idx="1">
                  <c:v>3499</c:v>
                </c:pt>
                <c:pt idx="2">
                  <c:v>13477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37</c:v>
                </c:pt>
                <c:pt idx="1">
                  <c:v>5</c:v>
                </c:pt>
                <c:pt idx="2" formatCode="General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3419</c:v>
                      </c:pt>
                      <c:pt idx="1">
                        <c:v>3504</c:v>
                      </c:pt>
                      <c:pt idx="2">
                        <c:v>13564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1654</c:v>
                </c:pt>
                <c:pt idx="1">
                  <c:v>1788</c:v>
                </c:pt>
                <c:pt idx="2">
                  <c:v>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52</c:v>
                </c:pt>
                <c:pt idx="1">
                  <c:v>2</c:v>
                </c:pt>
                <c:pt idx="2" formatCode="General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1706</c:v>
                      </c:pt>
                      <c:pt idx="1">
                        <c:v>1790</c:v>
                      </c:pt>
                      <c:pt idx="2">
                        <c:v>6292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2322</c:v>
                </c:pt>
                <c:pt idx="1">
                  <c:v>2627</c:v>
                </c:pt>
                <c:pt idx="2">
                  <c:v>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144</c:v>
                </c:pt>
                <c:pt idx="1">
                  <c:v>0</c:v>
                </c:pt>
                <c:pt idx="2" formatCode="General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2466</c:v>
                      </c:pt>
                      <c:pt idx="1">
                        <c:v>2627</c:v>
                      </c:pt>
                      <c:pt idx="2">
                        <c:v>9882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6794</c:v>
                </c:pt>
                <c:pt idx="1">
                  <c:v>6428</c:v>
                </c:pt>
                <c:pt idx="2">
                  <c:v>16538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411</c:v>
                </c:pt>
                <c:pt idx="1">
                  <c:v>3</c:v>
                </c:pt>
                <c:pt idx="2" formatCode="General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7205</c:v>
                      </c:pt>
                      <c:pt idx="1">
                        <c:v>6431</c:v>
                      </c:pt>
                      <c:pt idx="2">
                        <c:v>17146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1210</c:v>
                </c:pt>
                <c:pt idx="1">
                  <c:v>2596</c:v>
                </c:pt>
                <c:pt idx="2">
                  <c:v>10964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1</c:v>
                </c:pt>
                <c:pt idx="2" formatCode="General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1211</c:v>
                      </c:pt>
                      <c:pt idx="1">
                        <c:v>2597</c:v>
                      </c:pt>
                      <c:pt idx="2">
                        <c:v>10989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1966</c:v>
                </c:pt>
                <c:pt idx="1">
                  <c:v>3145</c:v>
                </c:pt>
                <c:pt idx="2">
                  <c:v>30360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18</c:v>
                </c:pt>
                <c:pt idx="1">
                  <c:v>13</c:v>
                </c:pt>
                <c:pt idx="2" formatCode="General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1984</c:v>
                      </c:pt>
                      <c:pt idx="1">
                        <c:v>3158</c:v>
                      </c:pt>
                      <c:pt idx="2">
                        <c:v>30787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4609</c:v>
                </c:pt>
                <c:pt idx="1">
                  <c:v>3177</c:v>
                </c:pt>
                <c:pt idx="2">
                  <c:v>11169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38</c:v>
                </c:pt>
                <c:pt idx="1">
                  <c:v>11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4647</c:v>
                      </c:pt>
                      <c:pt idx="1">
                        <c:v>3188</c:v>
                      </c:pt>
                      <c:pt idx="2">
                        <c:v>11250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1427</c:v>
                </c:pt>
                <c:pt idx="1">
                  <c:v>3157</c:v>
                </c:pt>
                <c:pt idx="2">
                  <c:v>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1</c:v>
                </c:pt>
                <c:pt idx="2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1428</c:v>
                      </c:pt>
                      <c:pt idx="1">
                        <c:v>3158</c:v>
                      </c:pt>
                      <c:pt idx="2">
                        <c:v>8129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24436</c:v>
                </c:pt>
                <c:pt idx="1">
                  <c:v>47739</c:v>
                </c:pt>
                <c:pt idx="2">
                  <c:v>143526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130</c:v>
                </c:pt>
                <c:pt idx="1">
                  <c:v>31</c:v>
                </c:pt>
                <c:pt idx="2" formatCode="General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24566</c:v>
                      </c:pt>
                      <c:pt idx="1">
                        <c:v>47770</c:v>
                      </c:pt>
                      <c:pt idx="2">
                        <c:v>143946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135</c:v>
                </c:pt>
                <c:pt idx="1">
                  <c:v>174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135</c:v>
                      </c:pt>
                      <c:pt idx="1">
                        <c:v>174</c:v>
                      </c:pt>
                      <c:pt idx="2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8" dataDxfId="7">
  <autoFilter ref="B2:H5" xr:uid="{00000000-0009-0000-0100-00000A000000}"/>
  <tableColumns count="7">
    <tableColumn id="1" xr3:uid="{00000000-0010-0000-0200-000001000000}" name="Column1" dataDxfId="6"/>
    <tableColumn id="2" xr3:uid="{00000000-0010-0000-0200-000002000000}" name="TOTAL" dataDxfId="5">
      <calculatedColumnFormula>D3+E3</calculatedColumnFormula>
    </tableColumn>
    <tableColumn id="3" xr3:uid="{00000000-0010-0000-0200-000003000000}" name="COMPLETE" dataDxfId="4"/>
    <tableColumn id="4" xr3:uid="{00000000-0010-0000-0200-000004000000}" name="FAILED" dataDxfId="3"/>
    <tableColumn id="5" xr3:uid="{00000000-0010-0000-0200-000005000000}" name="% Total" dataDxfId="2"/>
    <tableColumn id="6" xr3:uid="{00000000-0010-0000-0200-000006000000}" name="% COMPLETE" dataDxfId="1">
      <calculatedColumnFormula>D3/C3</calculatedColumnFormula>
    </tableColumn>
    <tableColumn id="7" xr3:uid="{00000000-0010-0000-0200-000007000000}" name="% FAILED" dataDxfId="0">
      <calculatedColumnFormula>E3/C3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26" dataDxfId="25">
  <autoFilter ref="B2:H5" xr:uid="{00000000-0009-0000-0100-00000B000000}"/>
  <tableColumns count="7">
    <tableColumn id="1" xr3:uid="{00000000-0010-0000-0100-000001000000}" name="Column1" dataDxfId="24"/>
    <tableColumn id="2" xr3:uid="{00000000-0010-0000-0100-000002000000}" name="TOTAL" dataDxfId="23">
      <calculatedColumnFormula>D3+E3</calculatedColumnFormula>
    </tableColumn>
    <tableColumn id="3" xr3:uid="{00000000-0010-0000-0100-000003000000}" name="COMPLETE" dataDxfId="22"/>
    <tableColumn id="4" xr3:uid="{00000000-0010-0000-0100-000004000000}" name="FAILED" dataDxfId="21"/>
    <tableColumn id="5" xr3:uid="{00000000-0010-0000-0100-000005000000}" name="% Total" dataDxfId="20"/>
    <tableColumn id="6" xr3:uid="{00000000-0010-0000-0100-000006000000}" name="% COMPLETE" dataDxfId="19">
      <calculatedColumnFormula>D3/C3</calculatedColumnFormula>
    </tableColumn>
    <tableColumn id="7" xr3:uid="{00000000-0010-0000-01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7" dataDxfId="16">
  <autoFilter ref="B2:H5" xr:uid="{00000000-0009-0000-0100-00000D000000}"/>
  <tableColumns count="7">
    <tableColumn id="1" xr3:uid="{00000000-0010-0000-0000-000001000000}" name="Column1" dataDxfId="15"/>
    <tableColumn id="2" xr3:uid="{00000000-0010-0000-0000-000002000000}" name="TOTAL" dataDxfId="14">
      <calculatedColumnFormula>D3+E3</calculatedColumnFormula>
    </tableColumn>
    <tableColumn id="3" xr3:uid="{00000000-0010-0000-0000-000003000000}" name="COMPLETE" dataDxfId="13"/>
    <tableColumn id="4" xr3:uid="{00000000-0010-0000-0000-000004000000}" name="FAILED" dataDxfId="12"/>
    <tableColumn id="5" xr3:uid="{00000000-0010-0000-0000-000005000000}" name="% Total" dataDxfId="11"/>
    <tableColumn id="6" xr3:uid="{00000000-0010-0000-0000-000006000000}" name="% COMPLETE" dataDxfId="10">
      <calculatedColumnFormula>D3/C3</calculatedColumnFormula>
    </tableColumn>
    <tableColumn id="7" xr3:uid="{00000000-0010-0000-0000-000007000000}" name="% FAILED" dataDxfId="9">
      <calculatedColumnFormula>E3/C3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topLeftCell="A6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410</v>
      </c>
      <c r="D3" s="6">
        <v>409</v>
      </c>
      <c r="E3" s="6">
        <v>1</v>
      </c>
      <c r="F3" s="3">
        <f>C3/C6</f>
        <v>0.19931939718035974</v>
      </c>
      <c r="G3" s="3">
        <f>D3/C3</f>
        <v>0.9975609756097561</v>
      </c>
      <c r="H3" s="3">
        <f>E3/C3</f>
        <v>2.4390243902439024E-3</v>
      </c>
    </row>
    <row r="4" spans="2:8" ht="16" thickBot="1" x14ac:dyDescent="0.25">
      <c r="B4" s="4" t="s">
        <v>2</v>
      </c>
      <c r="C4" s="8">
        <f>D4+E4</f>
        <v>391</v>
      </c>
      <c r="D4" s="7">
        <v>390</v>
      </c>
      <c r="E4" s="7">
        <v>1</v>
      </c>
      <c r="F4" s="3">
        <f>C4/C6</f>
        <v>0.19008264462809918</v>
      </c>
      <c r="G4" s="3">
        <f>D4/C4</f>
        <v>0.99744245524296671</v>
      </c>
      <c r="H4" s="3">
        <f>E4/C4</f>
        <v>2.5575447570332483E-3</v>
      </c>
    </row>
    <row r="5" spans="2:8" ht="16" thickBot="1" x14ac:dyDescent="0.25">
      <c r="B5" s="4" t="s">
        <v>3</v>
      </c>
      <c r="C5" s="8">
        <f>D5+E5</f>
        <v>1256</v>
      </c>
      <c r="D5" s="7">
        <v>1229</v>
      </c>
      <c r="E5" s="7">
        <v>27</v>
      </c>
      <c r="F5" s="3">
        <f>C5/C6</f>
        <v>0.61059795819154106</v>
      </c>
      <c r="G5" s="3">
        <f>D5/C5</f>
        <v>0.97850318471337583</v>
      </c>
      <c r="H5" s="3">
        <f>E5/C5</f>
        <v>2.1496815286624203E-2</v>
      </c>
    </row>
    <row r="6" spans="2:8" x14ac:dyDescent="0.2">
      <c r="C6" s="6">
        <f>SUM(C3:C5)</f>
        <v>2057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2256</v>
      </c>
      <c r="D3" s="6">
        <v>2254</v>
      </c>
      <c r="E3" s="6">
        <v>2</v>
      </c>
      <c r="F3" s="3">
        <f>C3/C6</f>
        <v>0.15372035977105478</v>
      </c>
      <c r="G3" s="3">
        <f>D3/C3</f>
        <v>0.99911347517730498</v>
      </c>
      <c r="H3" s="3">
        <f>E3/C3</f>
        <v>8.8652482269503544E-4</v>
      </c>
    </row>
    <row r="4" spans="2:8" ht="16" thickBot="1" x14ac:dyDescent="0.25">
      <c r="B4" s="4" t="s">
        <v>2</v>
      </c>
      <c r="C4" s="2">
        <f>D4+E4</f>
        <v>4008</v>
      </c>
      <c r="D4" s="6">
        <v>4008</v>
      </c>
      <c r="E4" s="7">
        <v>0</v>
      </c>
      <c r="F4" s="3">
        <f>C4/C6</f>
        <v>0.27309893704006544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8412</v>
      </c>
      <c r="D5" s="6">
        <v>8381</v>
      </c>
      <c r="E5" s="6">
        <v>31</v>
      </c>
      <c r="F5" s="3">
        <f>C5/C6</f>
        <v>0.57318070318887981</v>
      </c>
      <c r="G5" s="3">
        <f>D5/C5</f>
        <v>0.9963147883975273</v>
      </c>
      <c r="H5" s="3">
        <f>E5/C5</f>
        <v>3.685211602472658E-3</v>
      </c>
    </row>
    <row r="6" spans="2:8" x14ac:dyDescent="0.2">
      <c r="C6" s="6">
        <f>SUM(C3:C5)</f>
        <v>14676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1329</v>
      </c>
      <c r="D3" s="6">
        <v>1239</v>
      </c>
      <c r="E3" s="6">
        <v>90</v>
      </c>
      <c r="F3" s="3">
        <f>C3/C6</f>
        <v>0.1164461578901253</v>
      </c>
      <c r="G3" s="3">
        <f>D3/C3</f>
        <v>0.93227990970654628</v>
      </c>
      <c r="H3" s="3">
        <f>E3/C3</f>
        <v>6.772009029345373E-2</v>
      </c>
    </row>
    <row r="4" spans="2:8" ht="16" thickBot="1" x14ac:dyDescent="0.25">
      <c r="B4" s="4" t="s">
        <v>2</v>
      </c>
      <c r="C4" s="2">
        <f>D4+E4</f>
        <v>2479</v>
      </c>
      <c r="D4" s="6">
        <v>2477</v>
      </c>
      <c r="E4" s="7">
        <v>2</v>
      </c>
      <c r="F4" s="3">
        <f>C4/C6</f>
        <v>0.21720844650836765</v>
      </c>
      <c r="G4" s="3">
        <f>D4/C4</f>
        <v>0.99919322307382008</v>
      </c>
      <c r="H4" s="3">
        <f>E4/C4</f>
        <v>8.0677692617991124E-4</v>
      </c>
    </row>
    <row r="5" spans="2:8" ht="16" thickBot="1" x14ac:dyDescent="0.25">
      <c r="B5" s="4" t="s">
        <v>3</v>
      </c>
      <c r="C5" s="2">
        <f>D5+E5</f>
        <v>7605</v>
      </c>
      <c r="D5" s="6">
        <v>7133</v>
      </c>
      <c r="E5" s="6">
        <v>472</v>
      </c>
      <c r="F5" s="3">
        <f>C5/C6</f>
        <v>0.66634539560150707</v>
      </c>
      <c r="G5" s="3">
        <f>D5/C5</f>
        <v>0.93793556870479944</v>
      </c>
      <c r="H5" s="3">
        <f>E5/C5</f>
        <v>6.2064431295200527E-2</v>
      </c>
    </row>
    <row r="6" spans="2:8" x14ac:dyDescent="0.2">
      <c r="C6" s="6">
        <f>SUM(C3:C5)</f>
        <v>11413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3419</v>
      </c>
      <c r="D3" s="6">
        <v>3382</v>
      </c>
      <c r="E3" s="6">
        <v>37</v>
      </c>
      <c r="F3" s="3">
        <f>C3/C6</f>
        <v>0.16688631815297506</v>
      </c>
      <c r="G3" s="3">
        <f>D3/C3</f>
        <v>0.98917812225797019</v>
      </c>
      <c r="H3" s="3">
        <f>E3/C3</f>
        <v>1.0821877742029834E-2</v>
      </c>
    </row>
    <row r="4" spans="2:8" ht="16" thickBot="1" x14ac:dyDescent="0.25">
      <c r="B4" s="4" t="s">
        <v>2</v>
      </c>
      <c r="C4" s="2">
        <f>D4+E4</f>
        <v>3504</v>
      </c>
      <c r="D4" s="6">
        <v>3499</v>
      </c>
      <c r="E4" s="7">
        <v>5</v>
      </c>
      <c r="F4" s="3">
        <f>C4/C6</f>
        <v>0.17103529067213355</v>
      </c>
      <c r="G4" s="3">
        <f>D4/C4</f>
        <v>0.9985730593607306</v>
      </c>
      <c r="H4" s="3">
        <f>E4/C4</f>
        <v>1.4269406392694063E-3</v>
      </c>
    </row>
    <row r="5" spans="2:8" ht="16" thickBot="1" x14ac:dyDescent="0.25">
      <c r="B5" s="4" t="s">
        <v>3</v>
      </c>
      <c r="C5" s="2">
        <f t="shared" ref="C5" si="0">D5+E5</f>
        <v>13564</v>
      </c>
      <c r="D5" s="6">
        <v>13477</v>
      </c>
      <c r="E5" s="6">
        <v>87</v>
      </c>
      <c r="F5" s="3">
        <f>C5/C6</f>
        <v>0.66207839117489142</v>
      </c>
      <c r="G5" s="3">
        <f>D5/C5</f>
        <v>0.99358596284281919</v>
      </c>
      <c r="H5" s="3">
        <f>E5/C5</f>
        <v>6.4140371571807728E-3</v>
      </c>
    </row>
    <row r="6" spans="2:8" x14ac:dyDescent="0.2">
      <c r="C6" s="6">
        <f>SUM(C3:C5)</f>
        <v>20487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1706</v>
      </c>
      <c r="D3" s="6">
        <v>1654</v>
      </c>
      <c r="E3" s="6">
        <v>52</v>
      </c>
      <c r="F3" s="3">
        <f>C3/C6</f>
        <v>0.17429505516959543</v>
      </c>
      <c r="G3" s="3">
        <f>D3/C3</f>
        <v>0.96951934349355218</v>
      </c>
      <c r="H3" s="3">
        <f>E3/C3</f>
        <v>3.048065650644783E-2</v>
      </c>
    </row>
    <row r="4" spans="2:8" ht="16" thickBot="1" x14ac:dyDescent="0.25">
      <c r="B4" s="4" t="s">
        <v>2</v>
      </c>
      <c r="C4" s="2">
        <f>D4+E4</f>
        <v>1790</v>
      </c>
      <c r="D4" s="6">
        <v>1788</v>
      </c>
      <c r="E4" s="7">
        <v>2</v>
      </c>
      <c r="F4" s="3">
        <f>C4/C6</f>
        <v>0.18287699223539028</v>
      </c>
      <c r="G4" s="3">
        <f>D4/C4</f>
        <v>0.99888268156424576</v>
      </c>
      <c r="H4" s="3">
        <f>E4/C4</f>
        <v>1.1173184357541898E-3</v>
      </c>
    </row>
    <row r="5" spans="2:8" ht="16" thickBot="1" x14ac:dyDescent="0.25">
      <c r="B5" s="4" t="s">
        <v>3</v>
      </c>
      <c r="C5" s="2">
        <f t="shared" ref="C5" si="0">D5+E5</f>
        <v>6292</v>
      </c>
      <c r="D5" s="6">
        <v>6216</v>
      </c>
      <c r="E5" s="6">
        <v>76</v>
      </c>
      <c r="F5" s="3">
        <f>C5/C6</f>
        <v>0.64282795259501435</v>
      </c>
      <c r="G5" s="3">
        <f>D5/C5</f>
        <v>0.98792116973935151</v>
      </c>
      <c r="H5" s="3">
        <f>E5/C5</f>
        <v>1.2078830260648443E-2</v>
      </c>
    </row>
    <row r="6" spans="2:8" x14ac:dyDescent="0.2">
      <c r="C6" s="6">
        <f>SUM(C3:C5)</f>
        <v>9788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topLeftCell="A2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2466</v>
      </c>
      <c r="D3" s="6">
        <v>2322</v>
      </c>
      <c r="E3" s="6">
        <v>144</v>
      </c>
      <c r="F3" s="3">
        <f>C3/C6</f>
        <v>0.1646744574290484</v>
      </c>
      <c r="G3" s="3">
        <f>D3/C3</f>
        <v>0.94160583941605835</v>
      </c>
      <c r="H3" s="3">
        <f>E3/C3</f>
        <v>5.8394160583941604E-2</v>
      </c>
    </row>
    <row r="4" spans="2:8" ht="16" thickBot="1" x14ac:dyDescent="0.25">
      <c r="B4" s="4" t="s">
        <v>2</v>
      </c>
      <c r="C4" s="2">
        <f>D4+E4</f>
        <v>2627</v>
      </c>
      <c r="D4" s="6">
        <v>2627</v>
      </c>
      <c r="E4" s="7">
        <v>0</v>
      </c>
      <c r="F4" s="3">
        <f>C4/C6</f>
        <v>0.17542570951585976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9882</v>
      </c>
      <c r="D5" s="6">
        <v>9532</v>
      </c>
      <c r="E5" s="6">
        <v>350</v>
      </c>
      <c r="F5" s="3">
        <f>C5/C6</f>
        <v>0.65989983305509181</v>
      </c>
      <c r="G5" s="3">
        <f>D5/C5</f>
        <v>0.96458206840720506</v>
      </c>
      <c r="H5" s="3">
        <f>E5/C5</f>
        <v>3.5417931592794979E-2</v>
      </c>
    </row>
    <row r="6" spans="2:8" x14ac:dyDescent="0.2">
      <c r="C6" s="6">
        <f>SUM(C3:C5)</f>
        <v>14975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7205</v>
      </c>
      <c r="D3" s="6">
        <v>6794</v>
      </c>
      <c r="E3" s="6">
        <v>411</v>
      </c>
      <c r="F3" s="3">
        <f>C3/C6</f>
        <v>0.23406536287440713</v>
      </c>
      <c r="G3" s="3">
        <f>D3/C3</f>
        <v>0.94295628036086054</v>
      </c>
      <c r="H3" s="3">
        <f>E3/C3</f>
        <v>5.7043719639139484E-2</v>
      </c>
    </row>
    <row r="4" spans="2:8" ht="16" thickBot="1" x14ac:dyDescent="0.25">
      <c r="B4" s="4" t="s">
        <v>2</v>
      </c>
      <c r="C4" s="2">
        <f>D4+E4</f>
        <v>6431</v>
      </c>
      <c r="D4" s="6">
        <v>6428</v>
      </c>
      <c r="E4" s="7">
        <v>3</v>
      </c>
      <c r="F4" s="3">
        <f>C4/C6</f>
        <v>0.2089207978688844</v>
      </c>
      <c r="G4" s="3">
        <f>D4/C4</f>
        <v>0.99953350956305398</v>
      </c>
      <c r="H4" s="3">
        <f>E4/C4</f>
        <v>4.6649043694604262E-4</v>
      </c>
    </row>
    <row r="5" spans="2:8" ht="16" thickBot="1" x14ac:dyDescent="0.25">
      <c r="B5" s="4" t="s">
        <v>3</v>
      </c>
      <c r="C5" s="2">
        <f t="shared" ref="C5" si="0">D5+E5</f>
        <v>17146</v>
      </c>
      <c r="D5" s="6">
        <v>16538</v>
      </c>
      <c r="E5" s="6">
        <v>608</v>
      </c>
      <c r="F5" s="3">
        <f>C5/C6</f>
        <v>0.55701383925670844</v>
      </c>
      <c r="G5" s="3">
        <f>D5/C5</f>
        <v>0.96453983436369994</v>
      </c>
      <c r="H5" s="3">
        <f>E5/C5</f>
        <v>3.5460165636300015E-2</v>
      </c>
    </row>
    <row r="6" spans="2:8" x14ac:dyDescent="0.2">
      <c r="C6">
        <f>SUM(C3:C5)</f>
        <v>30782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1211</v>
      </c>
      <c r="D3" s="6">
        <v>1210</v>
      </c>
      <c r="E3" s="6">
        <v>1</v>
      </c>
      <c r="F3" s="3">
        <f>C3/C6</f>
        <v>8.184091369872272E-2</v>
      </c>
      <c r="G3" s="3">
        <f>D3/C3</f>
        <v>0.9991742361684558</v>
      </c>
      <c r="H3" s="3">
        <f>E3/C3</f>
        <v>8.2576383154417832E-4</v>
      </c>
    </row>
    <row r="4" spans="2:8" ht="16" thickBot="1" x14ac:dyDescent="0.25">
      <c r="B4" s="4" t="s">
        <v>2</v>
      </c>
      <c r="C4" s="2">
        <f>D4+E4</f>
        <v>2597</v>
      </c>
      <c r="D4" s="6">
        <v>2596</v>
      </c>
      <c r="E4" s="7">
        <v>1</v>
      </c>
      <c r="F4" s="3">
        <f>C4/C6</f>
        <v>0.17550854903020882</v>
      </c>
      <c r="G4" s="3">
        <f>D4/C4</f>
        <v>0.99961494031574893</v>
      </c>
      <c r="H4" s="3">
        <f>E4/C4</f>
        <v>3.850596842510589E-4</v>
      </c>
    </row>
    <row r="5" spans="2:8" ht="16" thickBot="1" x14ac:dyDescent="0.25">
      <c r="B5" s="4" t="s">
        <v>3</v>
      </c>
      <c r="C5" s="2">
        <f t="shared" ref="C5" si="0">D5+E5</f>
        <v>10989</v>
      </c>
      <c r="D5" s="6">
        <v>10964</v>
      </c>
      <c r="E5" s="6">
        <v>25</v>
      </c>
      <c r="F5" s="3">
        <f>C5/C6</f>
        <v>0.74265053727106844</v>
      </c>
      <c r="G5" s="3">
        <f>D5/C5</f>
        <v>0.99772499772499768</v>
      </c>
      <c r="H5" s="3">
        <f>E5/C5</f>
        <v>2.2750022750022752E-3</v>
      </c>
    </row>
    <row r="6" spans="2:8" x14ac:dyDescent="0.2">
      <c r="C6" s="6">
        <f>SUM(C3:C5)</f>
        <v>14797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1984</v>
      </c>
      <c r="D3" s="6">
        <v>1966</v>
      </c>
      <c r="E3" s="6">
        <v>18</v>
      </c>
      <c r="F3" s="3">
        <f>C3/C6</f>
        <v>5.5220017256255395E-2</v>
      </c>
      <c r="G3" s="3">
        <f>D3/C3</f>
        <v>0.99092741935483875</v>
      </c>
      <c r="H3" s="3">
        <f>E3/C3</f>
        <v>9.0725806451612909E-3</v>
      </c>
    </row>
    <row r="4" spans="2:8" ht="16" thickBot="1" x14ac:dyDescent="0.25">
      <c r="B4" s="4" t="s">
        <v>2</v>
      </c>
      <c r="C4" s="2">
        <f>D4+E4</f>
        <v>3158</v>
      </c>
      <c r="D4" s="6">
        <v>3145</v>
      </c>
      <c r="E4" s="7">
        <v>13</v>
      </c>
      <c r="F4" s="3">
        <f>C4/C6</f>
        <v>8.7895571822204907E-2</v>
      </c>
      <c r="G4" s="3">
        <f>D4/C4</f>
        <v>0.99588347055098159</v>
      </c>
      <c r="H4" s="3">
        <f>E4/C4</f>
        <v>4.1165294490183657E-3</v>
      </c>
    </row>
    <row r="5" spans="2:8" ht="16" thickBot="1" x14ac:dyDescent="0.25">
      <c r="B5" s="4" t="s">
        <v>3</v>
      </c>
      <c r="C5" s="2">
        <f t="shared" ref="C5" si="0">D5+E5</f>
        <v>30787</v>
      </c>
      <c r="D5" s="6">
        <v>30360</v>
      </c>
      <c r="E5" s="6">
        <v>427</v>
      </c>
      <c r="F5" s="3">
        <f>C5/C6</f>
        <v>0.85688441092153966</v>
      </c>
      <c r="G5" s="3">
        <f>D5/C5</f>
        <v>0.98613050963068827</v>
      </c>
      <c r="H5" s="3">
        <f>E5/C5</f>
        <v>1.3869490369311722E-2</v>
      </c>
    </row>
    <row r="6" spans="2:8" x14ac:dyDescent="0.2">
      <c r="C6" s="6">
        <f>SUM(C3:C5)</f>
        <v>35929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4647</v>
      </c>
      <c r="D3" s="6">
        <v>4609</v>
      </c>
      <c r="E3" s="6">
        <v>38</v>
      </c>
      <c r="F3" s="3">
        <f>C3/C6</f>
        <v>0.24348965155881583</v>
      </c>
      <c r="G3" s="3">
        <f>D3/C3</f>
        <v>0.99182268129976325</v>
      </c>
      <c r="H3" s="3">
        <f>E3/C3</f>
        <v>8.1773187002367118E-3</v>
      </c>
    </row>
    <row r="4" spans="2:8" ht="16" thickBot="1" x14ac:dyDescent="0.25">
      <c r="B4" s="4" t="s">
        <v>2</v>
      </c>
      <c r="C4" s="2">
        <f>D4+E4</f>
        <v>3188</v>
      </c>
      <c r="D4" s="6">
        <v>3177</v>
      </c>
      <c r="E4" s="7">
        <v>11</v>
      </c>
      <c r="F4" s="3">
        <f>C4/C6</f>
        <v>0.16704217972229499</v>
      </c>
      <c r="G4" s="3">
        <f>D4/C4</f>
        <v>0.99654956085319946</v>
      </c>
      <c r="H4" s="3">
        <f>E4/C4</f>
        <v>3.4504391468005019E-3</v>
      </c>
    </row>
    <row r="5" spans="2:8" ht="16" thickBot="1" x14ac:dyDescent="0.25">
      <c r="B5" s="4" t="s">
        <v>3</v>
      </c>
      <c r="C5" s="2">
        <f>D5+E5</f>
        <v>11250</v>
      </c>
      <c r="D5" s="6">
        <v>11169</v>
      </c>
      <c r="E5" s="6">
        <v>81</v>
      </c>
      <c r="F5" s="3">
        <f>C5/C6</f>
        <v>0.58946816871888918</v>
      </c>
      <c r="G5" s="3">
        <f>D5/C5</f>
        <v>0.99280000000000002</v>
      </c>
      <c r="H5" s="3">
        <f>E5/C5</f>
        <v>7.1999999999999998E-3</v>
      </c>
    </row>
    <row r="6" spans="2:8" x14ac:dyDescent="0.2">
      <c r="C6" s="6">
        <f>SUM(C3:C5)</f>
        <v>19085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topLeftCell="A16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1428</v>
      </c>
      <c r="D3" s="6">
        <v>1427</v>
      </c>
      <c r="E3" s="6">
        <v>1</v>
      </c>
      <c r="F3" s="3">
        <f>C3/C6</f>
        <v>0.11230829728666929</v>
      </c>
      <c r="G3" s="3">
        <f>D3/C3</f>
        <v>0.99929971988795518</v>
      </c>
      <c r="H3" s="3">
        <f>E3/C3</f>
        <v>7.0028011204481793E-4</v>
      </c>
    </row>
    <row r="4" spans="2:8" ht="16" thickBot="1" x14ac:dyDescent="0.25">
      <c r="B4" s="4" t="s">
        <v>2</v>
      </c>
      <c r="C4" s="2">
        <f>D4+E4</f>
        <v>3158</v>
      </c>
      <c r="D4" s="6">
        <v>3157</v>
      </c>
      <c r="E4" s="7">
        <v>1</v>
      </c>
      <c r="F4" s="3">
        <f>C4/C6</f>
        <v>0.24836806920959498</v>
      </c>
      <c r="G4" s="3">
        <f>D4/C4</f>
        <v>0.99968334388853708</v>
      </c>
      <c r="H4" s="3">
        <f>E4/C4</f>
        <v>3.1665611146295124E-4</v>
      </c>
    </row>
    <row r="5" spans="2:8" ht="16" thickBot="1" x14ac:dyDescent="0.25">
      <c r="B5" s="4" t="s">
        <v>3</v>
      </c>
      <c r="C5" s="2">
        <f>D5+E5</f>
        <v>8129</v>
      </c>
      <c r="D5" s="6">
        <v>8106</v>
      </c>
      <c r="E5" s="6">
        <v>23</v>
      </c>
      <c r="F5" s="3">
        <f>C5/C6</f>
        <v>0.63932363350373578</v>
      </c>
      <c r="G5" s="3">
        <f>D5/C5</f>
        <v>0.99717062369295117</v>
      </c>
      <c r="H5" s="3">
        <f>E5/C5</f>
        <v>2.8293763070488375E-3</v>
      </c>
    </row>
    <row r="6" spans="2:8" x14ac:dyDescent="0.2">
      <c r="C6" s="6">
        <f>SUM(C3:C5)</f>
        <v>12715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24566</v>
      </c>
      <c r="D3" s="6">
        <v>24436</v>
      </c>
      <c r="E3" s="6">
        <v>130</v>
      </c>
      <c r="F3" s="3">
        <f>C3/C6</f>
        <v>0.11358319231373855</v>
      </c>
      <c r="G3" s="3">
        <f>D3/C3</f>
        <v>0.99470813319221685</v>
      </c>
      <c r="H3" s="3">
        <f>E3/C3</f>
        <v>5.2918668077831148E-3</v>
      </c>
    </row>
    <row r="4" spans="2:8" ht="16" thickBot="1" x14ac:dyDescent="0.25">
      <c r="B4" s="4" t="s">
        <v>2</v>
      </c>
      <c r="C4" s="2">
        <f>D4+E4</f>
        <v>47770</v>
      </c>
      <c r="D4" s="6">
        <v>47739</v>
      </c>
      <c r="E4" s="7">
        <v>31</v>
      </c>
      <c r="F4" s="3">
        <f>C4/C6</f>
        <v>0.22086905059135759</v>
      </c>
      <c r="G4" s="3">
        <f>D4/C4</f>
        <v>0.99935105714883821</v>
      </c>
      <c r="H4" s="3">
        <f>E4/C4</f>
        <v>6.4894285116181703E-4</v>
      </c>
    </row>
    <row r="5" spans="2:8" ht="16" thickBot="1" x14ac:dyDescent="0.25">
      <c r="B5" s="4" t="s">
        <v>3</v>
      </c>
      <c r="C5" s="2">
        <f>D5+E5</f>
        <v>143946</v>
      </c>
      <c r="D5" s="6">
        <v>143526</v>
      </c>
      <c r="E5" s="6">
        <v>420</v>
      </c>
      <c r="F5" s="3">
        <f>C5/C6</f>
        <v>0.66554775709490388</v>
      </c>
      <c r="G5" s="3">
        <f>D5/C5</f>
        <v>0.99708223917302319</v>
      </c>
      <c r="H5" s="3">
        <f>E5/C5</f>
        <v>2.9177608269767828E-3</v>
      </c>
    </row>
    <row r="6" spans="2:8" x14ac:dyDescent="0.2">
      <c r="C6">
        <f>SUM(C3:C5)</f>
        <v>216282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135</v>
      </c>
      <c r="D3" s="6">
        <v>135</v>
      </c>
      <c r="E3" s="6">
        <v>0</v>
      </c>
      <c r="F3" s="3">
        <f>C3/C6</f>
        <v>0.16707920792079209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174</v>
      </c>
      <c r="D4" s="6">
        <v>174</v>
      </c>
      <c r="E4" s="7">
        <v>0</v>
      </c>
      <c r="F4" s="3">
        <f>C4/C6</f>
        <v>0.21534653465346534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499</v>
      </c>
      <c r="D5" s="6">
        <v>496</v>
      </c>
      <c r="E5" s="6">
        <v>3</v>
      </c>
      <c r="F5" s="3">
        <f>C5/C6</f>
        <v>0.61757425742574257</v>
      </c>
      <c r="G5" s="3">
        <f>D5/C5</f>
        <v>0.9939879759519038</v>
      </c>
      <c r="H5" s="3">
        <f>E5/C5</f>
        <v>6.0120240480961923E-3</v>
      </c>
    </row>
    <row r="6" spans="2:8" x14ac:dyDescent="0.2">
      <c r="C6" s="6">
        <f>SUM(C3:C5)</f>
        <v>808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TURKS&amp;CAICOS</vt:lpstr>
      <vt:lpstr>SANTA LUCIA</vt:lpstr>
      <vt:lpstr>Saint Kitts and Nevis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Microsoft Office User</cp:lastModifiedBy>
  <dcterms:created xsi:type="dcterms:W3CDTF">2017-06-16T20:26:40Z</dcterms:created>
  <dcterms:modified xsi:type="dcterms:W3CDTF">2018-10-12T20:11:23Z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