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Condensado\"/>
    </mc:Choice>
  </mc:AlternateContent>
  <xr:revisionPtr revIDLastSave="0" documentId="13_ncr:1_{960FFB0E-6F30-4CAB-911E-CA55B748AB69}" xr6:coauthVersionLast="34" xr6:coauthVersionMax="34" xr10:uidLastSave="{00000000-0000-0000-0000-000000000000}"/>
  <bookViews>
    <workbookView xWindow="0" yWindow="0" windowWidth="20496" windowHeight="9048" activeTab="3" xr2:uid="{00000000-000D-0000-FFFF-FFFF00000000}"/>
  </bookViews>
  <sheets>
    <sheet name="Saint Kitts and Nevis" sheetId="21" r:id="rId1"/>
    <sheet name="SANTA LUCIA" sheetId="20" r:id="rId2"/>
    <sheet name="TURKS&amp;CAICOS" sheetId="19" r:id="rId3"/>
    <sheet name="SAINT VINCENT" sheetId="18" r:id="rId4"/>
    <sheet name="MONSERRAT" sheetId="17" r:id="rId5"/>
    <sheet name="JAMAICA" sheetId="7" r:id="rId6"/>
    <sheet name="GRENADA" sheetId="16" r:id="rId7"/>
    <sheet name="DOMINICA" sheetId="15" r:id="rId8"/>
    <sheet name="CAYMAN" sheetId="13" r:id="rId9"/>
    <sheet name="BVI" sheetId="12" r:id="rId10"/>
    <sheet name="BARBADOS" sheetId="8" r:id="rId11"/>
    <sheet name="ANTIGUA" sheetId="10" r:id="rId12"/>
    <sheet name="ANGUILLA" sheetId="9" r:id="rId13"/>
  </sheets>
  <calcPr calcId="17902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C4" i="20"/>
  <c r="H4" i="20" s="1"/>
  <c r="C3" i="20"/>
  <c r="C5" i="19"/>
  <c r="H5" i="19" s="1"/>
  <c r="C4" i="19"/>
  <c r="H4" i="19" s="1"/>
  <c r="C3" i="19"/>
  <c r="C5" i="18"/>
  <c r="H5" i="18" s="1"/>
  <c r="C4" i="18"/>
  <c r="H4" i="18" s="1"/>
  <c r="C3" i="18"/>
  <c r="C6" i="18" s="1"/>
  <c r="C5" i="17"/>
  <c r="H5" i="17" s="1"/>
  <c r="C4" i="17"/>
  <c r="H4" i="17" s="1"/>
  <c r="C3" i="17"/>
  <c r="C5" i="16"/>
  <c r="H5" i="16" s="1"/>
  <c r="C4" i="16"/>
  <c r="H4" i="16" s="1"/>
  <c r="C3" i="16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C3" i="10"/>
  <c r="G3" i="10" s="1"/>
  <c r="C5" i="9"/>
  <c r="G5" i="9" s="1"/>
  <c r="C4" i="9"/>
  <c r="G4" i="9" s="1"/>
  <c r="C3" i="9"/>
  <c r="G3" i="9" s="1"/>
  <c r="C6" i="20" l="1"/>
  <c r="F5" i="20" s="1"/>
  <c r="C6" i="19"/>
  <c r="G5" i="18"/>
  <c r="C6" i="17"/>
  <c r="F5" i="17" s="1"/>
  <c r="G3" i="18"/>
  <c r="H3" i="10"/>
  <c r="C6" i="16"/>
  <c r="F3" i="16" s="1"/>
  <c r="G4" i="20"/>
  <c r="G4" i="18"/>
  <c r="H4" i="12"/>
  <c r="H3" i="9"/>
  <c r="H5" i="9"/>
  <c r="C6" i="9"/>
  <c r="H4" i="9"/>
  <c r="G5" i="10"/>
  <c r="G4" i="10"/>
  <c r="H3" i="12"/>
  <c r="H5" i="12"/>
  <c r="C6" i="13"/>
  <c r="G3" i="20"/>
  <c r="H3" i="20"/>
  <c r="F4" i="20"/>
  <c r="G5" i="20"/>
  <c r="C6" i="21"/>
  <c r="F4" i="21" s="1"/>
  <c r="G3" i="21"/>
  <c r="G4" i="21"/>
  <c r="G5" i="21"/>
  <c r="F3" i="20"/>
  <c r="F4" i="19"/>
  <c r="F5" i="19"/>
  <c r="F3" i="19"/>
  <c r="G3" i="19"/>
  <c r="G4" i="19"/>
  <c r="G5" i="19"/>
  <c r="H3" i="19"/>
  <c r="F5" i="18"/>
  <c r="F4" i="18"/>
  <c r="F3" i="18"/>
  <c r="H3" i="18"/>
  <c r="G3" i="17"/>
  <c r="G4" i="17"/>
  <c r="G5" i="17"/>
  <c r="F3" i="17"/>
  <c r="F4" i="17"/>
  <c r="H3" i="17"/>
  <c r="F5" i="16"/>
  <c r="G3" i="16"/>
  <c r="G4" i="16"/>
  <c r="G5" i="16"/>
  <c r="F4" i="16"/>
  <c r="H3" i="16"/>
  <c r="C6" i="15"/>
  <c r="F4" i="15" s="1"/>
  <c r="G3" i="15"/>
  <c r="G4" i="15"/>
  <c r="G5" i="15"/>
  <c r="F3" i="13"/>
  <c r="F5" i="13"/>
  <c r="G3" i="13"/>
  <c r="G4" i="13"/>
  <c r="G5" i="13"/>
  <c r="F4" i="13"/>
  <c r="H3" i="13"/>
  <c r="C6" i="12"/>
  <c r="F3" i="12" s="1"/>
  <c r="C6" i="10"/>
  <c r="F5" i="10" s="1"/>
  <c r="F3" i="9"/>
  <c r="F4" i="9"/>
  <c r="F5" i="9"/>
  <c r="C3" i="8"/>
  <c r="F3" i="15" l="1"/>
  <c r="F5" i="2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<sst xmlns="http://schemas.openxmlformats.org/spreadsheetml/2006/main" count="130" uniqueCount="10">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</sst>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</cellXfs>
  <cellStyles count="2">
    <cellStyle name="Normal" xfId="0" builtinId="0"/>
    <cellStyle name="Porcentaje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227</c:v>
                </c:pt>
                <c:pt idx="1">
                  <c:v>174</c:v>
                </c:pt>
                <c:pt idx="2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6</c:v>
                </c:pt>
                <c:pt idx="1">
                  <c:v>0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233</c:v>
                      </c:pt>
                      <c:pt idx="1">
                        <c:v>174</c:v>
                      </c:pt>
                      <c:pt idx="2">
                        <c:v>785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130</c:v>
                </c:pt>
                <c:pt idx="1">
                  <c:v>263</c:v>
                </c:pt>
                <c:pt idx="2">
                  <c:v>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130</c:v>
                      </c:pt>
                      <c:pt idx="1">
                        <c:v>263</c:v>
                      </c:pt>
                      <c:pt idx="2">
                        <c:v>2913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6695</c:v>
                </c:pt>
                <c:pt idx="1">
                  <c:v>816</c:v>
                </c:pt>
                <c:pt idx="2">
                  <c:v>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330</c:v>
                </c:pt>
                <c:pt idx="1">
                  <c:v>0</c:v>
                </c:pt>
                <c:pt idx="2" formatCode="General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7025</c:v>
                      </c:pt>
                      <c:pt idx="1">
                        <c:v>816</c:v>
                      </c:pt>
                      <c:pt idx="2">
                        <c:v>8288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528</c:v>
                </c:pt>
                <c:pt idx="1">
                  <c:v>277</c:v>
                </c:pt>
                <c:pt idx="2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34</c:v>
                </c:pt>
                <c:pt idx="1">
                  <c:v>0</c:v>
                </c:pt>
                <c:pt idx="2" formatCode="General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562</c:v>
                      </c:pt>
                      <c:pt idx="1">
                        <c:v>277</c:v>
                      </c:pt>
                      <c:pt idx="2">
                        <c:v>1295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57</c:v>
                </c:pt>
                <c:pt idx="1">
                  <c:v>97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1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58</c:v>
                      </c:pt>
                      <c:pt idx="1">
                        <c:v>98</c:v>
                      </c:pt>
                      <c:pt idx="2">
                        <c:v>244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633</c:v>
                </c:pt>
                <c:pt idx="1">
                  <c:v>662</c:v>
                </c:pt>
                <c:pt idx="2">
                  <c:v>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3</c:v>
                </c:pt>
                <c:pt idx="1">
                  <c:v>0</c:v>
                </c:pt>
                <c:pt idx="2" formatCode="General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636</c:v>
                      </c:pt>
                      <c:pt idx="1">
                        <c:v>662</c:v>
                      </c:pt>
                      <c:pt idx="2">
                        <c:v>1827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179</c:v>
                </c:pt>
                <c:pt idx="1">
                  <c:v>376</c:v>
                </c:pt>
                <c:pt idx="2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14</c:v>
                </c:pt>
                <c:pt idx="1">
                  <c:v>0</c:v>
                </c:pt>
                <c:pt idx="2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193</c:v>
                      </c:pt>
                      <c:pt idx="1">
                        <c:v>376</c:v>
                      </c:pt>
                      <c:pt idx="2">
                        <c:v>1023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537</c:v>
                </c:pt>
                <c:pt idx="1">
                  <c:v>732</c:v>
                </c:pt>
                <c:pt idx="2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538</c:v>
                      </c:pt>
                      <c:pt idx="1">
                        <c:v>732</c:v>
                      </c:pt>
                      <c:pt idx="2">
                        <c:v>1504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4477</c:v>
                </c:pt>
                <c:pt idx="1">
                  <c:v>5774</c:v>
                </c:pt>
                <c:pt idx="2">
                  <c:v>17535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0</c:formatCode>
                <c:ptCount val="3"/>
                <c:pt idx="0" formatCode="General">
                  <c:v>9</c:v>
                </c:pt>
                <c:pt idx="1">
                  <c:v>0</c:v>
                </c:pt>
                <c:pt idx="2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4486</c:v>
                      </c:pt>
                      <c:pt idx="1">
                        <c:v>5774</c:v>
                      </c:pt>
                      <c:pt idx="2">
                        <c:v>17576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81</c:v>
                </c:pt>
                <c:pt idx="1">
                  <c:v>447</c:v>
                </c:pt>
                <c:pt idx="2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</c:v>
                      </c:pt>
                      <c:pt idx="1">
                        <c:v>447</c:v>
                      </c:pt>
                      <c:pt idx="2">
                        <c:v>718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167</c:v>
                </c:pt>
                <c:pt idx="1">
                  <c:v>393</c:v>
                </c:pt>
                <c:pt idx="2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15</c:v>
                </c:pt>
                <c:pt idx="1">
                  <c:v>10</c:v>
                </c:pt>
                <c:pt idx="2" formatCode="General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182</c:v>
                      </c:pt>
                      <c:pt idx="1">
                        <c:v>403</c:v>
                      </c:pt>
                      <c:pt idx="2">
                        <c:v>949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55</c:v>
                </c:pt>
                <c:pt idx="1">
                  <c:v>284</c:v>
                </c:pt>
                <c:pt idx="2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4</c:v>
                </c:pt>
                <c:pt idx="2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56</c:v>
                      </c:pt>
                      <c:pt idx="1">
                        <c:v>288</c:v>
                      </c:pt>
                      <c:pt idx="2">
                        <c:v>1025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Table1345913414" displayName="Table1345913414" ref="B2:H5" totalsRowShown="0" headerRowDxfId="116" dataDxfId="115">
  <autoFilter ref="B2:H5" xr:uid="{00000000-0009-0000-0100-00000D000000}"/>
  <tableColumns count="7">
    <tableColumn id="1" xr3:uid="{00000000-0010-0000-0000-000001000000}" name="Column1" dataDxfId="114"/>
    <tableColumn id="2" xr3:uid="{00000000-0010-0000-0000-000002000000}" name="TOTAL" dataDxfId="113">
      <calculatedColumnFormula>D3+E3</calculatedColumnFormula>
    </tableColumn>
    <tableColumn id="3" xr3:uid="{00000000-0010-0000-0000-000003000000}" name="COMPLETE" dataDxfId="112"/>
    <tableColumn id="4" xr3:uid="{00000000-0010-0000-0000-000004000000}" name="FAILED" dataDxfId="111"/>
    <tableColumn id="5" xr3:uid="{00000000-0010-0000-0000-000005000000}" name="% Total" dataDxfId="110"/>
    <tableColumn id="6" xr3:uid="{00000000-0010-0000-0000-000006000000}" name="% COMPLETE" dataDxfId="109">
      <calculatedColumnFormula>D3/C3</calculatedColumnFormula>
    </tableColumn>
    <tableColumn id="7" xr3:uid="{00000000-0010-0000-0000-000007000000}" name="% FAILED" dataDxfId="108">
      <calculatedColumnFormula>E3/C3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e13459134" displayName="Table13459134" ref="B2:H5" totalsRowShown="0" headerRowDxfId="35" dataDxfId="34">
  <autoFilter ref="B2:H5" xr:uid="{00000000-0009-0000-0100-000003000000}"/>
  <tableColumns count="7">
    <tableColumn id="1" xr3:uid="{00000000-0010-0000-0900-000001000000}" name="Column1" dataDxfId="33"/>
    <tableColumn id="2" xr3:uid="{00000000-0010-0000-0900-000002000000}" name="TOTAL" dataDxfId="32">
      <calculatedColumnFormula>D3+E3</calculatedColumnFormula>
    </tableColumn>
    <tableColumn id="3" xr3:uid="{00000000-0010-0000-0900-000003000000}" name="COMPLETE" dataDxfId="31"/>
    <tableColumn id="4" xr3:uid="{00000000-0010-0000-0900-000004000000}" name="FAILED" dataDxfId="30"/>
    <tableColumn id="5" xr3:uid="{00000000-0010-0000-0900-000005000000}" name="% Total" dataDxfId="29"/>
    <tableColumn id="6" xr3:uid="{00000000-0010-0000-0900-000006000000}" name="% COMPLETE" dataDxfId="28">
      <calculatedColumnFormula>D3/C3</calculatedColumnFormula>
    </tableColumn>
    <tableColumn id="7" xr3:uid="{00000000-0010-0000-0900-000007000000}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1345913" displayName="Table1345913" ref="B2:H5" totalsRowShown="0" headerRowDxfId="26" dataDxfId="25">
  <autoFilter ref="B2:H5" xr:uid="{00000000-0009-0000-0100-00000C000000}"/>
  <tableColumns count="7">
    <tableColumn id="1" xr3:uid="{00000000-0010-0000-0A00-000001000000}" name="Column1" dataDxfId="24"/>
    <tableColumn id="2" xr3:uid="{00000000-0010-0000-0A00-000002000000}" name="TOTAL" dataDxfId="23">
      <calculatedColumnFormula>D3+E3</calculatedColumnFormula>
    </tableColumn>
    <tableColumn id="3" xr3:uid="{00000000-0010-0000-0A00-000003000000}" name="COMPLETE" dataDxfId="22"/>
    <tableColumn id="4" xr3:uid="{00000000-0010-0000-0A00-000004000000}" name="FAILED" dataDxfId="21"/>
    <tableColumn id="5" xr3:uid="{00000000-0010-0000-0A00-000005000000}" name="% Total" dataDxfId="20"/>
    <tableColumn id="6" xr3:uid="{00000000-0010-0000-0A00-000006000000}" name="% COMPLETE" dataDxfId="19">
      <calculatedColumnFormula>D3/C3</calculatedColumnFormula>
    </tableColumn>
    <tableColumn id="7" xr3:uid="{00000000-0010-0000-0A00-000007000000}" name="% FAILED" dataDxfId="18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1345923" displayName="Table1345923" ref="B2:H5" totalsRowShown="0" headerRowDxfId="17" dataDxfId="16">
  <autoFilter ref="B2:H5" xr:uid="{00000000-0009-0000-0100-000002000000}"/>
  <tableColumns count="7">
    <tableColumn id="1" xr3:uid="{00000000-0010-0000-0B00-000001000000}" name="Column1" dataDxfId="15"/>
    <tableColumn id="2" xr3:uid="{00000000-0010-0000-0B00-000002000000}" name="TOTAL" dataDxfId="14">
      <calculatedColumnFormula>D3+E3</calculatedColumnFormula>
    </tableColumn>
    <tableColumn id="3" xr3:uid="{00000000-0010-0000-0B00-000003000000}" name="COMPLETE" dataDxfId="13"/>
    <tableColumn id="4" xr3:uid="{00000000-0010-0000-0B00-000004000000}" name="FAILED" dataDxfId="12"/>
    <tableColumn id="5" xr3:uid="{00000000-0010-0000-0B00-000005000000}" name="% Total" dataDxfId="11"/>
    <tableColumn id="6" xr3:uid="{00000000-0010-0000-0B00-000006000000}" name="% COMPLETE" dataDxfId="10">
      <calculatedColumnFormula>D3/C3</calculatedColumnFormula>
    </tableColumn>
    <tableColumn id="7" xr3:uid="{00000000-0010-0000-0B00-000007000000}" name="% FAILED" dataDxfId="9">
      <calculatedColumnFormula>E3/C3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134592" displayName="Table134592" ref="B2:H5" totalsRowShown="0" headerRowDxfId="8" dataDxfId="7">
  <autoFilter ref="B2:H5" xr:uid="{00000000-0009-0000-0100-000001000000}"/>
  <tableColumns count="7">
    <tableColumn id="1" xr3:uid="{00000000-0010-0000-0C00-000001000000}" name="Column1" dataDxfId="6"/>
    <tableColumn id="2" xr3:uid="{00000000-0010-0000-0C00-000002000000}" name="TOTAL" dataDxfId="5">
      <calculatedColumnFormula>D3+E3</calculatedColumnFormula>
    </tableColumn>
    <tableColumn id="3" xr3:uid="{00000000-0010-0000-0C00-000003000000}" name="COMPLETE" dataDxfId="4"/>
    <tableColumn id="4" xr3:uid="{00000000-0010-0000-0C00-000004000000}" name="FAILED" dataDxfId="3"/>
    <tableColumn id="5" xr3:uid="{00000000-0010-0000-0C00-000005000000}" name="% Total" dataDxfId="2"/>
    <tableColumn id="6" xr3:uid="{00000000-0010-0000-0C00-000006000000}" name="% COMPLETE" dataDxfId="1">
      <calculatedColumnFormula>D3/C3</calculatedColumnFormula>
    </tableColumn>
    <tableColumn id="7" xr3:uid="{00000000-0010-0000-0C00-000007000000}" name="% FAILED" dataDxfId="0">
      <calculatedColumnFormula>E3/C3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34591312" displayName="Table134591312" ref="B2:H5" totalsRowShown="0" headerRowDxfId="107" dataDxfId="106">
  <autoFilter ref="B2:H5" xr:uid="{00000000-0009-0000-0100-00000B000000}"/>
  <tableColumns count="7">
    <tableColumn id="1" xr3:uid="{00000000-0010-0000-0100-000001000000}" name="Column1" dataDxfId="105"/>
    <tableColumn id="2" xr3:uid="{00000000-0010-0000-0100-000002000000}" name="TOTAL" dataDxfId="104">
      <calculatedColumnFormula>D3+E3</calculatedColumnFormula>
    </tableColumn>
    <tableColumn id="3" xr3:uid="{00000000-0010-0000-0100-000003000000}" name="COMPLETE" dataDxfId="103"/>
    <tableColumn id="4" xr3:uid="{00000000-0010-0000-0100-000004000000}" name="FAILED" dataDxfId="102"/>
    <tableColumn id="5" xr3:uid="{00000000-0010-0000-0100-000005000000}" name="% Total" dataDxfId="101"/>
    <tableColumn id="6" xr3:uid="{00000000-0010-0000-0100-000006000000}" name="% COMPLETE" dataDxfId="100">
      <calculatedColumnFormula>D3/C3</calculatedColumnFormula>
    </tableColumn>
    <tableColumn id="7" xr3:uid="{00000000-0010-0000-0100-000007000000}" name="% FAILED" dataDxfId="99">
      <calculatedColumnFormula>E3/C3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e1345923711" displayName="Table1345923711" ref="B2:H5" totalsRowShown="0" headerRowDxfId="98" dataDxfId="97">
  <autoFilter ref="B2:H5" xr:uid="{00000000-0009-0000-0100-00000A000000}"/>
  <tableColumns count="7">
    <tableColumn id="1" xr3:uid="{00000000-0010-0000-0200-000001000000}" name="Column1" dataDxfId="96"/>
    <tableColumn id="2" xr3:uid="{00000000-0010-0000-0200-000002000000}" name="TOTAL" dataDxfId="95">
      <calculatedColumnFormula>D3+E3</calculatedColumnFormula>
    </tableColumn>
    <tableColumn id="3" xr3:uid="{00000000-0010-0000-0200-000003000000}" name="COMPLETE" dataDxfId="94"/>
    <tableColumn id="4" xr3:uid="{00000000-0010-0000-0200-000004000000}" name="FAILED" dataDxfId="93"/>
    <tableColumn id="5" xr3:uid="{00000000-0010-0000-0200-000005000000}" name="% Total" dataDxfId="92"/>
    <tableColumn id="6" xr3:uid="{00000000-0010-0000-0200-000006000000}" name="% COMPLETE" dataDxfId="91">
      <calculatedColumnFormula>D3/C3</calculatedColumnFormula>
    </tableColumn>
    <tableColumn id="7" xr3:uid="{00000000-0010-0000-0200-000007000000}" name="% FAILED" dataDxfId="90">
      <calculatedColumnFormula>E3/C3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134592610" displayName="Table134592610" ref="B2:H5" totalsRowShown="0" headerRowDxfId="89" dataDxfId="88">
  <autoFilter ref="B2:H5" xr:uid="{00000000-0009-0000-0100-000009000000}"/>
  <tableColumns count="7">
    <tableColumn id="1" xr3:uid="{00000000-0010-0000-0300-000001000000}" name="Column1" dataDxfId="87"/>
    <tableColumn id="2" xr3:uid="{00000000-0010-0000-0300-000002000000}" name="TOTAL" dataDxfId="86">
      <calculatedColumnFormula>D3+E3</calculatedColumnFormula>
    </tableColumn>
    <tableColumn id="3" xr3:uid="{00000000-0010-0000-0300-000003000000}" name="COMPLETE" dataDxfId="85"/>
    <tableColumn id="4" xr3:uid="{00000000-0010-0000-0300-000004000000}" name="FAILED" dataDxfId="84"/>
    <tableColumn id="5" xr3:uid="{00000000-0010-0000-0300-000005000000}" name="% Total" dataDxfId="83"/>
    <tableColumn id="6" xr3:uid="{00000000-0010-0000-0300-000006000000}" name="% COMPLETE" dataDxfId="82">
      <calculatedColumnFormula>D3/C3</calculatedColumnFormula>
    </tableColumn>
    <tableColumn id="7" xr3:uid="{00000000-0010-0000-0300-000007000000}" name="% FAILED" dataDxfId="81">
      <calculatedColumnFormula>E3/C3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45913458" displayName="Table1345913458" ref="B2:H5" totalsRowShown="0" headerRowDxfId="80" dataDxfId="79">
  <autoFilter ref="B2:H5" xr:uid="{00000000-0009-0000-0100-000007000000}"/>
  <tableColumns count="7">
    <tableColumn id="1" xr3:uid="{00000000-0010-0000-0400-000001000000}" name="Column1" dataDxfId="78"/>
    <tableColumn id="2" xr3:uid="{00000000-0010-0000-0400-000002000000}" name="TOTAL" dataDxfId="77">
      <calculatedColumnFormula>D3+E3</calculatedColumnFormula>
    </tableColumn>
    <tableColumn id="3" xr3:uid="{00000000-0010-0000-0400-000003000000}" name="COMPLETE" dataDxfId="76"/>
    <tableColumn id="4" xr3:uid="{00000000-0010-0000-0400-000004000000}" name="FAILED" dataDxfId="75"/>
    <tableColumn id="5" xr3:uid="{00000000-0010-0000-0400-000005000000}" name="% Total" dataDxfId="74"/>
    <tableColumn id="6" xr3:uid="{00000000-0010-0000-0400-000006000000}" name="% COMPLETE" dataDxfId="73">
      <calculatedColumnFormula>D3/C3</calculatedColumnFormula>
    </tableColumn>
    <tableColumn id="7" xr3:uid="{00000000-0010-0000-0400-000007000000}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13459" displayName="Table13459" ref="B2:H5" totalsRowShown="0" headerRowDxfId="71" dataDxfId="70">
  <autoFilter ref="B2:H5" xr:uid="{00000000-0009-0000-0100-000008000000}"/>
  <tableColumns count="7">
    <tableColumn id="1" xr3:uid="{00000000-0010-0000-0500-000001000000}" name="Column1" dataDxfId="69"/>
    <tableColumn id="2" xr3:uid="{00000000-0010-0000-0500-000002000000}" name="TOTAL" dataDxfId="68">
      <calculatedColumnFormula>D3+E3</calculatedColumnFormula>
    </tableColumn>
    <tableColumn id="3" xr3:uid="{00000000-0010-0000-0500-000003000000}" name="COMPLETE" dataDxfId="67"/>
    <tableColumn id="4" xr3:uid="{00000000-0010-0000-0500-000004000000}" name="FAILED" dataDxfId="66"/>
    <tableColumn id="5" xr3:uid="{00000000-0010-0000-0500-000005000000}" name="% Total" dataDxfId="65"/>
    <tableColumn id="6" xr3:uid="{00000000-0010-0000-0500-000006000000}" name="% COMPLETE" dataDxfId="64">
      <calculatedColumnFormula>D3/C3</calculatedColumnFormula>
    </tableColumn>
    <tableColumn id="7" xr3:uid="{00000000-0010-0000-0500-000007000000}" name="% FAILED" dataDxfId="63">
      <calculatedColumnFormula>E3/C3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9237" displayName="Table13459237" ref="B2:H5" totalsRowShown="0" headerRowDxfId="62" dataDxfId="61">
  <autoFilter ref="B2:H5" xr:uid="{00000000-0009-0000-0100-000006000000}"/>
  <tableColumns count="7">
    <tableColumn id="1" xr3:uid="{00000000-0010-0000-0600-000001000000}" name="Column1" dataDxfId="60"/>
    <tableColumn id="2" xr3:uid="{00000000-0010-0000-0600-000002000000}" name="TOTAL" dataDxfId="59">
      <calculatedColumnFormula>D3+E3</calculatedColumnFormula>
    </tableColumn>
    <tableColumn id="3" xr3:uid="{00000000-0010-0000-0600-000003000000}" name="COMPLETE" dataDxfId="58"/>
    <tableColumn id="4" xr3:uid="{00000000-0010-0000-0600-000004000000}" name="FAILED" dataDxfId="57"/>
    <tableColumn id="5" xr3:uid="{00000000-0010-0000-0600-000005000000}" name="% Total" dataDxfId="56"/>
    <tableColumn id="6" xr3:uid="{00000000-0010-0000-0600-000006000000}" name="% COMPLETE" dataDxfId="55">
      <calculatedColumnFormula>D3/C3</calculatedColumnFormula>
    </tableColumn>
    <tableColumn id="7" xr3:uid="{00000000-0010-0000-0600-000007000000}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1345926" displayName="Table1345926" ref="B2:H5" totalsRowShown="0" headerRowDxfId="53" dataDxfId="52">
  <autoFilter ref="B2:H5" xr:uid="{00000000-0009-0000-0100-000005000000}"/>
  <tableColumns count="7">
    <tableColumn id="1" xr3:uid="{00000000-0010-0000-0700-000001000000}" name="Column1" dataDxfId="51"/>
    <tableColumn id="2" xr3:uid="{00000000-0010-0000-0700-000002000000}" name="TOTAL" dataDxfId="50">
      <calculatedColumnFormula>D3+E3</calculatedColumnFormula>
    </tableColumn>
    <tableColumn id="3" xr3:uid="{00000000-0010-0000-0700-000003000000}" name="COMPLETE" dataDxfId="49"/>
    <tableColumn id="4" xr3:uid="{00000000-0010-0000-0700-000004000000}" name="FAILED" dataDxfId="48"/>
    <tableColumn id="5" xr3:uid="{00000000-0010-0000-0700-000005000000}" name="% Total" dataDxfId="47"/>
    <tableColumn id="6" xr3:uid="{00000000-0010-0000-0700-000006000000}" name="% COMPLETE" dataDxfId="46">
      <calculatedColumnFormula>D3/C3</calculatedColumnFormula>
    </tableColumn>
    <tableColumn id="7" xr3:uid="{00000000-0010-0000-0700-000007000000}" name="% FAILED" dataDxfId="45">
      <calculatedColumnFormula>E3/C3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e134591345" displayName="Table134591345" ref="B2:H5" totalsRowShown="0" headerRowDxfId="44" dataDxfId="43">
  <autoFilter ref="B2:H5" xr:uid="{00000000-0009-0000-0100-000004000000}"/>
  <tableColumns count="7">
    <tableColumn id="1" xr3:uid="{00000000-0010-0000-0800-000001000000}" name="Column1" dataDxfId="42"/>
    <tableColumn id="2" xr3:uid="{00000000-0010-0000-0800-000002000000}" name="TOTAL" dataDxfId="41">
      <calculatedColumnFormula>D3+E3</calculatedColumnFormula>
    </tableColumn>
    <tableColumn id="3" xr3:uid="{00000000-0010-0000-0800-000003000000}" name="COMPLETE" dataDxfId="40"/>
    <tableColumn id="4" xr3:uid="{00000000-0010-0000-0800-000004000000}" name="FAILED" dataDxfId="39"/>
    <tableColumn id="5" xr3:uid="{00000000-0010-0000-0800-000005000000}" name="% Total" dataDxfId="38"/>
    <tableColumn id="6" xr3:uid="{00000000-0010-0000-0800-000006000000}" name="% COMPLETE" dataDxfId="37">
      <calculatedColumnFormula>D3/C3</calculatedColumnFormula>
    </tableColumn>
    <tableColumn id="7" xr3:uid="{00000000-0010-0000-0800-000007000000}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6"/>
  <sheetViews>
    <sheetView topLeftCell="A4"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233</v>
      </c>
      <c r="D3" s="6">
        <v>227</v>
      </c>
      <c r="E3" s="6">
        <v>6</v>
      </c>
      <c r="F3" s="3">
        <f>C3/C6</f>
        <v>0.19546979865771813</v>
      </c>
      <c r="G3" s="3">
        <f>D3/C3</f>
        <v>0.97424892703862664</v>
      </c>
      <c r="H3" s="3">
        <f>E3/C3</f>
        <v>2.575107296137339E-2</v>
      </c>
    </row>
    <row r="4" spans="2:8" ht="15" thickBot="1" x14ac:dyDescent="0.35">
      <c r="B4" s="4" t="s">
        <v>2</v>
      </c>
      <c r="C4" s="2">
        <f>D4+E4</f>
        <v>174</v>
      </c>
      <c r="D4" s="6">
        <v>174</v>
      </c>
      <c r="E4" s="7">
        <v>0</v>
      </c>
      <c r="F4" s="3">
        <f>C4/C6</f>
        <v>0.14597315436241612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785</v>
      </c>
      <c r="D5" s="6">
        <v>776</v>
      </c>
      <c r="E5" s="6">
        <v>9</v>
      </c>
      <c r="F5" s="3">
        <f>C5/C6</f>
        <v>0.65855704697986572</v>
      </c>
      <c r="G5" s="3">
        <f>D5/C5</f>
        <v>0.98853503184713376</v>
      </c>
      <c r="H5" s="3">
        <f>E5/C5</f>
        <v>1.1464968152866241E-2</v>
      </c>
    </row>
    <row r="6" spans="2:8" x14ac:dyDescent="0.3">
      <c r="C6" s="6">
        <f>SUM(C3:C5)</f>
        <v>1192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6"/>
  <sheetViews>
    <sheetView workbookViewId="0">
      <selection activeCell="J16" sqref="J16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130</v>
      </c>
      <c r="D3" s="6">
        <v>130</v>
      </c>
      <c r="E3" s="6">
        <v>0</v>
      </c>
      <c r="F3" s="3">
        <f>C3/C6</f>
        <v>3.9322444041137328E-2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263</v>
      </c>
      <c r="D4" s="6">
        <v>263</v>
      </c>
      <c r="E4" s="7">
        <v>0</v>
      </c>
      <c r="F4" s="3">
        <f>C4/C6</f>
        <v>7.9552329098608585E-2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2913</v>
      </c>
      <c r="D5" s="6">
        <v>2907</v>
      </c>
      <c r="E5" s="6">
        <v>6</v>
      </c>
      <c r="F5" s="3">
        <f>C5/C6</f>
        <v>0.88112522686025407</v>
      </c>
      <c r="G5" s="3">
        <f>D5/C5</f>
        <v>0.99794026776519051</v>
      </c>
      <c r="H5" s="3">
        <f>E5/C5</f>
        <v>2.0597322348094747E-3</v>
      </c>
    </row>
    <row r="6" spans="2:8" x14ac:dyDescent="0.3">
      <c r="C6" s="6">
        <f>SUM(C3:C5)</f>
        <v>3306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7025</v>
      </c>
      <c r="D3" s="6">
        <v>6695</v>
      </c>
      <c r="E3" s="6">
        <v>330</v>
      </c>
      <c r="F3" s="3">
        <f>C3/C6</f>
        <v>0.43555087110174218</v>
      </c>
      <c r="G3" s="3">
        <f>D3/C3</f>
        <v>0.95302491103202847</v>
      </c>
      <c r="H3" s="3">
        <f>E3/C3</f>
        <v>4.6975088967971527E-2</v>
      </c>
    </row>
    <row r="4" spans="2:8" ht="15" thickBot="1" x14ac:dyDescent="0.35">
      <c r="B4" s="4" t="s">
        <v>2</v>
      </c>
      <c r="C4" s="2">
        <f>D4+E4</f>
        <v>816</v>
      </c>
      <c r="D4" s="6">
        <v>816</v>
      </c>
      <c r="E4" s="7">
        <v>0</v>
      </c>
      <c r="F4" s="3">
        <f>C4/C6</f>
        <v>5.0592101184202369E-2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8288</v>
      </c>
      <c r="D5" s="6">
        <v>7936</v>
      </c>
      <c r="E5" s="6">
        <v>352</v>
      </c>
      <c r="F5" s="3">
        <f>C5/C6</f>
        <v>0.51385702771405539</v>
      </c>
      <c r="G5" s="3">
        <f>D5/C5</f>
        <v>0.9575289575289575</v>
      </c>
      <c r="H5" s="3">
        <f>E5/C5</f>
        <v>4.2471042471042469E-2</v>
      </c>
    </row>
    <row r="6" spans="2:8" x14ac:dyDescent="0.3">
      <c r="C6">
        <f>SUM(C3:C5)</f>
        <v>16129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562</v>
      </c>
      <c r="D3" s="6">
        <v>528</v>
      </c>
      <c r="E3" s="6">
        <v>34</v>
      </c>
      <c r="F3" s="3">
        <f>C3/C6</f>
        <v>0.2633552014995314</v>
      </c>
      <c r="G3" s="3">
        <f>D3/C3</f>
        <v>0.93950177935943058</v>
      </c>
      <c r="H3" s="3">
        <f>E3/C3</f>
        <v>6.0498220640569395E-2</v>
      </c>
    </row>
    <row r="4" spans="2:8" ht="15" thickBot="1" x14ac:dyDescent="0.35">
      <c r="B4" s="4" t="s">
        <v>2</v>
      </c>
      <c r="C4" s="2">
        <f>D4+E4</f>
        <v>277</v>
      </c>
      <c r="D4" s="6">
        <v>277</v>
      </c>
      <c r="E4" s="7">
        <v>0</v>
      </c>
      <c r="F4" s="3">
        <f>C4/C6</f>
        <v>0.12980318650421743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1295</v>
      </c>
      <c r="D5" s="6">
        <v>1238</v>
      </c>
      <c r="E5" s="6">
        <v>57</v>
      </c>
      <c r="F5" s="3">
        <f>C5/C6</f>
        <v>0.6068416119962512</v>
      </c>
      <c r="G5" s="3">
        <f>D5/C5</f>
        <v>0.95598455598455601</v>
      </c>
      <c r="H5" s="3">
        <f>E5/C5</f>
        <v>4.4015444015444015E-2</v>
      </c>
    </row>
    <row r="6" spans="2:8" x14ac:dyDescent="0.3">
      <c r="C6" s="6">
        <f>SUM(C3:C5)</f>
        <v>2134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58</v>
      </c>
      <c r="D3" s="6">
        <v>57</v>
      </c>
      <c r="E3" s="6">
        <v>1</v>
      </c>
      <c r="F3" s="3">
        <f>C3/C6</f>
        <v>0.14499999999999999</v>
      </c>
      <c r="G3" s="3">
        <f>D3/C3</f>
        <v>0.98275862068965514</v>
      </c>
      <c r="H3" s="3">
        <f>E3/C3</f>
        <v>1.7241379310344827E-2</v>
      </c>
    </row>
    <row r="4" spans="2:8" ht="15" thickBot="1" x14ac:dyDescent="0.35">
      <c r="B4" s="4" t="s">
        <v>2</v>
      </c>
      <c r="C4" s="2">
        <f>D4+E4</f>
        <v>98</v>
      </c>
      <c r="D4" s="6">
        <v>97</v>
      </c>
      <c r="E4" s="7">
        <v>1</v>
      </c>
      <c r="F4" s="3">
        <f>C4/C6</f>
        <v>0.245</v>
      </c>
      <c r="G4" s="3">
        <f>D4/C4</f>
        <v>0.98979591836734693</v>
      </c>
      <c r="H4" s="3">
        <f>E4/C4</f>
        <v>1.020408163265306E-2</v>
      </c>
    </row>
    <row r="5" spans="2:8" ht="15" thickBot="1" x14ac:dyDescent="0.35">
      <c r="B5" s="4" t="s">
        <v>3</v>
      </c>
      <c r="C5" s="2">
        <f>D5+E5</f>
        <v>244</v>
      </c>
      <c r="D5" s="6">
        <v>235</v>
      </c>
      <c r="E5" s="6">
        <v>9</v>
      </c>
      <c r="F5" s="3">
        <f>C5/C6</f>
        <v>0.61</v>
      </c>
      <c r="G5" s="3">
        <f>D5/C5</f>
        <v>0.96311475409836067</v>
      </c>
      <c r="H5" s="3">
        <f>E5/C5</f>
        <v>3.6885245901639344E-2</v>
      </c>
    </row>
    <row r="6" spans="2:8" x14ac:dyDescent="0.3">
      <c r="C6" s="6">
        <f>SUM(C3:C5)</f>
        <v>400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"/>
  <sheetViews>
    <sheetView topLeftCell="A10"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636</v>
      </c>
      <c r="D3" s="6">
        <v>633</v>
      </c>
      <c r="E3" s="6">
        <v>3</v>
      </c>
      <c r="F3" s="3">
        <f>C3/C6</f>
        <v>0.20352000000000001</v>
      </c>
      <c r="G3" s="3">
        <f>D3/C3</f>
        <v>0.99528301886792447</v>
      </c>
      <c r="H3" s="3">
        <f>E3/C3</f>
        <v>4.7169811320754715E-3</v>
      </c>
    </row>
    <row r="4" spans="2:8" ht="15" thickBot="1" x14ac:dyDescent="0.35">
      <c r="B4" s="4" t="s">
        <v>2</v>
      </c>
      <c r="C4" s="2">
        <f>D4+E4</f>
        <v>662</v>
      </c>
      <c r="D4" s="6">
        <v>662</v>
      </c>
      <c r="E4" s="7">
        <v>0</v>
      </c>
      <c r="F4" s="3">
        <f>C4/C6</f>
        <v>0.21184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1827</v>
      </c>
      <c r="D5" s="6">
        <v>1818</v>
      </c>
      <c r="E5" s="6">
        <v>9</v>
      </c>
      <c r="F5" s="3">
        <f>C5/C6</f>
        <v>0.58464000000000005</v>
      </c>
      <c r="G5" s="3">
        <f>D5/C5</f>
        <v>0.99507389162561577</v>
      </c>
      <c r="H5" s="3">
        <f>E5/C5</f>
        <v>4.9261083743842365E-3</v>
      </c>
    </row>
    <row r="6" spans="2:8" x14ac:dyDescent="0.3">
      <c r="C6" s="6">
        <f>SUM(C3:C5)</f>
        <v>3125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193</v>
      </c>
      <c r="D3" s="6">
        <v>179</v>
      </c>
      <c r="E3" s="6">
        <v>14</v>
      </c>
      <c r="F3" s="3">
        <f>C3/C6</f>
        <v>0.12123115577889447</v>
      </c>
      <c r="G3" s="3">
        <f>D3/C3</f>
        <v>0.92746113989637302</v>
      </c>
      <c r="H3" s="3">
        <f>E3/C3</f>
        <v>7.2538860103626937E-2</v>
      </c>
    </row>
    <row r="4" spans="2:8" ht="15" thickBot="1" x14ac:dyDescent="0.35">
      <c r="B4" s="4" t="s">
        <v>2</v>
      </c>
      <c r="C4" s="2">
        <f>D4+E4</f>
        <v>376</v>
      </c>
      <c r="D4" s="6">
        <v>376</v>
      </c>
      <c r="E4" s="7">
        <v>0</v>
      </c>
      <c r="F4" s="3">
        <f>C4/C6</f>
        <v>0.23618090452261306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1023</v>
      </c>
      <c r="D5" s="6">
        <v>945</v>
      </c>
      <c r="E5" s="6">
        <v>78</v>
      </c>
      <c r="F5" s="3">
        <f>C5/C6</f>
        <v>0.64258793969849248</v>
      </c>
      <c r="G5" s="3">
        <f>D5/C5</f>
        <v>0.92375366568914952</v>
      </c>
      <c r="H5" s="3">
        <f>E5/C5</f>
        <v>7.6246334310850442E-2</v>
      </c>
    </row>
    <row r="6" spans="2:8" x14ac:dyDescent="0.3">
      <c r="C6" s="6">
        <f>SUM(C3:C5)</f>
        <v>1592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6"/>
  <sheetViews>
    <sheetView tabSelected="1" workbookViewId="0">
      <selection activeCell="D7" sqref="D7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538</v>
      </c>
      <c r="D3" s="6">
        <v>537</v>
      </c>
      <c r="E3" s="6">
        <v>1</v>
      </c>
      <c r="F3" s="3">
        <f>C3/C6</f>
        <v>0.19394376351838499</v>
      </c>
      <c r="G3" s="3">
        <f>D3/C3</f>
        <v>0.9981412639405205</v>
      </c>
      <c r="H3" s="3">
        <f>E3/C3</f>
        <v>1.8587360594795538E-3</v>
      </c>
    </row>
    <row r="4" spans="2:8" ht="15" thickBot="1" x14ac:dyDescent="0.35">
      <c r="B4" s="4" t="s">
        <v>2</v>
      </c>
      <c r="C4" s="2">
        <f>D4+E4</f>
        <v>732</v>
      </c>
      <c r="D4" s="6">
        <v>732</v>
      </c>
      <c r="E4" s="7">
        <v>0</v>
      </c>
      <c r="F4" s="3">
        <f>C4/C6</f>
        <v>0.26387887527036769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1504</v>
      </c>
      <c r="D5" s="6">
        <v>1501</v>
      </c>
      <c r="E5" s="6">
        <v>3</v>
      </c>
      <c r="F5" s="3">
        <f>C5/C6</f>
        <v>0.54217736121124727</v>
      </c>
      <c r="G5" s="3">
        <f>D5/C5</f>
        <v>0.9980053191489362</v>
      </c>
      <c r="H5" s="3">
        <f>E5/C5</f>
        <v>1.9946808510638296E-3</v>
      </c>
    </row>
    <row r="6" spans="2:8" x14ac:dyDescent="0.3">
      <c r="C6" s="6">
        <f>SUM(C3:C5)</f>
        <v>2774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25</v>
      </c>
      <c r="D3" s="6">
        <v>25</v>
      </c>
      <c r="E3" s="6">
        <v>0</v>
      </c>
      <c r="F3" s="3">
        <f>C3/C6</f>
        <v>0.18796992481203006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25</v>
      </c>
      <c r="D4" s="6">
        <v>25</v>
      </c>
      <c r="E4" s="7">
        <v>0</v>
      </c>
      <c r="F4" s="3">
        <f>C4/C6</f>
        <v>0.18796992481203006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 t="shared" ref="C5" si="0">D5+E5</f>
        <v>83</v>
      </c>
      <c r="D5" s="6">
        <v>80</v>
      </c>
      <c r="E5" s="6">
        <v>3</v>
      </c>
      <c r="F5" s="3">
        <f>C5/C6</f>
        <v>0.62406015037593987</v>
      </c>
      <c r="G5" s="3">
        <f>D5/C5</f>
        <v>0.96385542168674698</v>
      </c>
      <c r="H5" s="3">
        <f>E5/C5</f>
        <v>3.614457831325301E-2</v>
      </c>
    </row>
    <row r="6" spans="2:8" x14ac:dyDescent="0.3">
      <c r="C6" s="6">
        <f>SUM(C3:C5)</f>
        <v>133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2" max="2" width="12" customWidth="1"/>
    <col min="3" max="3" width="9.6640625" customWidth="1"/>
    <col min="4" max="4" width="12.44140625" customWidth="1"/>
    <col min="5" max="5" width="9.5546875" customWidth="1"/>
    <col min="6" max="6" width="11.88671875" bestFit="1" customWidth="1"/>
    <col min="7" max="7" width="14.44140625" customWidth="1"/>
    <col min="8" max="8" width="11.109375" customWidth="1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4486</v>
      </c>
      <c r="D3" s="6">
        <v>4477</v>
      </c>
      <c r="E3" s="6">
        <v>9</v>
      </c>
      <c r="F3" s="3">
        <f>C3/C6</f>
        <v>0.1611582123868372</v>
      </c>
      <c r="G3" s="3">
        <f>D3/C3</f>
        <v>0.99799375835934012</v>
      </c>
      <c r="H3" s="3">
        <f>E3/C3</f>
        <v>2.0062416406598305E-3</v>
      </c>
    </row>
    <row r="4" spans="2:8" ht="15" thickBot="1" x14ac:dyDescent="0.35">
      <c r="B4" s="4" t="s">
        <v>2</v>
      </c>
      <c r="C4" s="2">
        <f>D4+E4</f>
        <v>5774</v>
      </c>
      <c r="D4" s="6">
        <v>5774</v>
      </c>
      <c r="E4" s="7">
        <v>0</v>
      </c>
      <c r="F4" s="3">
        <f>C4/C6</f>
        <v>0.20742922833740479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17576</v>
      </c>
      <c r="D5" s="6">
        <v>17535</v>
      </c>
      <c r="E5" s="6">
        <v>41</v>
      </c>
      <c r="F5" s="3">
        <f>C5/C6</f>
        <v>0.63141255927575801</v>
      </c>
      <c r="G5" s="3">
        <f>D5/C5</f>
        <v>0.99766727355484752</v>
      </c>
      <c r="H5" s="3">
        <f>E5/C5</f>
        <v>2.3327264451524807E-3</v>
      </c>
    </row>
    <row r="6" spans="2:8" x14ac:dyDescent="0.3">
      <c r="C6">
        <f>SUM(C3:C5)</f>
        <v>27836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J17" sqref="J17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81</v>
      </c>
      <c r="D3" s="6">
        <v>81</v>
      </c>
      <c r="E3" s="6">
        <v>0</v>
      </c>
      <c r="F3" s="3">
        <f>C3/C6</f>
        <v>6.5008025682182988E-2</v>
      </c>
      <c r="G3" s="3">
        <f>D3/C3</f>
        <v>1</v>
      </c>
      <c r="H3" s="3">
        <f>E3/C3</f>
        <v>0</v>
      </c>
    </row>
    <row r="4" spans="2:8" ht="15" thickBot="1" x14ac:dyDescent="0.35">
      <c r="B4" s="4" t="s">
        <v>2</v>
      </c>
      <c r="C4" s="2">
        <f>D4+E4</f>
        <v>447</v>
      </c>
      <c r="D4" s="6">
        <v>447</v>
      </c>
      <c r="E4" s="7">
        <v>0</v>
      </c>
      <c r="F4" s="3">
        <f>C4/C6</f>
        <v>0.35874799357945425</v>
      </c>
      <c r="G4" s="3">
        <f>D4/C4</f>
        <v>1</v>
      </c>
      <c r="H4" s="3">
        <f>E4/C4</f>
        <v>0</v>
      </c>
    </row>
    <row r="5" spans="2:8" ht="15" thickBot="1" x14ac:dyDescent="0.35">
      <c r="B5" s="4" t="s">
        <v>3</v>
      </c>
      <c r="C5" s="2">
        <f>D5+E5</f>
        <v>718</v>
      </c>
      <c r="D5" s="6">
        <v>713</v>
      </c>
      <c r="E5" s="6">
        <v>5</v>
      </c>
      <c r="F5" s="3">
        <f>C5/C6</f>
        <v>0.5762439807383628</v>
      </c>
      <c r="G5" s="3">
        <f>D5/C5</f>
        <v>0.99303621169916434</v>
      </c>
      <c r="H5" s="3">
        <f>E5/C5</f>
        <v>6.9637883008356544E-3</v>
      </c>
    </row>
    <row r="6" spans="2:8" x14ac:dyDescent="0.3">
      <c r="C6" s="6">
        <f>SUM(C3:C5)</f>
        <v>1246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6"/>
  <sheetViews>
    <sheetView workbookViewId="0">
      <selection activeCell="B3" sqref="B3:H5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182</v>
      </c>
      <c r="D3" s="6">
        <v>167</v>
      </c>
      <c r="E3" s="6">
        <v>15</v>
      </c>
      <c r="F3" s="3">
        <f>C3/C6</f>
        <v>0.11864406779661017</v>
      </c>
      <c r="G3" s="3">
        <f>D3/C3</f>
        <v>0.91758241758241754</v>
      </c>
      <c r="H3" s="3">
        <f>E3/C3</f>
        <v>8.2417582417582416E-2</v>
      </c>
    </row>
    <row r="4" spans="2:8" ht="15" thickBot="1" x14ac:dyDescent="0.35">
      <c r="B4" s="4" t="s">
        <v>2</v>
      </c>
      <c r="C4" s="2">
        <f>D4+E4</f>
        <v>403</v>
      </c>
      <c r="D4" s="6">
        <v>393</v>
      </c>
      <c r="E4" s="7">
        <v>10</v>
      </c>
      <c r="F4" s="3">
        <f>C4/C6</f>
        <v>0.26271186440677968</v>
      </c>
      <c r="G4" s="3">
        <f>D4/C4</f>
        <v>0.97518610421836227</v>
      </c>
      <c r="H4" s="3">
        <f>E4/C4</f>
        <v>2.4813895781637719E-2</v>
      </c>
    </row>
    <row r="5" spans="2:8" ht="15" thickBot="1" x14ac:dyDescent="0.35">
      <c r="B5" s="4" t="s">
        <v>3</v>
      </c>
      <c r="C5" s="2">
        <f>D5+E5</f>
        <v>949</v>
      </c>
      <c r="D5" s="6">
        <v>932</v>
      </c>
      <c r="E5" s="6">
        <v>17</v>
      </c>
      <c r="F5" s="3">
        <f>C5/C6</f>
        <v>0.61864406779661019</v>
      </c>
      <c r="G5" s="3">
        <f>D5/C5</f>
        <v>0.98208640674394099</v>
      </c>
      <c r="H5" s="3">
        <f>E5/C5</f>
        <v>1.7913593256059009E-2</v>
      </c>
    </row>
    <row r="6" spans="2:8" x14ac:dyDescent="0.3">
      <c r="C6" s="6">
        <f>SUM(C3:C5)</f>
        <v>1534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6"/>
  <sheetViews>
    <sheetView workbookViewId="0">
      <selection activeCell="K13" sqref="K13"/>
    </sheetView>
  </sheetViews>
  <sheetFormatPr baseColWidth="10" defaultColWidth="11.44140625" defaultRowHeight="14.4" x14ac:dyDescent="0.3"/>
  <cols>
    <col min="1" max="1" width="11.44140625" style="6"/>
    <col min="2" max="2" width="12" style="6" customWidth="1"/>
    <col min="3" max="3" width="9.6640625" style="6" customWidth="1"/>
    <col min="4" max="4" width="12.44140625" style="6" customWidth="1"/>
    <col min="5" max="5" width="9.5546875" style="6" customWidth="1"/>
    <col min="6" max="6" width="11.88671875" style="6" bestFit="1" customWidth="1"/>
    <col min="7" max="7" width="14.44140625" style="6" customWidth="1"/>
    <col min="8" max="8" width="11.109375" style="6" customWidth="1"/>
    <col min="9" max="16384" width="11.44140625" style="6"/>
  </cols>
  <sheetData>
    <row r="2" spans="2:8" x14ac:dyDescent="0.3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" thickBot="1" x14ac:dyDescent="0.35">
      <c r="B3" s="4" t="s">
        <v>1</v>
      </c>
      <c r="C3" s="2">
        <f>D3+E3</f>
        <v>56</v>
      </c>
      <c r="D3" s="6">
        <v>55</v>
      </c>
      <c r="E3" s="6">
        <v>1</v>
      </c>
      <c r="F3" s="3">
        <f>C3/C6</f>
        <v>4.0905770635500369E-2</v>
      </c>
      <c r="G3" s="3">
        <f>D3/C3</f>
        <v>0.9821428571428571</v>
      </c>
      <c r="H3" s="3">
        <f>E3/C3</f>
        <v>1.7857142857142856E-2</v>
      </c>
    </row>
    <row r="4" spans="2:8" ht="15" thickBot="1" x14ac:dyDescent="0.35">
      <c r="B4" s="4" t="s">
        <v>2</v>
      </c>
      <c r="C4" s="2">
        <f>D4+E4</f>
        <v>288</v>
      </c>
      <c r="D4" s="6">
        <v>284</v>
      </c>
      <c r="E4" s="7">
        <v>4</v>
      </c>
      <c r="F4" s="3">
        <f>C4/C6</f>
        <v>0.21037253469685901</v>
      </c>
      <c r="G4" s="3">
        <f>D4/C4</f>
        <v>0.98611111111111116</v>
      </c>
      <c r="H4" s="3">
        <f>E4/C4</f>
        <v>1.3888888888888888E-2</v>
      </c>
    </row>
    <row r="5" spans="2:8" ht="15" thickBot="1" x14ac:dyDescent="0.35">
      <c r="B5" s="4" t="s">
        <v>3</v>
      </c>
      <c r="C5" s="2">
        <f t="shared" ref="C5" si="0">D5+E5</f>
        <v>1025</v>
      </c>
      <c r="D5" s="6">
        <v>1006</v>
      </c>
      <c r="E5" s="6">
        <v>19</v>
      </c>
      <c r="F5" s="3">
        <f>C5/C6</f>
        <v>0.7487216946676406</v>
      </c>
      <c r="G5" s="3">
        <f>D5/C5</f>
        <v>0.98146341463414632</v>
      </c>
      <c r="H5" s="3">
        <f>E5/C5</f>
        <v>1.8536585365853658E-2</v>
      </c>
    </row>
    <row r="6" spans="2:8" x14ac:dyDescent="0.3">
      <c r="C6" s="6">
        <f>SUM(C3:C5)</f>
        <v>1369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Saint Kitts and Nevis</vt:lpstr>
      <vt:lpstr>SANTA LUCIA</vt:lpstr>
      <vt:lpstr>TURKS&amp;CAICOS</vt:lpstr>
      <vt:lpstr>SAINT VINCENT</vt:lpstr>
      <vt:lpstr>MONSERRAT</vt:lpstr>
      <vt:lpstr>JAMAICA</vt:lpstr>
      <vt:lpstr>GRENADA</vt:lpstr>
      <vt:lpstr>DOMINICA</vt:lpstr>
      <vt:lpstr>CAYMAN</vt:lpstr>
      <vt:lpstr>BVI</vt:lpstr>
      <vt:lpstr>BARBADOS</vt:lpstr>
      <vt:lpstr>ANTIGUA</vt:lpstr>
      <vt:lpstr>ANGUILLA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Jesus Lopez</cp:lastModifiedBy>
  <dcterms:created xsi:type="dcterms:W3CDTF">2017-06-16T20:26:40Z</dcterms:created>
  <dcterms:modified xsi:type="dcterms:W3CDTF">2018-08-21T02:06:22Z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