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ReporteSemanal/Condensado/"/>
    </mc:Choice>
  </mc:AlternateContent>
  <xr:revisionPtr revIDLastSave="0" documentId="13_ncr:1_{E72FC573-F3BC-5349-B242-688BBBE96A76}" xr6:coauthVersionLast="38" xr6:coauthVersionMax="38" xr10:uidLastSave="{00000000-0000-0000-0000-000000000000}"/>
  <bookViews>
    <workbookView xWindow="0" yWindow="0" windowWidth="25600" windowHeight="16000" tabRatio="884" firstSheet="3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Kitts and Nevis" sheetId="21" r:id="rId10"/>
    <sheet name="SAINT VINCENT" sheetId="18" r:id="rId11"/>
    <sheet name="SANTA LUCIA" sheetId="20" r:id="rId12"/>
    <sheet name="TURKS&amp;CAICOS" sheetId="19" r:id="rId13"/>
  </sheets>
  <calcPr calcId="179021"/>
</workbook>
</file>

<file path=xl/calcChain.xml><?xml version="1.0" encoding="utf-8"?>
<calcChain xmlns="http://schemas.openxmlformats.org/spreadsheetml/2006/main">
  <c r="C3" i="9" l="1"/>
  <c r="C4" i="19" l="1"/>
  <c r="H4" i="9" l="1"/>
  <c r="G5" i="9"/>
  <c r="G4" i="9" l="1"/>
  <c r="C5" i="21" l="1"/>
  <c r="H5" i="21" s="1"/>
  <c r="C4" i="21"/>
  <c r="H4" i="21" s="1"/>
  <c r="C3" i="21"/>
  <c r="H3" i="21" s="1"/>
  <c r="C5" i="20"/>
  <c r="H5" i="20" s="1"/>
  <c r="C4" i="20"/>
  <c r="H4" i="20" s="1"/>
  <c r="C3" i="20"/>
  <c r="C5" i="19"/>
  <c r="H5" i="19" s="1"/>
  <c r="H4" i="19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G3" i="9" l="1"/>
  <c r="H3" i="9"/>
  <c r="C6" i="18"/>
  <c r="F4" i="18" s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5" i="9"/>
  <c r="C6" i="9"/>
  <c r="F5" i="9" s="1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G3" i="19"/>
  <c r="G4" i="19"/>
  <c r="G5" i="19"/>
  <c r="H3" i="19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3" i="9" l="1"/>
  <c r="F3" i="19"/>
  <c r="F3" i="18"/>
  <c r="F5" i="18"/>
  <c r="F4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<sst xmlns="http://schemas.openxmlformats.org/spreadsheetml/2006/main" count="130" uniqueCount="10">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</sst>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Anguilla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51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51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Saint Kitts and Nevis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174</c:v>
                </c:pt>
                <c:pt idx="1">
                  <c:v>191</c:v>
                </c:pt>
                <c:pt idx="2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</c:v>
                      </c:pt>
                      <c:pt idx="1">
                        <c:v>191</c:v>
                      </c:pt>
                      <c:pt idx="2">
                        <c:v>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Saint Vincent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44</c:v>
                </c:pt>
                <c:pt idx="1">
                  <c:v>393</c:v>
                </c:pt>
                <c:pt idx="2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393</c:v>
                      </c:pt>
                      <c:pt idx="2">
                        <c:v>570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Santa Lucia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308</c:v>
                </c:pt>
                <c:pt idx="1">
                  <c:v>319</c:v>
                </c:pt>
                <c:pt idx="2">
                  <c:v>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309</c:v>
                      </c:pt>
                      <c:pt idx="1">
                        <c:v>319</c:v>
                      </c:pt>
                      <c:pt idx="2">
                        <c:v>2235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Turks and Caicos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204</c:v>
                </c:pt>
                <c:pt idx="1">
                  <c:v>283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0</c:v>
                </c:pt>
                <c:pt idx="2" formatCode="General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208</c:v>
                      </c:pt>
                      <c:pt idx="1">
                        <c:v>283</c:v>
                      </c:pt>
                      <c:pt idx="2">
                        <c:v>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Antigua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618</c:v>
                </c:pt>
                <c:pt idx="1">
                  <c:v>297</c:v>
                </c:pt>
                <c:pt idx="2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10</c:v>
                </c:pt>
                <c:pt idx="1">
                  <c:v>0</c:v>
                </c:pt>
                <c:pt idx="2" formatCode="General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628</c:v>
                      </c:pt>
                      <c:pt idx="1">
                        <c:v>297</c:v>
                      </c:pt>
                      <c:pt idx="2">
                        <c:v>1530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Barbados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10</c:v>
                </c:pt>
                <c:pt idx="1">
                  <c:v>813</c:v>
                </c:pt>
                <c:pt idx="2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1</c:v>
                </c:pt>
                <c:pt idx="2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814</c:v>
                      </c:pt>
                      <c:pt idx="2">
                        <c:v>1217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BVI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238</c:v>
                </c:pt>
                <c:pt idx="1">
                  <c:v>269</c:v>
                </c:pt>
                <c:pt idx="2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240</c:v>
                      </c:pt>
                      <c:pt idx="1">
                        <c:v>269</c:v>
                      </c:pt>
                      <c:pt idx="2">
                        <c:v>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Cayman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76</c:v>
                </c:pt>
                <c:pt idx="1">
                  <c:v>290</c:v>
                </c:pt>
                <c:pt idx="2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2</c:v>
                </c:pt>
                <c:pt idx="2" formatCode="General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292</c:v>
                      </c:pt>
                      <c:pt idx="2">
                        <c:v>1158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Dominica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186</c:v>
                </c:pt>
                <c:pt idx="1">
                  <c:v>314</c:v>
                </c:pt>
                <c:pt idx="2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187</c:v>
                      </c:pt>
                      <c:pt idx="1">
                        <c:v>314</c:v>
                      </c:pt>
                      <c:pt idx="2">
                        <c:v>1241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Grenada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162</c:v>
                </c:pt>
                <c:pt idx="1">
                  <c:v>375</c:v>
                </c:pt>
                <c:pt idx="2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164</c:v>
                      </c:pt>
                      <c:pt idx="1">
                        <c:v>375</c:v>
                      </c:pt>
                      <c:pt idx="2">
                        <c:v>764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Jamaica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7932</c:v>
                </c:pt>
                <c:pt idx="1">
                  <c:v>5687</c:v>
                </c:pt>
                <c:pt idx="2">
                  <c:v>19092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47</c:v>
                </c:pt>
                <c:pt idx="1">
                  <c:v>2</c:v>
                </c:pt>
                <c:pt idx="2" formatCode="General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7979</c:v>
                      </c:pt>
                      <c:pt idx="1">
                        <c:v>5689</c:v>
                      </c:pt>
                      <c:pt idx="2">
                        <c:v>19169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 Monserrat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16</c:v>
                </c:pt>
                <c:pt idx="1">
                  <c:v>25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25</c:v>
                      </c:pt>
                      <c:pt idx="2">
                        <c:v>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35" dataDxfId="34">
  <autoFilter ref="B2:H5" xr:uid="{00000000-0009-0000-0100-00000D000000}"/>
  <tableColumns count="7">
    <tableColumn id="1" xr3:uid="{00000000-0010-0000-0000-000001000000}" name="Column1" dataDxfId="33"/>
    <tableColumn id="2" xr3:uid="{00000000-0010-0000-0000-000002000000}" name="TOTAL" dataDxfId="32">
      <calculatedColumnFormula>D3+E3</calculatedColumnFormula>
    </tableColumn>
    <tableColumn id="3" xr3:uid="{00000000-0010-0000-0000-000003000000}" name="COMPLETE" dataDxfId="31"/>
    <tableColumn id="4" xr3:uid="{00000000-0010-0000-0000-000004000000}" name="FAILED" dataDxfId="30"/>
    <tableColumn id="5" xr3:uid="{00000000-0010-0000-0000-000005000000}" name="% Total" dataDxfId="29"/>
    <tableColumn id="6" xr3:uid="{00000000-0010-0000-0000-000006000000}" name="% COMPLETE" dataDxfId="28">
      <calculatedColumnFormula>D3/C3</calculatedColumnFormula>
    </tableColumn>
    <tableColumn id="7" xr3:uid="{00000000-0010-0000-00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26" dataDxfId="25">
  <autoFilter ref="B2:H5" xr:uid="{00000000-0009-0000-0100-000009000000}"/>
  <tableColumns count="7">
    <tableColumn id="1" xr3:uid="{00000000-0010-0000-0300-000001000000}" name="Column1" dataDxfId="24"/>
    <tableColumn id="2" xr3:uid="{00000000-0010-0000-0300-000002000000}" name="TOTAL" dataDxfId="23">
      <calculatedColumnFormula>D3+E3</calculatedColumnFormula>
    </tableColumn>
    <tableColumn id="3" xr3:uid="{00000000-0010-0000-0300-000003000000}" name="COMPLETE" dataDxfId="22"/>
    <tableColumn id="4" xr3:uid="{00000000-0010-0000-0300-000004000000}" name="FAILED" dataDxfId="21"/>
    <tableColumn id="5" xr3:uid="{00000000-0010-0000-0300-000005000000}" name="% Total" dataDxfId="20"/>
    <tableColumn id="6" xr3:uid="{00000000-0010-0000-0300-000006000000}" name="% COMPLETE" dataDxfId="19">
      <calculatedColumnFormula>D3/C3</calculatedColumnFormula>
    </tableColumn>
    <tableColumn id="7" xr3:uid="{00000000-0010-0000-0300-000007000000}" name="% FAILED" dataDxfId="18">
      <calculatedColumnFormula>E3/C3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7" dataDxfId="16">
  <autoFilter ref="B2:H5" xr:uid="{00000000-0009-0000-0100-00000B000000}"/>
  <tableColumns count="7">
    <tableColumn id="1" xr3:uid="{00000000-0010-0000-0100-000001000000}" name="Column1" dataDxfId="15"/>
    <tableColumn id="2" xr3:uid="{00000000-0010-0000-0100-000002000000}" name="TOTAL" dataDxfId="14">
      <calculatedColumnFormula>D3+E3</calculatedColumnFormula>
    </tableColumn>
    <tableColumn id="3" xr3:uid="{00000000-0010-0000-0100-000003000000}" name="COMPLETE" dataDxfId="13"/>
    <tableColumn id="4" xr3:uid="{00000000-0010-0000-0100-000004000000}" name="FAILED" dataDxfId="12"/>
    <tableColumn id="5" xr3:uid="{00000000-0010-0000-0100-000005000000}" name="% Total" dataDxfId="11"/>
    <tableColumn id="6" xr3:uid="{00000000-0010-0000-0100-000006000000}" name="% COMPLETE" dataDxfId="10">
      <calculatedColumnFormula>D3/C3</calculatedColumnFormula>
    </tableColumn>
    <tableColumn id="7" xr3:uid="{00000000-0010-0000-0100-000007000000}" name="% FAILED" dataDxfId="9">
      <calculatedColumnFormula>E3/C3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51</v>
      </c>
      <c r="D3" s="6">
        <v>51</v>
      </c>
      <c r="E3" s="6">
        <v>0</v>
      </c>
      <c r="F3" s="3">
        <f>C3/C6</f>
        <v>0.99960799686397495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8">
        <v>0.01</v>
      </c>
      <c r="D4" s="6">
        <v>0</v>
      </c>
      <c r="E4" s="7">
        <v>0</v>
      </c>
      <c r="F4" s="3">
        <f>C4/C6</f>
        <v>1.9600156801254413E-4</v>
      </c>
      <c r="G4" s="3">
        <f>D4/C4</f>
        <v>0</v>
      </c>
      <c r="H4" s="3">
        <f>E4/C4</f>
        <v>0</v>
      </c>
    </row>
    <row r="5" spans="2:8" ht="16" thickBot="1" x14ac:dyDescent="0.25">
      <c r="B5" s="4" t="s">
        <v>3</v>
      </c>
      <c r="C5" s="8">
        <v>0.01</v>
      </c>
      <c r="D5" s="6">
        <v>0</v>
      </c>
      <c r="E5" s="6">
        <v>0</v>
      </c>
      <c r="F5" s="3">
        <f>C5/C6</f>
        <v>1.9600156801254413E-4</v>
      </c>
      <c r="G5" s="3">
        <f>D5/C5</f>
        <v>0</v>
      </c>
      <c r="H5" s="3">
        <f>E5/C5</f>
        <v>0</v>
      </c>
    </row>
    <row r="6" spans="2:8" x14ac:dyDescent="0.2">
      <c r="C6" s="6">
        <f>SUM(C3:C5)</f>
        <v>51.019999999999996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174</v>
      </c>
      <c r="D3" s="6">
        <v>174</v>
      </c>
      <c r="E3" s="6">
        <v>0</v>
      </c>
      <c r="F3" s="3">
        <f>C3/C6</f>
        <v>0.16634799235181644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191</v>
      </c>
      <c r="D4" s="6">
        <v>191</v>
      </c>
      <c r="E4" s="7">
        <v>0</v>
      </c>
      <c r="F4" s="3">
        <f>C4/C6</f>
        <v>0.18260038240917781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681</v>
      </c>
      <c r="D5" s="6">
        <v>678</v>
      </c>
      <c r="E5" s="6">
        <v>3</v>
      </c>
      <c r="F5" s="3">
        <f>C5/C6</f>
        <v>0.65105162523900573</v>
      </c>
      <c r="G5" s="3">
        <f>D5/C5</f>
        <v>0.99559471365638763</v>
      </c>
      <c r="H5" s="3">
        <f>E5/C5</f>
        <v>4.4052863436123352E-3</v>
      </c>
    </row>
    <row r="6" spans="2:8" x14ac:dyDescent="0.2">
      <c r="C6" s="6">
        <f>SUM(C3:C5)</f>
        <v>1046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44</v>
      </c>
      <c r="D3" s="6">
        <v>44</v>
      </c>
      <c r="E3" s="6">
        <v>0</v>
      </c>
      <c r="F3" s="3">
        <f>C3/C6</f>
        <v>4.3694141012909631E-2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393</v>
      </c>
      <c r="D4" s="6">
        <v>393</v>
      </c>
      <c r="E4" s="7">
        <v>0</v>
      </c>
      <c r="F4" s="3">
        <f>C4/C6</f>
        <v>0.39026812313803377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570</v>
      </c>
      <c r="D5" s="6">
        <v>569</v>
      </c>
      <c r="E5" s="6">
        <v>1</v>
      </c>
      <c r="F5" s="3">
        <f>C5/C6</f>
        <v>0.56603773584905659</v>
      </c>
      <c r="G5" s="3">
        <f>D5/C5</f>
        <v>0.99824561403508771</v>
      </c>
      <c r="H5" s="3">
        <f>E5/C5</f>
        <v>1.7543859649122807E-3</v>
      </c>
    </row>
    <row r="6" spans="2:8" x14ac:dyDescent="0.2">
      <c r="C6" s="6">
        <f>SUM(C3:C5)</f>
        <v>1007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M29" sqref="M29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309</v>
      </c>
      <c r="D3" s="6">
        <v>308</v>
      </c>
      <c r="E3" s="6">
        <v>1</v>
      </c>
      <c r="F3" s="3">
        <f>C3/C6</f>
        <v>0.10792874607055536</v>
      </c>
      <c r="G3" s="3">
        <f>D3/C3</f>
        <v>0.99676375404530748</v>
      </c>
      <c r="H3" s="3">
        <f>E3/C3</f>
        <v>3.2362459546925568E-3</v>
      </c>
    </row>
    <row r="4" spans="2:8" ht="16" thickBot="1" x14ac:dyDescent="0.25">
      <c r="B4" s="4" t="s">
        <v>2</v>
      </c>
      <c r="C4" s="2">
        <f>D4+E4</f>
        <v>319</v>
      </c>
      <c r="D4" s="6">
        <v>319</v>
      </c>
      <c r="E4" s="7">
        <v>0</v>
      </c>
      <c r="F4" s="3">
        <f>C4/C6</f>
        <v>0.11142158574921411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2235</v>
      </c>
      <c r="D5" s="6">
        <v>2227</v>
      </c>
      <c r="E5" s="6">
        <v>8</v>
      </c>
      <c r="F5" s="3">
        <f>C5/C6</f>
        <v>0.78064966818023052</v>
      </c>
      <c r="G5" s="3">
        <f>D5/C5</f>
        <v>0.99642058165548097</v>
      </c>
      <c r="H5" s="3">
        <f>E5/C5</f>
        <v>3.5794183445190158E-3</v>
      </c>
    </row>
    <row r="6" spans="2:8" x14ac:dyDescent="0.2">
      <c r="C6" s="6">
        <f>SUM(C3:C5)</f>
        <v>2863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tabSelected="1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208</v>
      </c>
      <c r="D3" s="6">
        <v>204</v>
      </c>
      <c r="E3" s="6">
        <v>4</v>
      </c>
      <c r="F3" s="3">
        <f>C3/C6</f>
        <v>0.15138282387190685</v>
      </c>
      <c r="G3" s="3">
        <f>D3/C3</f>
        <v>0.98076923076923073</v>
      </c>
      <c r="H3" s="3">
        <f>E3/C3</f>
        <v>1.9230769230769232E-2</v>
      </c>
    </row>
    <row r="4" spans="2:8" ht="16" thickBot="1" x14ac:dyDescent="0.25">
      <c r="B4" s="4" t="s">
        <v>2</v>
      </c>
      <c r="C4" s="2">
        <f>D4+E4</f>
        <v>283</v>
      </c>
      <c r="D4" s="6">
        <v>283</v>
      </c>
      <c r="E4" s="7">
        <v>0</v>
      </c>
      <c r="F4" s="3">
        <f>C4/C6</f>
        <v>0.20596797671033479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883</v>
      </c>
      <c r="D5" s="6">
        <v>850</v>
      </c>
      <c r="E5" s="6">
        <v>33</v>
      </c>
      <c r="F5" s="3">
        <f>C5/C6</f>
        <v>0.64264919941775833</v>
      </c>
      <c r="G5" s="3">
        <f>D5/C5</f>
        <v>0.96262740656851642</v>
      </c>
      <c r="H5" s="3">
        <f>E5/C5</f>
        <v>3.7372593431483581E-2</v>
      </c>
    </row>
    <row r="6" spans="2:8" x14ac:dyDescent="0.2">
      <c r="C6" s="6">
        <f>SUM(C3:C5)</f>
        <v>1374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E32" sqref="E32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628</v>
      </c>
      <c r="D3" s="6">
        <v>618</v>
      </c>
      <c r="E3" s="6">
        <v>10</v>
      </c>
      <c r="F3" s="3">
        <f>C3/C6</f>
        <v>0.25580448065173117</v>
      </c>
      <c r="G3" s="3">
        <f>D3/C3</f>
        <v>0.98407643312101911</v>
      </c>
      <c r="H3" s="3">
        <f>E3/C3</f>
        <v>1.5923566878980892E-2</v>
      </c>
    </row>
    <row r="4" spans="2:8" ht="16" thickBot="1" x14ac:dyDescent="0.25">
      <c r="B4" s="4" t="s">
        <v>2</v>
      </c>
      <c r="C4" s="2">
        <f>D4+E4</f>
        <v>297</v>
      </c>
      <c r="D4" s="6">
        <v>297</v>
      </c>
      <c r="E4" s="7">
        <v>0</v>
      </c>
      <c r="F4" s="3">
        <f>C4/C6</f>
        <v>0.1209775967413442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1530</v>
      </c>
      <c r="D5" s="6">
        <v>1469</v>
      </c>
      <c r="E5" s="6">
        <v>61</v>
      </c>
      <c r="F5" s="3">
        <f>C5/C6</f>
        <v>0.62321792260692466</v>
      </c>
      <c r="G5" s="3">
        <f>D5/C5</f>
        <v>0.9601307189542484</v>
      </c>
      <c r="H5" s="3">
        <f>E5/C5</f>
        <v>3.9869281045751631E-2</v>
      </c>
    </row>
    <row r="6" spans="2:8" x14ac:dyDescent="0.2">
      <c r="C6" s="6">
        <f>SUM(C3:C5)</f>
        <v>2455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K32" sqref="K32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12</v>
      </c>
      <c r="D3" s="6">
        <v>10</v>
      </c>
      <c r="E3" s="6">
        <v>2</v>
      </c>
      <c r="F3" s="3">
        <f>C3/C6</f>
        <v>5.8737151248164461E-3</v>
      </c>
      <c r="G3" s="3">
        <f>D3/C3</f>
        <v>0.83333333333333337</v>
      </c>
      <c r="H3" s="3">
        <f>E3/C3</f>
        <v>0.16666666666666666</v>
      </c>
    </row>
    <row r="4" spans="2:8" ht="16" thickBot="1" x14ac:dyDescent="0.25">
      <c r="B4" s="4" t="s">
        <v>2</v>
      </c>
      <c r="C4" s="2">
        <f>D4+E4</f>
        <v>814</v>
      </c>
      <c r="D4" s="6">
        <v>813</v>
      </c>
      <c r="E4" s="7">
        <v>1</v>
      </c>
      <c r="F4" s="3">
        <f>C4/C6</f>
        <v>0.39843367596671564</v>
      </c>
      <c r="G4" s="3">
        <f>D4/C4</f>
        <v>0.99877149877149873</v>
      </c>
      <c r="H4" s="3">
        <f>E4/C4</f>
        <v>1.2285012285012285E-3</v>
      </c>
    </row>
    <row r="5" spans="2:8" ht="16" thickBot="1" x14ac:dyDescent="0.25">
      <c r="B5" s="4" t="s">
        <v>3</v>
      </c>
      <c r="C5" s="2">
        <f t="shared" ref="C5" si="0">D5+E5</f>
        <v>1217</v>
      </c>
      <c r="D5" s="6">
        <v>1195</v>
      </c>
      <c r="E5" s="6">
        <v>22</v>
      </c>
      <c r="F5" s="3">
        <f>C5/C6</f>
        <v>0.59569260890846798</v>
      </c>
      <c r="G5" s="3">
        <f>D5/C5</f>
        <v>0.98192276088742814</v>
      </c>
      <c r="H5" s="3">
        <f>E5/C5</f>
        <v>1.8077239112571898E-2</v>
      </c>
    </row>
    <row r="6" spans="2:8" x14ac:dyDescent="0.2">
      <c r="C6">
        <f>SUM(C3:C5)</f>
        <v>2043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240</v>
      </c>
      <c r="D3" s="6">
        <v>238</v>
      </c>
      <c r="E3" s="6">
        <v>2</v>
      </c>
      <c r="F3" s="3">
        <f>C3/C6</f>
        <v>0.19867549668874171</v>
      </c>
      <c r="G3" s="3">
        <f>D3/C3</f>
        <v>0.9916666666666667</v>
      </c>
      <c r="H3" s="3">
        <f>E3/C3</f>
        <v>8.3333333333333332E-3</v>
      </c>
    </row>
    <row r="4" spans="2:8" ht="16" thickBot="1" x14ac:dyDescent="0.25">
      <c r="B4" s="4" t="s">
        <v>2</v>
      </c>
      <c r="C4" s="2">
        <f>D4+E4</f>
        <v>269</v>
      </c>
      <c r="D4" s="6">
        <v>269</v>
      </c>
      <c r="E4" s="7">
        <v>0</v>
      </c>
      <c r="F4" s="3">
        <f>C4/C6</f>
        <v>0.22268211920529801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699</v>
      </c>
      <c r="D5" s="6">
        <v>694</v>
      </c>
      <c r="E5" s="6">
        <v>5</v>
      </c>
      <c r="F5" s="3">
        <f>C5/C6</f>
        <v>0.57864238410596025</v>
      </c>
      <c r="G5" s="3">
        <f>D5/C5</f>
        <v>0.99284692417739628</v>
      </c>
      <c r="H5" s="3">
        <f>E5/C5</f>
        <v>7.1530758226037196E-3</v>
      </c>
    </row>
    <row r="6" spans="2:8" x14ac:dyDescent="0.2">
      <c r="C6" s="6">
        <f>SUM(C3:C5)</f>
        <v>1208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I31" sqref="I31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78</v>
      </c>
      <c r="D3" s="6">
        <v>76</v>
      </c>
      <c r="E3" s="6">
        <v>2</v>
      </c>
      <c r="F3" s="3">
        <f>C3/C6</f>
        <v>5.1047120418848166E-2</v>
      </c>
      <c r="G3" s="3">
        <f>D3/C3</f>
        <v>0.97435897435897434</v>
      </c>
      <c r="H3" s="3">
        <f>E3/C3</f>
        <v>2.564102564102564E-2</v>
      </c>
    </row>
    <row r="4" spans="2:8" ht="16" thickBot="1" x14ac:dyDescent="0.25">
      <c r="B4" s="4" t="s">
        <v>2</v>
      </c>
      <c r="C4" s="2">
        <f>D4+E4</f>
        <v>292</v>
      </c>
      <c r="D4" s="6">
        <v>290</v>
      </c>
      <c r="E4" s="7">
        <v>2</v>
      </c>
      <c r="F4" s="3">
        <f>C4/C6</f>
        <v>0.19109947643979058</v>
      </c>
      <c r="G4" s="3">
        <f>D4/C4</f>
        <v>0.99315068493150682</v>
      </c>
      <c r="H4" s="3">
        <f>E4/C4</f>
        <v>6.8493150684931503E-3</v>
      </c>
    </row>
    <row r="5" spans="2:8" ht="16" thickBot="1" x14ac:dyDescent="0.25">
      <c r="B5" s="4" t="s">
        <v>3</v>
      </c>
      <c r="C5" s="2">
        <f t="shared" ref="C5" si="0">D5+E5</f>
        <v>1158</v>
      </c>
      <c r="D5" s="6">
        <v>1133</v>
      </c>
      <c r="E5" s="6">
        <v>25</v>
      </c>
      <c r="F5" s="3">
        <f>C5/C6</f>
        <v>0.75785340314136129</v>
      </c>
      <c r="G5" s="3">
        <f>D5/C5</f>
        <v>0.97841105354058722</v>
      </c>
      <c r="H5" s="3">
        <f>E5/C5</f>
        <v>2.158894645941278E-2</v>
      </c>
    </row>
    <row r="6" spans="2:8" x14ac:dyDescent="0.2">
      <c r="C6" s="6">
        <f>SUM(C3:C5)</f>
        <v>1528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K30" sqref="K30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187</v>
      </c>
      <c r="D3" s="6">
        <v>186</v>
      </c>
      <c r="E3" s="6">
        <v>1</v>
      </c>
      <c r="F3" s="3">
        <f>C3/C6</f>
        <v>0.10734787600459242</v>
      </c>
      <c r="G3" s="3">
        <f>D3/C3</f>
        <v>0.99465240641711228</v>
      </c>
      <c r="H3" s="3">
        <f>E3/C3</f>
        <v>5.3475935828877002E-3</v>
      </c>
    </row>
    <row r="4" spans="2:8" ht="16" thickBot="1" x14ac:dyDescent="0.25">
      <c r="B4" s="4" t="s">
        <v>2</v>
      </c>
      <c r="C4" s="2">
        <f>D4+E4</f>
        <v>314</v>
      </c>
      <c r="D4" s="6">
        <v>314</v>
      </c>
      <c r="E4" s="7">
        <v>0</v>
      </c>
      <c r="F4" s="3">
        <f>C4/C6</f>
        <v>0.18025258323765786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1241</v>
      </c>
      <c r="D5" s="6">
        <v>1232</v>
      </c>
      <c r="E5" s="6">
        <v>9</v>
      </c>
      <c r="F5" s="3">
        <f>C5/C6</f>
        <v>0.71239954075774969</v>
      </c>
      <c r="G5" s="3">
        <f>D5/C5</f>
        <v>0.99274778404512487</v>
      </c>
      <c r="H5" s="3">
        <f>E5/C5</f>
        <v>7.2522159548751011E-3</v>
      </c>
    </row>
    <row r="6" spans="2:8" x14ac:dyDescent="0.2">
      <c r="C6" s="6">
        <f>SUM(C3:C5)</f>
        <v>1742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K32" sqref="K32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164</v>
      </c>
      <c r="D3" s="6">
        <v>162</v>
      </c>
      <c r="E3" s="6">
        <v>2</v>
      </c>
      <c r="F3" s="3">
        <f>C3/C6</f>
        <v>0.12586339217191098</v>
      </c>
      <c r="G3" s="3">
        <f>D3/C3</f>
        <v>0.98780487804878048</v>
      </c>
      <c r="H3" s="3">
        <f>E3/C3</f>
        <v>1.2195121951219513E-2</v>
      </c>
    </row>
    <row r="4" spans="2:8" ht="16" thickBot="1" x14ac:dyDescent="0.25">
      <c r="B4" s="4" t="s">
        <v>2</v>
      </c>
      <c r="C4" s="2">
        <f>D4+E4</f>
        <v>375</v>
      </c>
      <c r="D4" s="6">
        <v>375</v>
      </c>
      <c r="E4" s="7">
        <v>0</v>
      </c>
      <c r="F4" s="3">
        <f>C4/C6</f>
        <v>0.28779739063699156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764</v>
      </c>
      <c r="D5" s="6">
        <v>760</v>
      </c>
      <c r="E5" s="6">
        <v>4</v>
      </c>
      <c r="F5" s="3">
        <f>C5/C6</f>
        <v>0.58633921719109749</v>
      </c>
      <c r="G5" s="3">
        <f>D5/C5</f>
        <v>0.99476439790575921</v>
      </c>
      <c r="H5" s="3">
        <f>E5/C5</f>
        <v>5.235602094240838E-3</v>
      </c>
    </row>
    <row r="6" spans="2:8" x14ac:dyDescent="0.2">
      <c r="C6" s="6">
        <f>SUM(C3:C5)</f>
        <v>1303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L34" sqref="L34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7979</v>
      </c>
      <c r="D3" s="6">
        <v>7932</v>
      </c>
      <c r="E3" s="6">
        <v>47</v>
      </c>
      <c r="F3" s="3">
        <f>C3/C6</f>
        <v>0.24298809270030758</v>
      </c>
      <c r="G3" s="3">
        <f>D3/C3</f>
        <v>0.99410953753603204</v>
      </c>
      <c r="H3" s="3">
        <f>E3/C3</f>
        <v>5.8904624639679161E-3</v>
      </c>
    </row>
    <row r="4" spans="2:8" ht="16" thickBot="1" x14ac:dyDescent="0.25">
      <c r="B4" s="4" t="s">
        <v>2</v>
      </c>
      <c r="C4" s="2">
        <f>D4+E4</f>
        <v>5689</v>
      </c>
      <c r="D4" s="6">
        <v>5687</v>
      </c>
      <c r="E4" s="7">
        <v>2</v>
      </c>
      <c r="F4" s="3">
        <f>C4/C6</f>
        <v>0.17324968785211803</v>
      </c>
      <c r="G4" s="3">
        <f>D4/C4</f>
        <v>0.99964844436632094</v>
      </c>
      <c r="H4" s="3">
        <f>E4/C4</f>
        <v>3.5155563367902969E-4</v>
      </c>
    </row>
    <row r="5" spans="2:8" ht="16" thickBot="1" x14ac:dyDescent="0.25">
      <c r="B5" s="4" t="s">
        <v>3</v>
      </c>
      <c r="C5" s="2">
        <f>D5+E5</f>
        <v>19169</v>
      </c>
      <c r="D5" s="6">
        <v>19092</v>
      </c>
      <c r="E5" s="6">
        <v>77</v>
      </c>
      <c r="F5" s="3">
        <f>C5/C6</f>
        <v>0.58376221944757434</v>
      </c>
      <c r="G5" s="3">
        <f>D5/C5</f>
        <v>0.99598309770984406</v>
      </c>
      <c r="H5" s="3">
        <f>E5/C5</f>
        <v>4.016902290155981E-3</v>
      </c>
    </row>
    <row r="6" spans="2:8" x14ac:dyDescent="0.2">
      <c r="C6">
        <f>SUM(C3:C5)</f>
        <v>32837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16</v>
      </c>
      <c r="D3" s="6">
        <v>16</v>
      </c>
      <c r="E3" s="6">
        <v>0</v>
      </c>
      <c r="F3" s="3">
        <f>C3/C6</f>
        <v>0.14953271028037382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25</v>
      </c>
      <c r="D4" s="6">
        <v>25</v>
      </c>
      <c r="E4" s="7">
        <v>0</v>
      </c>
      <c r="F4" s="3">
        <f>C4/C6</f>
        <v>0.23364485981308411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66</v>
      </c>
      <c r="D5" s="6">
        <v>66</v>
      </c>
      <c r="E5" s="6">
        <v>0</v>
      </c>
      <c r="F5" s="3">
        <f>C5/C6</f>
        <v>0.61682242990654201</v>
      </c>
      <c r="G5" s="3">
        <f>D5/C5</f>
        <v>1</v>
      </c>
      <c r="H5" s="3">
        <f>E5/C5</f>
        <v>0</v>
      </c>
    </row>
    <row r="6" spans="2:8" x14ac:dyDescent="0.2">
      <c r="C6" s="6">
        <f>SUM(C3:C5)</f>
        <v>107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Kitts and Nevis</vt:lpstr>
      <vt:lpstr>SAINT VINCENT</vt:lpstr>
      <vt:lpstr>SANTA LUCIA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Microsoft Office User</cp:lastModifiedBy>
  <dcterms:created xsi:type="dcterms:W3CDTF">2017-06-16T20:26:40Z</dcterms:created>
  <dcterms:modified xsi:type="dcterms:W3CDTF">2018-11-12T21:44:48Z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