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DA124FE2-4609-4E75-8A45-3D2D58B72B16}" xr6:coauthVersionLast="37" xr6:coauthVersionMax="37" xr10:uidLastSave="{00000000-0000-0000-0000-000000000000}"/>
  <bookViews>
    <workbookView xWindow="2484" yWindow="456" windowWidth="20496" windowHeight="9036" tabRatio="884" firstSheet="9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VINCENT" sheetId="18" r:id="rId10"/>
    <sheet name="TURKS&amp;CAICOS" sheetId="19" r:id="rId11"/>
    <sheet name="SANTA LUCIA" sheetId="20" r:id="rId12"/>
    <sheet name="Saint Kitts and Nevis" sheetId="21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9" l="1"/>
  <c r="G4" i="9" s="1"/>
  <c r="C5" i="21" l="1"/>
  <c r="H5" i="21" s="1"/>
  <c r="C4" i="21"/>
  <c r="H4" i="21" s="1"/>
  <c r="C3" i="21"/>
  <c r="H3" i="21" s="1"/>
  <c r="C5" i="20"/>
  <c r="H5" i="20" s="1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3" i="9"/>
  <c r="G3" i="9" s="1"/>
  <c r="C6" i="18" l="1"/>
  <c r="F4" i="18" s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F5" i="9" s="1"/>
  <c r="H4" i="9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G3" i="19"/>
  <c r="G4" i="19"/>
  <c r="G5" i="19"/>
  <c r="H3" i="19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3" i="19" l="1"/>
  <c r="F3" i="18"/>
  <c r="F5" i="18"/>
  <c r="F4" i="9"/>
  <c r="F3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<sst xmlns="http://schemas.openxmlformats.org/spreadsheetml/2006/main" count="130" uniqueCount="10">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</sst>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52</c:v>
                </c:pt>
                <c:pt idx="1">
                  <c:v>0</c:v>
                </c:pt>
                <c:pt idx="2" formatCode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0.01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52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527</c:v>
                </c:pt>
                <c:pt idx="1">
                  <c:v>136</c:v>
                </c:pt>
                <c:pt idx="2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527</c:v>
                      </c:pt>
                      <c:pt idx="1">
                        <c:v>136</c:v>
                      </c:pt>
                      <c:pt idx="2">
                        <c:v>814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185</c:v>
                </c:pt>
                <c:pt idx="1">
                  <c:v>94</c:v>
                </c:pt>
                <c:pt idx="2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3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188</c:v>
                      </c:pt>
                      <c:pt idx="1">
                        <c:v>94</c:v>
                      </c:pt>
                      <c:pt idx="2">
                        <c:v>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545</c:v>
                </c:pt>
                <c:pt idx="1">
                  <c:v>148</c:v>
                </c:pt>
                <c:pt idx="2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546</c:v>
                      </c:pt>
                      <c:pt idx="1">
                        <c:v>148</c:v>
                      </c:pt>
                      <c:pt idx="2">
                        <c:v>1177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136</c:v>
                </c:pt>
                <c:pt idx="1">
                  <c:v>115</c:v>
                </c:pt>
                <c:pt idx="2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8</c:v>
                </c:pt>
                <c:pt idx="1">
                  <c:v>0</c:v>
                </c:pt>
                <c:pt idx="2" formatCode="General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144</c:v>
                      </c:pt>
                      <c:pt idx="1">
                        <c:v>115</c:v>
                      </c:pt>
                      <c:pt idx="2">
                        <c:v>631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72</c:v>
                </c:pt>
                <c:pt idx="1">
                  <c:v>206</c:v>
                </c:pt>
                <c:pt idx="2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6</c:v>
                </c:pt>
                <c:pt idx="1">
                  <c:v>0</c:v>
                </c:pt>
                <c:pt idx="2" formatCode="General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206</c:v>
                      </c:pt>
                      <c:pt idx="2">
                        <c:v>1811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12</c:v>
                </c:pt>
                <c:pt idx="1">
                  <c:v>252</c:v>
                </c:pt>
                <c:pt idx="2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30</c:v>
                </c:pt>
                <c:pt idx="1">
                  <c:v>0</c:v>
                </c:pt>
                <c:pt idx="2" formatCode="General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252</c:v>
                      </c:pt>
                      <c:pt idx="2">
                        <c:v>636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182</c:v>
                </c:pt>
                <c:pt idx="1">
                  <c:v>118</c:v>
                </c:pt>
                <c:pt idx="2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2</c:v>
                </c:pt>
                <c:pt idx="1">
                  <c:v>0</c:v>
                </c:pt>
                <c:pt idx="2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184</c:v>
                      </c:pt>
                      <c:pt idx="1">
                        <c:v>118</c:v>
                      </c:pt>
                      <c:pt idx="2">
                        <c:v>505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1063</c:v>
                </c:pt>
                <c:pt idx="1">
                  <c:v>137</c:v>
                </c:pt>
                <c:pt idx="2">
                  <c:v>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1015</c:v>
                </c:pt>
                <c:pt idx="1">
                  <c:v>1</c:v>
                </c:pt>
                <c:pt idx="2" formatCode="General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2078</c:v>
                      </c:pt>
                      <c:pt idx="1">
                        <c:v>138</c:v>
                      </c:pt>
                      <c:pt idx="2">
                        <c:v>2970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98</c:v>
                </c:pt>
                <c:pt idx="1">
                  <c:v>101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</c:v>
                      </c:pt>
                      <c:pt idx="1">
                        <c:v>101</c:v>
                      </c:pt>
                      <c:pt idx="2">
                        <c:v>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314</c:v>
                </c:pt>
                <c:pt idx="1">
                  <c:v>140</c:v>
                </c:pt>
                <c:pt idx="2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314</c:v>
                      </c:pt>
                      <c:pt idx="1">
                        <c:v>140</c:v>
                      </c:pt>
                      <c:pt idx="2">
                        <c:v>676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2230</c:v>
                </c:pt>
                <c:pt idx="1">
                  <c:v>2274</c:v>
                </c:pt>
                <c:pt idx="2">
                  <c:v>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300</c:v>
                </c:pt>
                <c:pt idx="1">
                  <c:v>7</c:v>
                </c:pt>
                <c:pt idx="2" formatCode="General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2530</c:v>
                      </c:pt>
                      <c:pt idx="1">
                        <c:v>2281</c:v>
                      </c:pt>
                      <c:pt idx="2">
                        <c:v>10300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20</c:v>
                </c:pt>
                <c:pt idx="1">
                  <c:v>12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12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26" dataDxfId="25">
  <autoFilter ref="B2:H5" xr:uid="{00000000-0009-0000-0100-00000A000000}"/>
  <tableColumns count="7">
    <tableColumn id="1" xr3:uid="{00000000-0010-0000-0200-000001000000}" name="Column1" dataDxfId="24"/>
    <tableColumn id="2" xr3:uid="{00000000-0010-0000-0200-000002000000}" name="TOTAL" dataDxfId="23">
      <calculatedColumnFormula>D3+E3</calculatedColumnFormula>
    </tableColumn>
    <tableColumn id="3" xr3:uid="{00000000-0010-0000-0200-000003000000}" name="COMPLETE" dataDxfId="22"/>
    <tableColumn id="4" xr3:uid="{00000000-0010-0000-0200-000004000000}" name="FAILED" dataDxfId="21"/>
    <tableColumn id="5" xr3:uid="{00000000-0010-0000-0200-000005000000}" name="% Total" dataDxfId="20"/>
    <tableColumn id="6" xr3:uid="{00000000-0010-0000-0200-000006000000}" name="% COMPLETE" dataDxfId="19">
      <calculatedColumnFormula>D3/C3</calculatedColumnFormula>
    </tableColumn>
    <tableColumn id="7" xr3:uid="{00000000-0010-0000-0200-000007000000}" name="% FAILED" dataDxfId="18">
      <calculatedColumnFormula>E3/C3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7" dataDxfId="16">
  <autoFilter ref="B2:H5" xr:uid="{00000000-0009-0000-0100-00000B000000}"/>
  <tableColumns count="7">
    <tableColumn id="1" xr3:uid="{00000000-0010-0000-0100-000001000000}" name="Column1" dataDxfId="15"/>
    <tableColumn id="2" xr3:uid="{00000000-0010-0000-0100-000002000000}" name="TOTAL" dataDxfId="14">
      <calculatedColumnFormula>D3+E3</calculatedColumnFormula>
    </tableColumn>
    <tableColumn id="3" xr3:uid="{00000000-0010-0000-0100-000003000000}" name="COMPLETE" dataDxfId="13"/>
    <tableColumn id="4" xr3:uid="{00000000-0010-0000-0100-000004000000}" name="FAILED" dataDxfId="12"/>
    <tableColumn id="5" xr3:uid="{00000000-0010-0000-0100-000005000000}" name="% Total" dataDxfId="11"/>
    <tableColumn id="6" xr3:uid="{00000000-0010-0000-0100-000006000000}" name="% COMPLETE" dataDxfId="10">
      <calculatedColumnFormula>D3/C3</calculatedColumnFormula>
    </tableColumn>
    <tableColumn id="7" xr3:uid="{00000000-0010-0000-0100-000007000000}" name="% FAILED" dataDxfId="9">
      <calculatedColumnFormula>E3/C3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8" dataDxfId="7">
  <autoFilter ref="B2:H5" xr:uid="{00000000-0009-0000-0100-00000D000000}"/>
  <tableColumns count="7">
    <tableColumn id="1" xr3:uid="{00000000-0010-0000-0000-000001000000}" name="Column1" dataDxfId="6"/>
    <tableColumn id="2" xr3:uid="{00000000-0010-0000-0000-000002000000}" name="TOTAL" dataDxfId="5">
      <calculatedColumnFormula>D3+E3</calculatedColumnFormula>
    </tableColumn>
    <tableColumn id="3" xr3:uid="{00000000-0010-0000-0000-000003000000}" name="COMPLETE" dataDxfId="4"/>
    <tableColumn id="4" xr3:uid="{00000000-0010-0000-0000-000004000000}" name="FAILED" dataDxfId="3"/>
    <tableColumn id="5" xr3:uid="{00000000-0010-0000-0000-000005000000}" name="% Total" dataDxfId="2"/>
    <tableColumn id="6" xr3:uid="{00000000-0010-0000-0000-000006000000}" name="% COMPLETE" dataDxfId="1">
      <calculatedColumnFormula>D3/C3</calculatedColumnFormula>
    </tableColumn>
    <tableColumn id="7" xr3:uid="{00000000-0010-0000-0000-000007000000}" name="% FAILED" dataDxfId="0">
      <calculatedColumnFormula>E3/C3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52</v>
      </c>
      <c r="D3" s="6">
        <v>52</v>
      </c>
      <c r="E3" s="6">
        <v>0</v>
      </c>
      <c r="F3" s="3">
        <f>C3/C6</f>
        <v>0.9996155324875049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8">
        <f>D4+E4</f>
        <v>0.01</v>
      </c>
      <c r="D4" s="6">
        <v>0</v>
      </c>
      <c r="E4" s="7">
        <v>0.01</v>
      </c>
      <c r="F4" s="3">
        <f>C4/C6</f>
        <v>1.9223375624759708E-4</v>
      </c>
      <c r="G4" s="3">
        <f>D4/C4</f>
        <v>0</v>
      </c>
      <c r="H4" s="3">
        <f>E4/C4</f>
        <v>1</v>
      </c>
    </row>
    <row r="5" spans="2:8" ht="15" thickBot="1" x14ac:dyDescent="0.35">
      <c r="B5" s="4" t="s">
        <v>3</v>
      </c>
      <c r="C5" s="8">
        <f>D5+E5</f>
        <v>0.01</v>
      </c>
      <c r="D5" s="7">
        <v>0.01</v>
      </c>
      <c r="E5" s="6">
        <v>0</v>
      </c>
      <c r="F5" s="3">
        <f>C5/C6</f>
        <v>1.9223375624759708E-4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52.019999999999996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527</v>
      </c>
      <c r="D3" s="6">
        <v>527</v>
      </c>
      <c r="E3" s="6">
        <v>0</v>
      </c>
      <c r="F3" s="3">
        <f>C3/C6</f>
        <v>0.35680433310765064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136</v>
      </c>
      <c r="D4" s="6">
        <v>136</v>
      </c>
      <c r="E4" s="7">
        <v>0</v>
      </c>
      <c r="F4" s="3">
        <f>C4/C6</f>
        <v>9.2078537576167907E-2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814</v>
      </c>
      <c r="D5" s="6">
        <v>808</v>
      </c>
      <c r="E5" s="6">
        <v>6</v>
      </c>
      <c r="F5" s="3">
        <f>C5/C6</f>
        <v>0.5511171293161814</v>
      </c>
      <c r="G5" s="3">
        <f>D5/C5</f>
        <v>0.99262899262899262</v>
      </c>
      <c r="H5" s="3">
        <f>E5/C5</f>
        <v>7.3710073710073713E-3</v>
      </c>
    </row>
    <row r="6" spans="2:8" x14ac:dyDescent="0.3">
      <c r="C6" s="6">
        <f>SUM(C3:C5)</f>
        <v>1477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188</v>
      </c>
      <c r="D3" s="6">
        <v>185</v>
      </c>
      <c r="E3" s="6">
        <v>3</v>
      </c>
      <c r="F3" s="3">
        <f>C3/C6</f>
        <v>0.14745098039215687</v>
      </c>
      <c r="G3" s="3">
        <f>D3/C3</f>
        <v>0.98404255319148937</v>
      </c>
      <c r="H3" s="3">
        <f>E3/C3</f>
        <v>1.5957446808510637E-2</v>
      </c>
    </row>
    <row r="4" spans="2:8" ht="15" thickBot="1" x14ac:dyDescent="0.35">
      <c r="B4" s="4" t="s">
        <v>2</v>
      </c>
      <c r="C4" s="2">
        <f>D4+E4</f>
        <v>94</v>
      </c>
      <c r="D4" s="6">
        <v>94</v>
      </c>
      <c r="E4" s="7">
        <v>0</v>
      </c>
      <c r="F4" s="3">
        <f>C4/C6</f>
        <v>7.3725490196078436E-2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993</v>
      </c>
      <c r="D5" s="6">
        <v>989</v>
      </c>
      <c r="E5" s="6">
        <v>4</v>
      </c>
      <c r="F5" s="3">
        <f>C5/C6</f>
        <v>0.77882352941176469</v>
      </c>
      <c r="G5" s="3">
        <f>D5/C5</f>
        <v>0.99597180261832829</v>
      </c>
      <c r="H5" s="3">
        <f>E5/C5</f>
        <v>4.0281973816717019E-3</v>
      </c>
    </row>
    <row r="6" spans="2:8" x14ac:dyDescent="0.3">
      <c r="C6" s="6">
        <f>SUM(C3:C5)</f>
        <v>1275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546</v>
      </c>
      <c r="D3" s="6">
        <v>545</v>
      </c>
      <c r="E3" s="6">
        <v>1</v>
      </c>
      <c r="F3" s="3">
        <f>C3/C6</f>
        <v>0.29182255478353819</v>
      </c>
      <c r="G3" s="3">
        <f>D3/C3</f>
        <v>0.99816849816849818</v>
      </c>
      <c r="H3" s="3">
        <f>E3/C3</f>
        <v>1.8315018315018315E-3</v>
      </c>
    </row>
    <row r="4" spans="2:8" ht="15" thickBot="1" x14ac:dyDescent="0.35">
      <c r="B4" s="4" t="s">
        <v>2</v>
      </c>
      <c r="C4" s="2">
        <f>D4+E4</f>
        <v>148</v>
      </c>
      <c r="D4" s="6">
        <v>148</v>
      </c>
      <c r="E4" s="7">
        <v>0</v>
      </c>
      <c r="F4" s="3">
        <f>C4/C6</f>
        <v>7.9102084446819876E-2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1177</v>
      </c>
      <c r="D5" s="6">
        <v>1170</v>
      </c>
      <c r="E5" s="6">
        <v>7</v>
      </c>
      <c r="F5" s="3">
        <f>C5/C6</f>
        <v>0.62907536076964188</v>
      </c>
      <c r="G5" s="3">
        <f>D5/C5</f>
        <v>0.99405267629566696</v>
      </c>
      <c r="H5" s="3">
        <f>E5/C5</f>
        <v>5.9473237043330502E-3</v>
      </c>
    </row>
    <row r="6" spans="2:8" x14ac:dyDescent="0.3">
      <c r="C6" s="6">
        <f>SUM(C3:C5)</f>
        <v>1871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abSelected="1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144</v>
      </c>
      <c r="D3" s="6">
        <v>136</v>
      </c>
      <c r="E3" s="6">
        <v>8</v>
      </c>
      <c r="F3" s="3">
        <f>C3/C6</f>
        <v>0.16179775280898875</v>
      </c>
      <c r="G3" s="3">
        <f>D3/C3</f>
        <v>0.94444444444444442</v>
      </c>
      <c r="H3" s="3">
        <f>E3/C3</f>
        <v>5.5555555555555552E-2</v>
      </c>
    </row>
    <row r="4" spans="2:8" ht="15" thickBot="1" x14ac:dyDescent="0.35">
      <c r="B4" s="4" t="s">
        <v>2</v>
      </c>
      <c r="C4" s="2">
        <f>D4+E4</f>
        <v>115</v>
      </c>
      <c r="D4" s="6">
        <v>115</v>
      </c>
      <c r="E4" s="7">
        <v>0</v>
      </c>
      <c r="F4" s="3">
        <f>C4/C6</f>
        <v>0.12921348314606743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631</v>
      </c>
      <c r="D5" s="6">
        <v>596</v>
      </c>
      <c r="E5" s="6">
        <v>35</v>
      </c>
      <c r="F5" s="3">
        <f>C5/C6</f>
        <v>0.70898876404494382</v>
      </c>
      <c r="G5" s="3">
        <f>D5/C5</f>
        <v>0.94453248811410462</v>
      </c>
      <c r="H5" s="3">
        <f>E5/C5</f>
        <v>5.5467511885895403E-2</v>
      </c>
    </row>
    <row r="6" spans="2:8" x14ac:dyDescent="0.3">
      <c r="C6" s="6">
        <f>SUM(C3:C5)</f>
        <v>890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topLeftCell="A2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78</v>
      </c>
      <c r="D3" s="6">
        <v>72</v>
      </c>
      <c r="E3" s="6">
        <v>6</v>
      </c>
      <c r="F3" s="3">
        <f>C3/C6</f>
        <v>3.7231503579952266E-2</v>
      </c>
      <c r="G3" s="3">
        <f>D3/C3</f>
        <v>0.92307692307692313</v>
      </c>
      <c r="H3" s="3">
        <f>E3/C3</f>
        <v>7.6923076923076927E-2</v>
      </c>
    </row>
    <row r="4" spans="2:8" ht="15" thickBot="1" x14ac:dyDescent="0.35">
      <c r="B4" s="4" t="s">
        <v>2</v>
      </c>
      <c r="C4" s="2">
        <f>D4+E4</f>
        <v>206</v>
      </c>
      <c r="D4" s="6">
        <v>206</v>
      </c>
      <c r="E4" s="7">
        <v>0</v>
      </c>
      <c r="F4" s="3">
        <f>C4/C6</f>
        <v>9.8329355608591879E-2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1811</v>
      </c>
      <c r="D5" s="6">
        <v>1782</v>
      </c>
      <c r="E5" s="6">
        <v>29</v>
      </c>
      <c r="F5" s="3">
        <f>C5/C6</f>
        <v>0.8644391408114559</v>
      </c>
      <c r="G5" s="3">
        <f>D5/C5</f>
        <v>0.98398674765323024</v>
      </c>
      <c r="H5" s="3">
        <f>E5/C5</f>
        <v>1.601325234676974E-2</v>
      </c>
    </row>
    <row r="6" spans="2:8" x14ac:dyDescent="0.3">
      <c r="C6" s="6">
        <f>SUM(C3:C5)</f>
        <v>2095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44140625" customWidth="1"/>
    <col min="6" max="6" width="11.777343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42</v>
      </c>
      <c r="D3" s="6">
        <v>12</v>
      </c>
      <c r="E3" s="6">
        <v>30</v>
      </c>
      <c r="F3" s="3">
        <f>C3/C6</f>
        <v>4.5161290322580643E-2</v>
      </c>
      <c r="G3" s="3">
        <f>D3/C3</f>
        <v>0.2857142857142857</v>
      </c>
      <c r="H3" s="3">
        <f>E3/C3</f>
        <v>0.7142857142857143</v>
      </c>
    </row>
    <row r="4" spans="2:8" ht="15" thickBot="1" x14ac:dyDescent="0.35">
      <c r="B4" s="4" t="s">
        <v>2</v>
      </c>
      <c r="C4" s="2">
        <f>D4+E4</f>
        <v>252</v>
      </c>
      <c r="D4" s="6">
        <v>252</v>
      </c>
      <c r="E4" s="7">
        <v>0</v>
      </c>
      <c r="F4" s="3">
        <f>C4/C6</f>
        <v>0.2709677419354839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636</v>
      </c>
      <c r="D5" s="6">
        <v>576</v>
      </c>
      <c r="E5" s="6">
        <v>60</v>
      </c>
      <c r="F5" s="3">
        <f>C5/C6</f>
        <v>0.68387096774193545</v>
      </c>
      <c r="G5" s="3">
        <f>D5/C5</f>
        <v>0.90566037735849059</v>
      </c>
      <c r="H5" s="3">
        <f>E5/C5</f>
        <v>9.4339622641509441E-2</v>
      </c>
    </row>
    <row r="6" spans="2:8" x14ac:dyDescent="0.3">
      <c r="C6">
        <f>SUM(C3:C5)</f>
        <v>930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184</v>
      </c>
      <c r="D3" s="6">
        <v>182</v>
      </c>
      <c r="E3" s="6">
        <v>2</v>
      </c>
      <c r="F3" s="3">
        <f>C3/C6</f>
        <v>0.22800495662949194</v>
      </c>
      <c r="G3" s="3">
        <f>D3/C3</f>
        <v>0.98913043478260865</v>
      </c>
      <c r="H3" s="3">
        <f>E3/C3</f>
        <v>1.0869565217391304E-2</v>
      </c>
    </row>
    <row r="4" spans="2:8" ht="15" thickBot="1" x14ac:dyDescent="0.35">
      <c r="B4" s="4" t="s">
        <v>2</v>
      </c>
      <c r="C4" s="2">
        <f>D4+E4</f>
        <v>118</v>
      </c>
      <c r="D4" s="6">
        <v>118</v>
      </c>
      <c r="E4" s="7">
        <v>0</v>
      </c>
      <c r="F4" s="3">
        <f>C4/C6</f>
        <v>0.14622057001239158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505</v>
      </c>
      <c r="D5" s="6">
        <v>492</v>
      </c>
      <c r="E5" s="6">
        <v>13</v>
      </c>
      <c r="F5" s="3">
        <f>C5/C6</f>
        <v>0.62577447335811653</v>
      </c>
      <c r="G5" s="3">
        <f>D5/C5</f>
        <v>0.97425742574257423</v>
      </c>
      <c r="H5" s="3">
        <f>E5/C5</f>
        <v>2.5742574257425741E-2</v>
      </c>
    </row>
    <row r="6" spans="2:8" x14ac:dyDescent="0.3">
      <c r="C6" s="6">
        <f>SUM(C3:C5)</f>
        <v>807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2078</v>
      </c>
      <c r="D3" s="6">
        <v>1063</v>
      </c>
      <c r="E3" s="6">
        <v>1015</v>
      </c>
      <c r="F3" s="3">
        <f>C3/C6</f>
        <v>0.40069417662938683</v>
      </c>
      <c r="G3" s="3">
        <f>D3/C3</f>
        <v>0.51154956689124154</v>
      </c>
      <c r="H3" s="3">
        <f>E3/C3</f>
        <v>0.48845043310875841</v>
      </c>
    </row>
    <row r="4" spans="2:8" ht="15" thickBot="1" x14ac:dyDescent="0.35">
      <c r="B4" s="4" t="s">
        <v>2</v>
      </c>
      <c r="C4" s="2">
        <f>D4+E4</f>
        <v>138</v>
      </c>
      <c r="D4" s="6">
        <v>137</v>
      </c>
      <c r="E4" s="7">
        <v>1</v>
      </c>
      <c r="F4" s="3">
        <f>C4/C6</f>
        <v>2.6610104126494408E-2</v>
      </c>
      <c r="G4" s="3">
        <f>D4/C4</f>
        <v>0.99275362318840576</v>
      </c>
      <c r="H4" s="3">
        <f>E4/C4</f>
        <v>7.246376811594203E-3</v>
      </c>
    </row>
    <row r="5" spans="2:8" ht="15" thickBot="1" x14ac:dyDescent="0.35">
      <c r="B5" s="4" t="s">
        <v>3</v>
      </c>
      <c r="C5" s="2">
        <f t="shared" ref="C5" si="0">D5+E5</f>
        <v>2970</v>
      </c>
      <c r="D5" s="6">
        <v>1926</v>
      </c>
      <c r="E5" s="6">
        <v>1044</v>
      </c>
      <c r="F5" s="3">
        <f>C5/C6</f>
        <v>0.57269571924411877</v>
      </c>
      <c r="G5" s="3">
        <f>D5/C5</f>
        <v>0.64848484848484844</v>
      </c>
      <c r="H5" s="3">
        <f>E5/C5</f>
        <v>0.3515151515151515</v>
      </c>
    </row>
    <row r="6" spans="2:8" x14ac:dyDescent="0.3">
      <c r="C6" s="6">
        <f>SUM(C3:C5)</f>
        <v>5186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98</v>
      </c>
      <c r="D3" s="6">
        <v>98</v>
      </c>
      <c r="E3" s="6">
        <v>0</v>
      </c>
      <c r="F3" s="3">
        <f>C3/C6</f>
        <v>9.3600764087870103E-2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101</v>
      </c>
      <c r="D4" s="6">
        <v>101</v>
      </c>
      <c r="E4" s="7">
        <v>0</v>
      </c>
      <c r="F4" s="3">
        <f>C4/C6</f>
        <v>9.6466093600764094E-2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848</v>
      </c>
      <c r="D5" s="6">
        <v>843</v>
      </c>
      <c r="E5" s="6">
        <v>5</v>
      </c>
      <c r="F5" s="3">
        <f>C5/C6</f>
        <v>0.80993314231136582</v>
      </c>
      <c r="G5" s="3">
        <f>D5/C5</f>
        <v>0.99410377358490565</v>
      </c>
      <c r="H5" s="3">
        <f>E5/C5</f>
        <v>5.89622641509434E-3</v>
      </c>
    </row>
    <row r="6" spans="2:8" x14ac:dyDescent="0.3">
      <c r="C6" s="6">
        <f>SUM(C3:C5)</f>
        <v>1047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314</v>
      </c>
      <c r="D3" s="6">
        <v>314</v>
      </c>
      <c r="E3" s="6">
        <v>0</v>
      </c>
      <c r="F3" s="3">
        <f>C3/C6</f>
        <v>0.27787610619469028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140</v>
      </c>
      <c r="D4" s="6">
        <v>140</v>
      </c>
      <c r="E4" s="7">
        <v>0</v>
      </c>
      <c r="F4" s="3">
        <f>C4/C6</f>
        <v>0.12389380530973451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676</v>
      </c>
      <c r="D5" s="6">
        <v>671</v>
      </c>
      <c r="E5" s="6">
        <v>5</v>
      </c>
      <c r="F5" s="3">
        <f>C5/C6</f>
        <v>0.59823008849557524</v>
      </c>
      <c r="G5" s="3">
        <f>D5/C5</f>
        <v>0.99260355029585801</v>
      </c>
      <c r="H5" s="3">
        <f>E5/C5</f>
        <v>7.3964497041420114E-3</v>
      </c>
    </row>
    <row r="6" spans="2:8" x14ac:dyDescent="0.3">
      <c r="C6" s="6">
        <f>SUM(C3:C5)</f>
        <v>1130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44140625" customWidth="1"/>
    <col min="6" max="6" width="11.777343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2530</v>
      </c>
      <c r="D3" s="6">
        <v>2230</v>
      </c>
      <c r="E3" s="6">
        <v>300</v>
      </c>
      <c r="F3" s="3">
        <f>C3/C6</f>
        <v>0.16742770167427701</v>
      </c>
      <c r="G3" s="3">
        <f>D3/C3</f>
        <v>0.88142292490118579</v>
      </c>
      <c r="H3" s="3">
        <f>E3/C3</f>
        <v>0.11857707509881422</v>
      </c>
    </row>
    <row r="4" spans="2:8" ht="15" thickBot="1" x14ac:dyDescent="0.35">
      <c r="B4" s="4" t="s">
        <v>2</v>
      </c>
      <c r="C4" s="2">
        <f>D4+E4</f>
        <v>2281</v>
      </c>
      <c r="D4" s="6">
        <v>2274</v>
      </c>
      <c r="E4" s="7">
        <v>7</v>
      </c>
      <c r="F4" s="3">
        <f>C4/C6</f>
        <v>0.15094963933558336</v>
      </c>
      <c r="G4" s="3">
        <f>D4/C4</f>
        <v>0.99693117053923719</v>
      </c>
      <c r="H4" s="3">
        <f>E4/C4</f>
        <v>3.0688294607628232E-3</v>
      </c>
    </row>
    <row r="5" spans="2:8" ht="15" thickBot="1" x14ac:dyDescent="0.35">
      <c r="B5" s="4" t="s">
        <v>3</v>
      </c>
      <c r="C5" s="2">
        <f>D5+E5</f>
        <v>10300</v>
      </c>
      <c r="D5" s="6">
        <v>9846</v>
      </c>
      <c r="E5" s="6">
        <v>454</v>
      </c>
      <c r="F5" s="3">
        <f>C5/C6</f>
        <v>0.68162265899013963</v>
      </c>
      <c r="G5" s="3">
        <f>D5/C5</f>
        <v>0.95592233009708738</v>
      </c>
      <c r="H5" s="3">
        <f>E5/C5</f>
        <v>4.407766990291262E-2</v>
      </c>
    </row>
    <row r="6" spans="2:8" x14ac:dyDescent="0.3">
      <c r="C6">
        <f>SUM(C3:C5)</f>
        <v>15111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topLeftCell="A7" workbookViewId="0">
      <selection activeCell="C3" sqref="C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44140625" style="6" customWidth="1"/>
    <col min="6" max="6" width="11.777343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20</v>
      </c>
      <c r="D3" s="6">
        <v>20</v>
      </c>
      <c r="E3" s="6">
        <v>0</v>
      </c>
      <c r="F3" s="3">
        <f>C3/C6</f>
        <v>0.21739130434782608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12</v>
      </c>
      <c r="D4" s="6">
        <v>12</v>
      </c>
      <c r="E4" s="7">
        <v>0</v>
      </c>
      <c r="F4" s="3">
        <f>C4/C6</f>
        <v>0.13043478260869565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60</v>
      </c>
      <c r="D5" s="6">
        <v>60</v>
      </c>
      <c r="E5" s="6">
        <v>0</v>
      </c>
      <c r="F5" s="3">
        <f>C5/C6</f>
        <v>0.65217391304347827</v>
      </c>
      <c r="G5" s="3">
        <f>D5/C5</f>
        <v>1</v>
      </c>
      <c r="H5" s="3">
        <f>E5/C5</f>
        <v>0</v>
      </c>
    </row>
    <row r="6" spans="2:8" x14ac:dyDescent="0.3">
      <c r="C6" s="6">
        <f>SUM(C3:C5)</f>
        <v>92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VINCENT</vt:lpstr>
      <vt:lpstr>TURKS&amp;CAICOS</vt:lpstr>
      <vt:lpstr>SANTA LUCIA</vt:lpstr>
      <vt:lpstr>Saint Kitts and Nevis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2018-10-16T00:19:22Z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