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tables/table13.xml" ContentType="application/vnd.openxmlformats-officedocument.spreadsheetml.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hhh01mx\Google Drive2\LimeINT\"/>
    </mc:Choice>
  </mc:AlternateContent>
  <bookViews>
    <workbookView xWindow="0" yWindow="0" windowWidth="20490" windowHeight="9045" firstSheet="4" activeTab="10"/>
  </bookViews>
  <sheets>
    <sheet name="Saint Kitts and Nevis" sheetId="21" r:id="rId1"/>
    <sheet name="SANTA LUCIA" sheetId="20" r:id="rId2"/>
    <sheet name="TURKS&amp;CAICOS" sheetId="19" r:id="rId3"/>
    <sheet name="SAINT VINCENT" sheetId="18" r:id="rId4"/>
    <sheet name="MONSERRAT" sheetId="17" r:id="rId5"/>
    <sheet name="JAMAICA" sheetId="7" r:id="rId6"/>
    <sheet name="GRENADA" sheetId="16" r:id="rId7"/>
    <sheet name="DOMINICA" sheetId="15" r:id="rId8"/>
    <sheet name="CAYMAN" sheetId="13" r:id="rId9"/>
    <sheet name="BVI" sheetId="12" r:id="rId10"/>
    <sheet name="BARBADOS" sheetId="8" r:id="rId11"/>
    <sheet name="ANTIGUA" sheetId="10" r:id="rId12"/>
    <sheet name="ANGUILLA" sheetId="9" r:id="rId13"/>
  </sheets>
  <calcPr calcId="152511"/>
</workbook>
</file>

<file path=xl/calcChain.xml><?xml version="1.0" encoding="utf-8"?>
<calcChain xmlns="http://schemas.openxmlformats.org/spreadsheetml/2006/main">
  <c r="C5" i="21" l="1"/>
  <c r="H5" i="21" s="1"/>
  <c r="C4" i="21"/>
  <c r="H4" i="21" s="1"/>
  <c r="C3" i="21"/>
  <c r="H3" i="21" s="1"/>
  <c r="H5" i="20"/>
  <c r="C5" i="20"/>
  <c r="G4" i="20"/>
  <c r="C4" i="20"/>
  <c r="H4" i="20" s="1"/>
  <c r="C3" i="20"/>
  <c r="C6" i="20" s="1"/>
  <c r="C5" i="19"/>
  <c r="H5" i="19" s="1"/>
  <c r="C4" i="19"/>
  <c r="H4" i="19" s="1"/>
  <c r="C3" i="19"/>
  <c r="C6" i="19" s="1"/>
  <c r="G5" i="18"/>
  <c r="C5" i="18"/>
  <c r="H5" i="18" s="1"/>
  <c r="C4" i="18"/>
  <c r="H4" i="18" s="1"/>
  <c r="G3" i="18"/>
  <c r="C3" i="18"/>
  <c r="C6" i="18" s="1"/>
  <c r="C5" i="17"/>
  <c r="H5" i="17" s="1"/>
  <c r="C4" i="17"/>
  <c r="H4" i="17" s="1"/>
  <c r="C3" i="17"/>
  <c r="C6" i="17" s="1"/>
  <c r="F5" i="17" s="1"/>
  <c r="C5" i="16"/>
  <c r="H5" i="16" s="1"/>
  <c r="C4" i="16"/>
  <c r="H4" i="16" s="1"/>
  <c r="C3" i="16"/>
  <c r="C6" i="16" s="1"/>
  <c r="C5" i="15"/>
  <c r="H5" i="15" s="1"/>
  <c r="C4" i="15"/>
  <c r="H4" i="15" s="1"/>
  <c r="C3" i="15"/>
  <c r="H3" i="15" s="1"/>
  <c r="C5" i="13"/>
  <c r="H5" i="13" s="1"/>
  <c r="C4" i="13"/>
  <c r="H4" i="13" s="1"/>
  <c r="C3" i="13"/>
  <c r="C5" i="12"/>
  <c r="G5" i="12" s="1"/>
  <c r="C4" i="12"/>
  <c r="G4" i="12" s="1"/>
  <c r="C3" i="12"/>
  <c r="G3" i="12" s="1"/>
  <c r="C5" i="10"/>
  <c r="H5" i="10" s="1"/>
  <c r="C4" i="10"/>
  <c r="H4" i="10" s="1"/>
  <c r="H3" i="10"/>
  <c r="C3" i="10"/>
  <c r="G3" i="10" s="1"/>
  <c r="C5" i="9"/>
  <c r="G5" i="9" s="1"/>
  <c r="C4" i="9"/>
  <c r="G4" i="9" s="1"/>
  <c r="C3" i="9"/>
  <c r="G3" i="9" s="1"/>
  <c r="G4" i="18" l="1"/>
  <c r="H4" i="12"/>
  <c r="H3" i="9"/>
  <c r="H5" i="9"/>
  <c r="C6" i="9"/>
  <c r="H4" i="9"/>
  <c r="G5" i="10"/>
  <c r="G4" i="10"/>
  <c r="H3" i="12"/>
  <c r="H5" i="12"/>
  <c r="C6" i="13"/>
  <c r="G3" i="20"/>
  <c r="H3" i="20"/>
  <c r="F5" i="20"/>
  <c r="F4" i="20"/>
  <c r="G5" i="20"/>
  <c r="C6" i="21"/>
  <c r="F4" i="21" s="1"/>
  <c r="G3" i="21"/>
  <c r="G4" i="21"/>
  <c r="G5" i="21"/>
  <c r="F3" i="20"/>
  <c r="F4" i="19"/>
  <c r="F5" i="19"/>
  <c r="F3" i="19"/>
  <c r="G3" i="19"/>
  <c r="G4" i="19"/>
  <c r="G5" i="19"/>
  <c r="H3" i="19"/>
  <c r="F5" i="18"/>
  <c r="F4" i="18"/>
  <c r="F3" i="18"/>
  <c r="H3" i="18"/>
  <c r="G3" i="17"/>
  <c r="G4" i="17"/>
  <c r="G5" i="17"/>
  <c r="F3" i="17"/>
  <c r="F4" i="17"/>
  <c r="H3" i="17"/>
  <c r="F3" i="16"/>
  <c r="F5" i="16"/>
  <c r="G3" i="16"/>
  <c r="G4" i="16"/>
  <c r="G5" i="16"/>
  <c r="F4" i="16"/>
  <c r="H3" i="16"/>
  <c r="C6" i="15"/>
  <c r="F4" i="15" s="1"/>
  <c r="F3" i="15"/>
  <c r="G3" i="15"/>
  <c r="G4" i="15"/>
  <c r="G5" i="15"/>
  <c r="F3" i="13"/>
  <c r="F5" i="13"/>
  <c r="G3" i="13"/>
  <c r="G4" i="13"/>
  <c r="G5" i="13"/>
  <c r="F4" i="13"/>
  <c r="H3" i="13"/>
  <c r="C6" i="12"/>
  <c r="F3" i="12" s="1"/>
  <c r="C6" i="10"/>
  <c r="F5" i="10" s="1"/>
  <c r="F3" i="9"/>
  <c r="F4" i="9"/>
  <c r="F5" i="9"/>
  <c r="C3" i="8"/>
  <c r="F5" i="21" l="1"/>
  <c r="F3" i="21"/>
  <c r="F5" i="12"/>
  <c r="F5" i="15"/>
  <c r="F4" i="12"/>
  <c r="F3" i="10"/>
  <c r="F4" i="10"/>
  <c r="C5" i="8"/>
  <c r="C4" i="7"/>
  <c r="G3" i="8" l="1"/>
  <c r="G5" i="8"/>
  <c r="H3" i="8"/>
  <c r="H5" i="8"/>
  <c r="C4" i="8"/>
  <c r="H4" i="7"/>
  <c r="C3" i="7"/>
  <c r="C5" i="7"/>
  <c r="G4" i="7"/>
  <c r="G4" i="8" l="1"/>
  <c r="H4" i="8"/>
  <c r="C6" i="8"/>
  <c r="F3" i="8" s="1"/>
  <c r="G5" i="7"/>
  <c r="C6" i="7"/>
  <c r="F4" i="7" s="1"/>
  <c r="H5" i="7"/>
  <c r="H3" i="7"/>
  <c r="G3" i="7"/>
  <c r="F3" i="7" l="1"/>
  <c r="F5" i="8"/>
  <c r="F4" i="8"/>
  <c r="F5" i="7"/>
</calcChain>
</file>

<file path=xl/sharedStrings.xml><?xml version="1.0" encoding="utf-8"?>
<sst xmlns="http://schemas.openxmlformats.org/spreadsheetml/2006/main" count="130" uniqueCount="10">
  <si>
    <t>TOTAL</t>
  </si>
  <si>
    <t>ACTIVATE</t>
  </si>
  <si>
    <t>DEACTIVATE</t>
  </si>
  <si>
    <t>MODIFY</t>
  </si>
  <si>
    <t>FAILED</t>
  </si>
  <si>
    <t>COMPLETE</t>
  </si>
  <si>
    <t>% COMPLETE</t>
  </si>
  <si>
    <t>% FAILED</t>
  </si>
  <si>
    <t>% Total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</si>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</sst>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C9C9C9"/>
      </right>
      <top style="thin">
        <color theme="8" tint="0.39997558519241921"/>
      </top>
      <bottom style="medium">
        <color rgb="FFC9C9C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right" vertical="center"/>
    </xf>
    <xf numFmtId="9" fontId="2" fillId="0" borderId="1" xfId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0" xfId="0" applyFont="1" applyFill="1"/>
    <xf numFmtId="0" fontId="0" fillId="0" borderId="0" xfId="0"/>
    <xf numFmtId="1" fontId="0" fillId="0" borderId="0" xfId="0" applyNumberFormat="1"/>
  </cellXfs>
  <cellStyles count="2">
    <cellStyle name="Normal" xfId="0" builtinId="0"/>
    <cellStyle name="Percent" xfId="1" builtinId="5"/>
  </cellStyles>
  <dxfs count="1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medium">
          <color rgb="FFC9C9C9"/>
        </bottom>
      </border>
    </dxf>
    <dxf>
      <font>
        <b/>
        <color rgb="FF000000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medium">
          <color rgb="FFC9C9C9"/>
        </right>
        <top style="thin">
          <color theme="8" tint="0.39997558519241921"/>
        </top>
        <bottom style="medium">
          <color rgb="FFC9C9C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righ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18"/>
      <tableStyleElement type="headerRow" dxfId="1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Kitts and Nevis'!$D$2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Nevis'!$D$3:$D$5</c:f>
              <c:numCache>
                <c:formatCode>General</c:formatCode>
                <c:ptCount val="3"/>
                <c:pt idx="0">
                  <c:v>124</c:v>
                </c:pt>
                <c:pt idx="1">
                  <c:v>184</c:v>
                </c:pt>
                <c:pt idx="2">
                  <c:v>919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'Saint Kitts and Nevis'!$E$2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'Saint Kitts and Nevis'!$B$3:$B$5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Kitts and Nevis'!$E$3:$E$5</c:f>
              <c:numCache>
                <c:formatCode>0</c:formatCode>
                <c:ptCount val="3"/>
                <c:pt idx="0" formatCode="General">
                  <c:v>1</c:v>
                </c:pt>
                <c:pt idx="1">
                  <c:v>0</c:v>
                </c:pt>
                <c:pt idx="2" formatCode="General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3600"/>
        <c:axId val="69327142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'Saint Kitts and Nevis'!$C$2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'Saint Kitts and Nevis'!$B$3:$B$5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'Saint Kitts and Nevis'!$C$3:$C$5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125</c:v>
                      </c:pt>
                      <c:pt idx="1">
                        <c:v>184</c:v>
                      </c:pt>
                      <c:pt idx="2">
                        <c:v>921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7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1424"/>
        <c:crosses val="autoZero"/>
        <c:auto val="1"/>
        <c:lblAlgn val="ctr"/>
        <c:lblOffset val="100"/>
        <c:noMultiLvlLbl val="0"/>
      </c:catAx>
      <c:valAx>
        <c:axId val="6932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BVI!$D$2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BVI!$D$3:$D$5</c:f>
              <c:numCache>
                <c:formatCode>General</c:formatCode>
                <c:ptCount val="3"/>
                <c:pt idx="0">
                  <c:v>80</c:v>
                </c:pt>
                <c:pt idx="1">
                  <c:v>138</c:v>
                </c:pt>
                <c:pt idx="2">
                  <c:v>348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BVI!$E$2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BVI!$B$3:$B$5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BVI!$E$3:$E$5</c:f>
              <c:numCache>
                <c:formatCode>0</c:formatCode>
                <c:ptCount val="3"/>
                <c:pt idx="0" formatCode="General">
                  <c:v>0</c:v>
                </c:pt>
                <c:pt idx="1">
                  <c:v>0</c:v>
                </c:pt>
                <c:pt idx="2" formatCode="General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9920"/>
        <c:axId val="81657046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BVI!$C$2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>
                      <a:shade val="65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BVI!$B$3:$B$5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BVI!$C$3:$C$5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80</c:v>
                      </c:pt>
                      <c:pt idx="1">
                        <c:v>138</c:v>
                      </c:pt>
                      <c:pt idx="2">
                        <c:v>351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0464"/>
        <c:crosses val="autoZero"/>
        <c:auto val="1"/>
        <c:lblAlgn val="ctr"/>
        <c:lblOffset val="100"/>
        <c:noMultiLvlLbl val="0"/>
      </c:catAx>
      <c:valAx>
        <c:axId val="81657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BARBADOS!$D$2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BARBADOS!$D$3:$D$5</c:f>
              <c:numCache>
                <c:formatCode>General</c:formatCode>
                <c:ptCount val="3"/>
                <c:pt idx="0">
                  <c:v>8</c:v>
                </c:pt>
                <c:pt idx="1">
                  <c:v>471</c:v>
                </c:pt>
                <c:pt idx="2">
                  <c:v>717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BARBADOS!$E$2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BARBADOS!$B$3:$B$5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BARBADOS!$E$3:$E$5</c:f>
              <c:numCache>
                <c:formatCode>0</c:formatCode>
                <c:ptCount val="3"/>
                <c:pt idx="0" formatCode="General">
                  <c:v>28</c:v>
                </c:pt>
                <c:pt idx="1">
                  <c:v>5</c:v>
                </c:pt>
                <c:pt idx="2" formatCode="General">
                  <c:v>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6112"/>
        <c:axId val="81657536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BARBADOS!$C$2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BARBADOS!$B$3:$B$5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BARBADOS!$C$3:$C$5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36</c:v>
                      </c:pt>
                      <c:pt idx="1">
                        <c:v>476</c:v>
                      </c:pt>
                      <c:pt idx="2">
                        <c:v>764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5360"/>
        <c:crosses val="autoZero"/>
        <c:auto val="1"/>
        <c:lblAlgn val="ctr"/>
        <c:lblOffset val="100"/>
        <c:noMultiLvlLbl val="0"/>
      </c:catAx>
      <c:valAx>
        <c:axId val="8165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ANTIGUA!$D$2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ANTIGUA!$D$3:$D$5</c:f>
              <c:numCache>
                <c:formatCode>General</c:formatCode>
                <c:ptCount val="3"/>
                <c:pt idx="0">
                  <c:v>29</c:v>
                </c:pt>
                <c:pt idx="1">
                  <c:v>190</c:v>
                </c:pt>
                <c:pt idx="2">
                  <c:v>401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ANTIGUA!$E$2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ANTIGUA!$B$3:$B$5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ANTIGUA!$E$3:$E$5</c:f>
              <c:numCache>
                <c:formatCode>0</c:formatCode>
                <c:ptCount val="3"/>
                <c:pt idx="0" formatCode="General">
                  <c:v>17</c:v>
                </c:pt>
                <c:pt idx="1">
                  <c:v>0</c:v>
                </c:pt>
                <c:pt idx="2" formatCode="General">
                  <c:v>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1008"/>
        <c:axId val="81656556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ANTIGUA!$C$2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ANTIGUA!$B$3:$B$5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ANTIGUA!$C$3:$C$5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46</c:v>
                      </c:pt>
                      <c:pt idx="1">
                        <c:v>190</c:v>
                      </c:pt>
                      <c:pt idx="2">
                        <c:v>443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5568"/>
        <c:crosses val="autoZero"/>
        <c:auto val="1"/>
        <c:lblAlgn val="ctr"/>
        <c:lblOffset val="100"/>
        <c:noMultiLvlLbl val="0"/>
      </c:catAx>
      <c:valAx>
        <c:axId val="81656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ANGUILLA!$D$2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ANGUILLA!$D$3:$D$5</c:f>
              <c:numCache>
                <c:formatCode>General</c:formatCode>
                <c:ptCount val="3"/>
                <c:pt idx="0">
                  <c:v>6</c:v>
                </c:pt>
                <c:pt idx="1">
                  <c:v>38</c:v>
                </c:pt>
                <c:pt idx="2">
                  <c:v>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ANGUILLA!$E$2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ANGUILLA!$B$3:$B$5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ANGUILLA!$E$3:$E$5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2096"/>
        <c:axId val="81657753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ANGUILLA!$C$2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ANGUILLA!$B$3:$B$5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ANGUILLA!$C$3:$C$5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6</c:v>
                      </c:pt>
                      <c:pt idx="1">
                        <c:v>38</c:v>
                      </c:pt>
                      <c:pt idx="2">
                        <c:v>51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7536"/>
        <c:crosses val="autoZero"/>
        <c:auto val="1"/>
        <c:lblAlgn val="ctr"/>
        <c:lblOffset val="100"/>
        <c:noMultiLvlLbl val="0"/>
      </c:catAx>
      <c:valAx>
        <c:axId val="8165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'SANTA LUCIA'!$D$2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LUCIA'!$D$3:$D$5</c:f>
              <c:numCache>
                <c:formatCode>General</c:formatCode>
                <c:ptCount val="3"/>
                <c:pt idx="0">
                  <c:v>135</c:v>
                </c:pt>
                <c:pt idx="1">
                  <c:v>15</c:v>
                </c:pt>
                <c:pt idx="2">
                  <c:v>420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'SANTA LUCIA'!$E$2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'SANTA LUCIA'!$B$3:$B$5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'SANTA LUCIA'!$E$3:$E$5</c:f>
              <c:numCache>
                <c:formatCode>0</c:formatCode>
                <c:ptCount val="3"/>
                <c:pt idx="0" formatCode="General">
                  <c:v>5</c:v>
                </c:pt>
                <c:pt idx="1">
                  <c:v>0</c:v>
                </c:pt>
                <c:pt idx="2" formatCode="General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1088"/>
        <c:axId val="69327414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'SANTA LUCIA'!$C$2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'SANTA LUCIA'!$B$3:$B$5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'SANTA LUCIA'!$C$3:$C$5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140</c:v>
                      </c:pt>
                      <c:pt idx="1">
                        <c:v>15</c:v>
                      </c:pt>
                      <c:pt idx="2">
                        <c:v>430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4144"/>
        <c:crosses val="autoZero"/>
        <c:auto val="1"/>
        <c:lblAlgn val="ctr"/>
        <c:lblOffset val="100"/>
        <c:noMultiLvlLbl val="0"/>
      </c:catAx>
      <c:valAx>
        <c:axId val="69327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'TURKS&amp;CAICOS'!$D$2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'TURKS&amp;CAICOS'!$D$3:$D$5</c:f>
              <c:numCache>
                <c:formatCode>General</c:formatCode>
                <c:ptCount val="3"/>
                <c:pt idx="0">
                  <c:v>49</c:v>
                </c:pt>
                <c:pt idx="1">
                  <c:v>12</c:v>
                </c:pt>
                <c:pt idx="2">
                  <c:v>227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'TURKS&amp;CAICOS'!$E$2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'TURKS&amp;CAICOS'!$B$3:$B$5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'TURKS&amp;CAICOS'!$E$3:$E$5</c:f>
              <c:numCache>
                <c:formatCode>0</c:formatCode>
                <c:ptCount val="3"/>
                <c:pt idx="0" formatCode="General">
                  <c:v>7</c:v>
                </c:pt>
                <c:pt idx="1">
                  <c:v>0</c:v>
                </c:pt>
                <c:pt idx="2" formatCode="General">
                  <c:v>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75232"/>
        <c:axId val="693260544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'TURKS&amp;CAICOS'!$C$2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'TURKS&amp;CAICOS'!$B$3:$B$5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'TURKS&amp;CAICOS'!$C$3:$C$5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56</c:v>
                      </c:pt>
                      <c:pt idx="1">
                        <c:v>12</c:v>
                      </c:pt>
                      <c:pt idx="2">
                        <c:v>283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0544"/>
        <c:crosses val="autoZero"/>
        <c:auto val="1"/>
        <c:lblAlgn val="ctr"/>
        <c:lblOffset val="100"/>
        <c:noMultiLvlLbl val="0"/>
      </c:catAx>
      <c:valAx>
        <c:axId val="6932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'SAINT VINCENT'!$D$2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VINCENT'!$D$3:$D$5</c:f>
              <c:numCache>
                <c:formatCode>General</c:formatCode>
                <c:ptCount val="3"/>
                <c:pt idx="0">
                  <c:v>10</c:v>
                </c:pt>
                <c:pt idx="1">
                  <c:v>17</c:v>
                </c:pt>
                <c:pt idx="2">
                  <c:v>108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'SAINT VINCENT'!$E$2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'SAINT VINCENT'!$B$3:$B$5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'SAINT VINCENT'!$E$3:$E$5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3262720"/>
        <c:axId val="69327088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'SAINT VINCENT'!$C$2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'SAINT VINCENT'!$B$3:$B$5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'SAINT VINCENT'!$C$3:$C$5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10</c:v>
                      </c:pt>
                      <c:pt idx="1">
                        <c:v>17</c:v>
                      </c:pt>
                      <c:pt idx="2">
                        <c:v>108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69326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70880"/>
        <c:crosses val="autoZero"/>
        <c:auto val="1"/>
        <c:lblAlgn val="ctr"/>
        <c:lblOffset val="100"/>
        <c:noMultiLvlLbl val="0"/>
      </c:catAx>
      <c:valAx>
        <c:axId val="6932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MONSERRAT!$D$2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MONSERRAT!$D$3:$D$5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MONSERRAT!$E$2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MONSERRAT!$B$3:$B$5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MONSERRAT!$E$3:$E$5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3263808"/>
        <c:axId val="693268160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MONSERRAT!$C$2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MONSERRAT!$B$3:$B$5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MONSERRAT!$C$3:$C$5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8</c:v>
                      </c:pt>
                      <c:pt idx="1">
                        <c:v>13</c:v>
                      </c:pt>
                      <c:pt idx="2">
                        <c:v>41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69326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8160"/>
        <c:crosses val="autoZero"/>
        <c:auto val="1"/>
        <c:lblAlgn val="ctr"/>
        <c:lblOffset val="100"/>
        <c:noMultiLvlLbl val="0"/>
      </c:catAx>
      <c:valAx>
        <c:axId val="6932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32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JAMAICA!$D$2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JAMAICA!$D$3:$D$5</c:f>
              <c:numCache>
                <c:formatCode>General</c:formatCode>
                <c:ptCount val="3"/>
                <c:pt idx="0">
                  <c:v>1623</c:v>
                </c:pt>
                <c:pt idx="1">
                  <c:v>3553</c:v>
                </c:pt>
                <c:pt idx="2">
                  <c:v>7766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JAMAICA!$E$2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JAMAICA!$B$3:$B$5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JAMAICA!$E$3:$E$5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627648"/>
        <c:axId val="46763417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JAMAICA!$C$2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JAMAICA!$B$3:$B$5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JAMAICA!$C$3:$C$5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1629</c:v>
                      </c:pt>
                      <c:pt idx="1">
                        <c:v>3558</c:v>
                      </c:pt>
                      <c:pt idx="2">
                        <c:v>7800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4676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34176"/>
        <c:crosses val="autoZero"/>
        <c:auto val="1"/>
        <c:lblAlgn val="ctr"/>
        <c:lblOffset val="100"/>
        <c:noMultiLvlLbl val="0"/>
      </c:catAx>
      <c:valAx>
        <c:axId val="46763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676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GRENADA!$D$2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GRENADA!$D$3:$D$5</c:f>
              <c:numCache>
                <c:formatCode>General</c:formatCode>
                <c:ptCount val="3"/>
                <c:pt idx="0">
                  <c:v>94</c:v>
                </c:pt>
                <c:pt idx="1">
                  <c:v>252</c:v>
                </c:pt>
                <c:pt idx="2">
                  <c:v>449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GRENADA!$E$2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GRENADA!$B$3:$B$5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GRENADA!$E$3:$E$5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73184"/>
        <c:axId val="816562848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GRENADA!$C$2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GRENADA!$B$3:$B$5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GRENADA!$C$3:$C$5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94</c:v>
                      </c:pt>
                      <c:pt idx="1">
                        <c:v>252</c:v>
                      </c:pt>
                      <c:pt idx="2">
                        <c:v>449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2848"/>
        <c:crosses val="autoZero"/>
        <c:auto val="1"/>
        <c:lblAlgn val="ctr"/>
        <c:lblOffset val="100"/>
        <c:noMultiLvlLbl val="0"/>
      </c:catAx>
      <c:valAx>
        <c:axId val="8165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DOMINICA!$D$2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DOMINICA!$D$3:$D$5</c:f>
              <c:numCache>
                <c:formatCode>General</c:formatCode>
                <c:ptCount val="3"/>
                <c:pt idx="0">
                  <c:v>21</c:v>
                </c:pt>
                <c:pt idx="1">
                  <c:v>197</c:v>
                </c:pt>
                <c:pt idx="2">
                  <c:v>4127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57A-404F-AB28-35328C66B853}"/>
            </c:ext>
          </c:extLst>
        </c:ser>
        <c:ser>
          <c:idx val="2"/>
          <c:order val="2"/>
          <c:tx>
            <c:strRef>
              <c:f>DOMINICA!$E$2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DOMINICA!$B$3:$B$5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DOMINICA!$E$3:$E$5</c:f>
              <c:numCache>
                <c:formatCode>0</c:formatCode>
                <c:ptCount val="3"/>
                <c:pt idx="0" formatCode="General">
                  <c:v>4</c:v>
                </c:pt>
                <c:pt idx="1">
                  <c:v>0</c:v>
                </c:pt>
                <c:pt idx="2" formatCode="General">
                  <c:v>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57A-404F-AB28-35328C66B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573728"/>
        <c:axId val="81656665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DOMINICA!$C$2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DOMINICA!$B$3:$B$5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DOMINICA!$C$3:$C$5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25</c:v>
                      </c:pt>
                      <c:pt idx="1">
                        <c:v>197</c:v>
                      </c:pt>
                      <c:pt idx="2">
                        <c:v>4154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157A-404F-AB28-35328C66B853}"/>
                  </c:ext>
                </c:extLst>
              </c15:ser>
            </c15:filteredBarSeries>
          </c:ext>
        </c:extLst>
      </c:barChart>
      <c:catAx>
        <c:axId val="8165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6656"/>
        <c:crosses val="autoZero"/>
        <c:auto val="1"/>
        <c:lblAlgn val="ctr"/>
        <c:lblOffset val="100"/>
        <c:noMultiLvlLbl val="0"/>
      </c:catAx>
      <c:valAx>
        <c:axId val="81656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Mobile Orders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CAYMAN!$D$2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CAYMAN!$D$3:$D$5</c:f>
              <c:numCache>
                <c:formatCode>General</c:formatCode>
                <c:ptCount val="3"/>
                <c:pt idx="0">
                  <c:v>40</c:v>
                </c:pt>
                <c:pt idx="1">
                  <c:v>155</c:v>
                </c:pt>
                <c:pt idx="2">
                  <c:v>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C5-4D75-B1C1-25AB62337C2C}"/>
            </c:ext>
          </c:extLst>
        </c:ser>
        <c:ser>
          <c:idx val="2"/>
          <c:order val="2"/>
          <c:tx>
            <c:strRef>
              <c:f>CAYMAN!$E$2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CAYMAN!$B$3:$B$5</c:f>
              <c:strCache>
                <c:ptCount val="3"/>
                <c:pt idx="0">
                  <c:v>ACTIVATE</c:v>
                </c:pt>
                <c:pt idx="1">
                  <c:v>DEACTIVATE</c:v>
                </c:pt>
                <c:pt idx="2">
                  <c:v>MODIFY</c:v>
                </c:pt>
              </c:strCache>
            </c:strRef>
          </c:cat>
          <c:val>
            <c:numRef>
              <c:f>CAYMAN!$E$3:$E$5</c:f>
              <c:numCache>
                <c:formatCode>0</c:formatCode>
                <c:ptCount val="3"/>
                <c:pt idx="0" formatCode="General">
                  <c:v>4</c:v>
                </c:pt>
                <c:pt idx="1">
                  <c:v>2</c:v>
                </c:pt>
                <c:pt idx="2" formatCode="General">
                  <c:v>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CC5-4D75-B1C1-25AB6233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6567200"/>
        <c:axId val="81657427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CAYMAN!$C$2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CAYMAN!$B$3:$B$5</c15:sqref>
                        </c15:formulaRef>
                      </c:ext>
                    </c:extLst>
                    <c:strCache>
                      <c:ptCount val="3"/>
                      <c:pt idx="0">
                        <c:v>ACTIVATE</c:v>
                      </c:pt>
                      <c:pt idx="1">
                        <c:v>DEACTIVATE</c:v>
                      </c:pt>
                      <c:pt idx="2">
                        <c:v>MODIFY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CAYMAN!$C$3:$C$5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44</c:v>
                      </c:pt>
                      <c:pt idx="1">
                        <c:v>157</c:v>
                      </c:pt>
                      <c:pt idx="2">
                        <c:v>372</c:v>
                      </c:pt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8CC5-4D75-B1C1-25AB62337C2C}"/>
                  </c:ext>
                </c:extLst>
              </c15:ser>
            </c15:filteredBarSeries>
          </c:ext>
        </c:extLst>
      </c:barChart>
      <c:catAx>
        <c:axId val="81656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74272"/>
        <c:crosses val="autoZero"/>
        <c:auto val="1"/>
        <c:lblAlgn val="ctr"/>
        <c:lblOffset val="100"/>
        <c:noMultiLvlLbl val="0"/>
      </c:catAx>
      <c:valAx>
        <c:axId val="81657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656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A5FEE2F-BA1A-464C-9C81-1E44FD62C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A5FEE2F-BA1A-464C-9C81-1E44FD62C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A5FEE2F-BA1A-464C-9C81-1E44FD62C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496B007-B339-4BDD-B0BB-154A69AE0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496B007-B339-4BDD-B0BB-154A69AE0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A5FEE2F-BA1A-464C-9C81-1E44FD62C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496B007-B339-4BDD-B0BB-154A69AE0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496B007-B339-4BDD-B0BB-154A69AE0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A5FEE2F-BA1A-464C-9C81-1E44FD62C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496B007-B339-4BDD-B0BB-154A69AE0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496B007-B339-4BDD-B0BB-154A69AE0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496B007-B339-4BDD-B0BB-154A69AE0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647700</xdr:colOff>
      <xdr:row>6</xdr:row>
      <xdr:rowOff>119062</xdr:rowOff>
    </xdr:from>
    <xdr:to>
      <xdr:col>7</xdr:col>
      <xdr:colOff>552450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A5FEE2F-BA1A-464C-9C81-1E44FD62C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3" name="Table1345913414" displayName="Table1345913414" ref="B2:H5" totalsRowShown="0" headerRowDxfId="116" dataDxfId="115">
  <autoFilter ref="B2:H5"/>
  <tableColumns count="7">
    <tableColumn id="1" name="Column1" dataDxfId="114"/>
    <tableColumn id="2" name="TOTAL" dataDxfId="113">
      <calculatedColumnFormula>D3+E3</calculatedColumnFormula>
    </tableColumn>
    <tableColumn id="3" name="COMPLETE" dataDxfId="112"/>
    <tableColumn id="4" name="FAILED" dataDxfId="111"/>
    <tableColumn id="5" name="% Total" dataDxfId="110"/>
    <tableColumn id="6" name="% COMPLETE" dataDxfId="109">
      <calculatedColumnFormula>D3/C3</calculatedColumnFormula>
    </tableColumn>
    <tableColumn id="7" name="% FAILED" dataDxfId="108">
      <calculatedColumnFormula>E3/C3</calculatedColumnFormula>
    </tableColumn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3" name="Table13459134" displayName="Table13459134" ref="B2:H5" totalsRowShown="0" headerRowDxfId="35" dataDxfId="34">
  <autoFilter ref="B2:H5"/>
  <tableColumns count="7">
    <tableColumn id="1" name="Column1" dataDxfId="33"/>
    <tableColumn id="2" name="TOTAL" dataDxfId="32">
      <calculatedColumnFormula>D3+E3</calculatedColumnFormula>
    </tableColumn>
    <tableColumn id="3" name="COMPLETE" dataDxfId="31"/>
    <tableColumn id="4" name="FAILED" dataDxfId="30"/>
    <tableColumn id="5" name="% Total" dataDxfId="29"/>
    <tableColumn id="6" name="% COMPLETE" dataDxfId="28">
      <calculatedColumnFormula>D3/C3</calculatedColumnFormula>
    </tableColumn>
    <tableColumn id="7" name="% FAILED" dataDxfId="27">
      <calculatedColumnFormula>E3/C3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2" name="Table1345913" displayName="Table1345913" ref="B2:H5" totalsRowShown="0" headerRowDxfId="8" dataDxfId="7">
  <autoFilter ref="B2:H5"/>
  <tableColumns count="7">
    <tableColumn id="1" name="Column1" dataDxfId="6"/>
    <tableColumn id="2" name="TOTAL" dataDxfId="5">
      <calculatedColumnFormula>D3+E3</calculatedColumnFormula>
    </tableColumn>
    <tableColumn id="3" name="COMPLETE" dataDxfId="4"/>
    <tableColumn id="4" name="FAILED" dataDxfId="3"/>
    <tableColumn id="5" name="% Total" dataDxfId="2"/>
    <tableColumn id="6" name="% COMPLETE" dataDxfId="1">
      <calculatedColumnFormula>D3/C3</calculatedColumnFormula>
    </tableColumn>
    <tableColumn id="7" name="% FAILED" dataDxfId="0">
      <calculatedColumnFormula>E3/C3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id="2" name="Table1345923" displayName="Table1345923" ref="B2:H5" totalsRowShown="0" headerRowDxfId="26" dataDxfId="25">
  <autoFilter ref="B2:H5"/>
  <tableColumns count="7">
    <tableColumn id="1" name="Column1" dataDxfId="24"/>
    <tableColumn id="2" name="TOTAL" dataDxfId="23">
      <calculatedColumnFormula>D3+E3</calculatedColumnFormula>
    </tableColumn>
    <tableColumn id="3" name="COMPLETE" dataDxfId="22"/>
    <tableColumn id="4" name="FAILED" dataDxfId="21"/>
    <tableColumn id="5" name="% Total" dataDxfId="20"/>
    <tableColumn id="6" name="% COMPLETE" dataDxfId="19">
      <calculatedColumnFormula>D3/C3</calculatedColumnFormula>
    </tableColumn>
    <tableColumn id="7" name="% FAILED" dataDxfId="18">
      <calculatedColumnFormula>E3/C3</calculatedColumnFormula>
    </tableColumn>
  </tableColumns>
  <tableStyleInfo name="TableStyleLight11" showFirstColumn="0" showLastColumn="0" showRowStripes="1" showColumnStripes="0"/>
</table>
</file>

<file path=xl/tables/table13.xml><?xml version="1.0" encoding="utf-8"?>
<table xmlns="http://schemas.openxmlformats.org/spreadsheetml/2006/main" id="1" name="Table134592" displayName="Table134592" ref="B2:H5" totalsRowShown="0" headerRowDxfId="17" dataDxfId="16">
  <autoFilter ref="B2:H5"/>
  <tableColumns count="7">
    <tableColumn id="1" name="Column1" dataDxfId="15"/>
    <tableColumn id="2" name="TOTAL" dataDxfId="14">
      <calculatedColumnFormula>D3+E3</calculatedColumnFormula>
    </tableColumn>
    <tableColumn id="3" name="COMPLETE" dataDxfId="13"/>
    <tableColumn id="4" name="FAILED" dataDxfId="12"/>
    <tableColumn id="5" name="% Total" dataDxfId="11"/>
    <tableColumn id="6" name="% COMPLETE" dataDxfId="10">
      <calculatedColumnFormula>D3/C3</calculatedColumnFormula>
    </tableColumn>
    <tableColumn id="7" name="% FAILED" dataDxfId="9">
      <calculatedColumnFormula>E3/C3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1" name="Table134591312" displayName="Table134591312" ref="B2:H5" totalsRowShown="0" headerRowDxfId="107" dataDxfId="106">
  <autoFilter ref="B2:H5"/>
  <tableColumns count="7">
    <tableColumn id="1" name="Column1" dataDxfId="105"/>
    <tableColumn id="2" name="TOTAL" dataDxfId="104">
      <calculatedColumnFormula>D3+E3</calculatedColumnFormula>
    </tableColumn>
    <tableColumn id="3" name="COMPLETE" dataDxfId="103"/>
    <tableColumn id="4" name="FAILED" dataDxfId="102"/>
    <tableColumn id="5" name="% Total" dataDxfId="101"/>
    <tableColumn id="6" name="% COMPLETE" dataDxfId="100">
      <calculatedColumnFormula>D3/C3</calculatedColumnFormula>
    </tableColumn>
    <tableColumn id="7" name="% FAILED" dataDxfId="99">
      <calculatedColumnFormula>E3/C3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id="10" name="Table1345923711" displayName="Table1345923711" ref="B2:H5" totalsRowShown="0" headerRowDxfId="98" dataDxfId="97">
  <autoFilter ref="B2:H5"/>
  <tableColumns count="7">
    <tableColumn id="1" name="Column1" dataDxfId="96"/>
    <tableColumn id="2" name="TOTAL" dataDxfId="95">
      <calculatedColumnFormula>D3+E3</calculatedColumnFormula>
    </tableColumn>
    <tableColumn id="3" name="COMPLETE" dataDxfId="94"/>
    <tableColumn id="4" name="FAILED" dataDxfId="93"/>
    <tableColumn id="5" name="% Total" dataDxfId="92"/>
    <tableColumn id="6" name="% COMPLETE" dataDxfId="91">
      <calculatedColumnFormula>D3/C3</calculatedColumnFormula>
    </tableColumn>
    <tableColumn id="7" name="% FAILED" dataDxfId="90">
      <calculatedColumnFormula>E3/C3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9" name="Table134592610" displayName="Table134592610" ref="B2:H5" totalsRowShown="0" headerRowDxfId="89" dataDxfId="88">
  <autoFilter ref="B2:H5"/>
  <tableColumns count="7">
    <tableColumn id="1" name="Column1" dataDxfId="87"/>
    <tableColumn id="2" name="TOTAL" dataDxfId="86">
      <calculatedColumnFormula>D3+E3</calculatedColumnFormula>
    </tableColumn>
    <tableColumn id="3" name="COMPLETE" dataDxfId="85"/>
    <tableColumn id="4" name="FAILED" dataDxfId="84"/>
    <tableColumn id="5" name="% Total" dataDxfId="83"/>
    <tableColumn id="6" name="% COMPLETE" dataDxfId="82">
      <calculatedColumnFormula>D3/C3</calculatedColumnFormula>
    </tableColumn>
    <tableColumn id="7" name="% FAILED" dataDxfId="81">
      <calculatedColumnFormula>E3/C3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7" name="Table1345913458" displayName="Table1345913458" ref="B2:H5" totalsRowShown="0" headerRowDxfId="80" dataDxfId="79">
  <autoFilter ref="B2:H5"/>
  <tableColumns count="7">
    <tableColumn id="1" name="Column1" dataDxfId="78"/>
    <tableColumn id="2" name="TOTAL" dataDxfId="77">
      <calculatedColumnFormula>D3+E3</calculatedColumnFormula>
    </tableColumn>
    <tableColumn id="3" name="COMPLETE" dataDxfId="76"/>
    <tableColumn id="4" name="FAILED" dataDxfId="75"/>
    <tableColumn id="5" name="% Total" dataDxfId="74"/>
    <tableColumn id="6" name="% COMPLETE" dataDxfId="73">
      <calculatedColumnFormula>D3/C3</calculatedColumnFormula>
    </tableColumn>
    <tableColumn id="7" name="% FAILED" dataDxfId="72">
      <calculatedColumnFormula>E3/C3</calculatedColumnFormula>
    </tableColumn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id="8" name="Table13459" displayName="Table13459" ref="B2:H5" totalsRowShown="0" headerRowDxfId="71" dataDxfId="70">
  <autoFilter ref="B2:H5"/>
  <tableColumns count="7">
    <tableColumn id="1" name="Column1" dataDxfId="69"/>
    <tableColumn id="2" name="TOTAL" dataDxfId="68">
      <calculatedColumnFormula>D3+E3</calculatedColumnFormula>
    </tableColumn>
    <tableColumn id="3" name="COMPLETE" dataDxfId="67"/>
    <tableColumn id="4" name="FAILED" dataDxfId="66"/>
    <tableColumn id="5" name="% Total" dataDxfId="65"/>
    <tableColumn id="6" name="% COMPLETE" dataDxfId="64">
      <calculatedColumnFormula>D3/C3</calculatedColumnFormula>
    </tableColumn>
    <tableColumn id="7" name="% FAILED" dataDxfId="63">
      <calculatedColumnFormula>E3/C3</calculatedColumn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13459237" displayName="Table13459237" ref="B2:H5" totalsRowShown="0" headerRowDxfId="62" dataDxfId="61">
  <autoFilter ref="B2:H5"/>
  <tableColumns count="7">
    <tableColumn id="1" name="Column1" dataDxfId="60"/>
    <tableColumn id="2" name="TOTAL" dataDxfId="59">
      <calculatedColumnFormula>D3+E3</calculatedColumnFormula>
    </tableColumn>
    <tableColumn id="3" name="COMPLETE" dataDxfId="58"/>
    <tableColumn id="4" name="FAILED" dataDxfId="57"/>
    <tableColumn id="5" name="% Total" dataDxfId="56"/>
    <tableColumn id="6" name="% COMPLETE" dataDxfId="55">
      <calculatedColumnFormula>D3/C3</calculatedColumnFormula>
    </tableColumn>
    <tableColumn id="7" name="% FAILED" dataDxfId="54">
      <calculatedColumnFormula>E3/C3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5" name="Table1345926" displayName="Table1345926" ref="B2:H5" totalsRowShown="0" headerRowDxfId="53" dataDxfId="52">
  <autoFilter ref="B2:H5"/>
  <tableColumns count="7">
    <tableColumn id="1" name="Column1" dataDxfId="51"/>
    <tableColumn id="2" name="TOTAL" dataDxfId="50">
      <calculatedColumnFormula>D3+E3</calculatedColumnFormula>
    </tableColumn>
    <tableColumn id="3" name="COMPLETE" dataDxfId="49"/>
    <tableColumn id="4" name="FAILED" dataDxfId="48"/>
    <tableColumn id="5" name="% Total" dataDxfId="47"/>
    <tableColumn id="6" name="% COMPLETE" dataDxfId="46">
      <calculatedColumnFormula>D3/C3</calculatedColumnFormula>
    </tableColumn>
    <tableColumn id="7" name="% FAILED" dataDxfId="45">
      <calculatedColumnFormula>E3/C3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4" name="Table134591345" displayName="Table134591345" ref="B2:H5" totalsRowShown="0" headerRowDxfId="44" dataDxfId="43">
  <autoFilter ref="B2:H5"/>
  <tableColumns count="7">
    <tableColumn id="1" name="Column1" dataDxfId="42"/>
    <tableColumn id="2" name="TOTAL" dataDxfId="41">
      <calculatedColumnFormula>D3+E3</calculatedColumnFormula>
    </tableColumn>
    <tableColumn id="3" name="COMPLETE" dataDxfId="40"/>
    <tableColumn id="4" name="FAILED" dataDxfId="39"/>
    <tableColumn id="5" name="% Total" dataDxfId="38"/>
    <tableColumn id="6" name="% COMPLETE" dataDxfId="37">
      <calculatedColumnFormula>D3/C3</calculatedColumnFormula>
    </tableColumn>
    <tableColumn id="7" name="% FAILED" dataDxfId="36">
      <calculatedColumnFormula>E3/C3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B2" sqref="B2:H5"/>
    </sheetView>
  </sheetViews>
  <sheetFormatPr defaultColWidth="11.42578125" defaultRowHeight="15" x14ac:dyDescent="0.25"/>
  <cols>
    <col min="1" max="1" width="11.42578125" style="6"/>
    <col min="2" max="2" width="12" style="6" customWidth="1"/>
    <col min="3" max="3" width="9.7109375" style="6" customWidth="1"/>
    <col min="4" max="4" width="12.42578125" style="6" customWidth="1"/>
    <col min="5" max="5" width="9.5703125" style="6" customWidth="1"/>
    <col min="6" max="6" width="11.85546875" style="6" bestFit="1" customWidth="1"/>
    <col min="7" max="7" width="14.42578125" style="6" customWidth="1"/>
    <col min="8" max="8" width="11.140625" style="6" customWidth="1"/>
    <col min="9" max="16384" width="11.42578125" style="6"/>
  </cols>
  <sheetData>
    <row r="2" spans="2:8" x14ac:dyDescent="0.25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.75" thickBot="1" x14ac:dyDescent="0.3">
      <c r="B3" s="4" t="s">
        <v>1</v>
      </c>
      <c r="C3" s="2">
        <f>D3+E3</f>
        <v>125</v>
      </c>
      <c r="D3" s="6">
        <v>124</v>
      </c>
      <c r="E3" s="6">
        <v>1</v>
      </c>
      <c r="F3" s="3">
        <f>C3/C6</f>
        <v>0.1016260162601626</v>
      </c>
      <c r="G3" s="3">
        <f>D3/C3</f>
        <v>0.99199999999999999</v>
      </c>
      <c r="H3" s="3">
        <f>E3/C3</f>
        <v>8.0000000000000002E-3</v>
      </c>
    </row>
    <row r="4" spans="2:8" ht="15.75" thickBot="1" x14ac:dyDescent="0.3">
      <c r="B4" s="4" t="s">
        <v>2</v>
      </c>
      <c r="C4" s="2">
        <f>D4+E4</f>
        <v>184</v>
      </c>
      <c r="D4" s="6">
        <v>184</v>
      </c>
      <c r="E4" s="7">
        <v>0</v>
      </c>
      <c r="F4" s="3">
        <f>C4/C6</f>
        <v>0.14959349593495935</v>
      </c>
      <c r="G4" s="3">
        <f>D4/C4</f>
        <v>1</v>
      </c>
      <c r="H4" s="3">
        <f>E4/C4</f>
        <v>0</v>
      </c>
    </row>
    <row r="5" spans="2:8" ht="15.75" thickBot="1" x14ac:dyDescent="0.3">
      <c r="B5" s="4" t="s">
        <v>3</v>
      </c>
      <c r="C5" s="2">
        <f t="shared" ref="C5" si="0">D5+E5</f>
        <v>921</v>
      </c>
      <c r="D5" s="6">
        <v>919</v>
      </c>
      <c r="E5" s="6">
        <v>2</v>
      </c>
      <c r="F5" s="3">
        <f>C5/C6</f>
        <v>0.74878048780487805</v>
      </c>
      <c r="G5" s="3">
        <f>D5/C5</f>
        <v>0.99782844733984799</v>
      </c>
      <c r="H5" s="3">
        <f>E5/C5</f>
        <v>2.1715526601520088E-3</v>
      </c>
    </row>
    <row r="6" spans="2:8" x14ac:dyDescent="0.25">
      <c r="C6" s="6">
        <f>SUM(C3:C5)</f>
        <v>1230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B2" sqref="B2:H5"/>
    </sheetView>
  </sheetViews>
  <sheetFormatPr defaultColWidth="11.42578125" defaultRowHeight="15" x14ac:dyDescent="0.25"/>
  <cols>
    <col min="1" max="1" width="11.42578125" style="6"/>
    <col min="2" max="2" width="12" style="6" customWidth="1"/>
    <col min="3" max="3" width="9.7109375" style="6" customWidth="1"/>
    <col min="4" max="4" width="12.42578125" style="6" customWidth="1"/>
    <col min="5" max="5" width="9.5703125" style="6" customWidth="1"/>
    <col min="6" max="6" width="11.85546875" style="6" bestFit="1" customWidth="1"/>
    <col min="7" max="7" width="14.42578125" style="6" customWidth="1"/>
    <col min="8" max="8" width="11.140625" style="6" customWidth="1"/>
    <col min="9" max="16384" width="11.42578125" style="6"/>
  </cols>
  <sheetData>
    <row r="2" spans="2:8" x14ac:dyDescent="0.25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.75" thickBot="1" x14ac:dyDescent="0.3">
      <c r="B3" s="4" t="s">
        <v>1</v>
      </c>
      <c r="C3" s="2">
        <f>D3+E3</f>
        <v>80</v>
      </c>
      <c r="D3" s="6">
        <v>80</v>
      </c>
      <c r="E3" s="6">
        <v>0</v>
      </c>
      <c r="F3" s="3">
        <f>C3/C6</f>
        <v>0.14059753954305801</v>
      </c>
      <c r="G3" s="3">
        <f>D3/C3</f>
        <v>1</v>
      </c>
      <c r="H3" s="3">
        <f>E3/C3</f>
        <v>0</v>
      </c>
    </row>
    <row r="4" spans="2:8" ht="15.75" thickBot="1" x14ac:dyDescent="0.3">
      <c r="B4" s="4" t="s">
        <v>2</v>
      </c>
      <c r="C4" s="2">
        <f>D4+E4</f>
        <v>138</v>
      </c>
      <c r="D4" s="6">
        <v>138</v>
      </c>
      <c r="E4" s="7">
        <v>0</v>
      </c>
      <c r="F4" s="3">
        <f>C4/C6</f>
        <v>0.24253075571177504</v>
      </c>
      <c r="G4" s="3">
        <f>D4/C4</f>
        <v>1</v>
      </c>
      <c r="H4" s="3">
        <f>E4/C4</f>
        <v>0</v>
      </c>
    </row>
    <row r="5" spans="2:8" ht="15.75" thickBot="1" x14ac:dyDescent="0.3">
      <c r="B5" s="4" t="s">
        <v>3</v>
      </c>
      <c r="C5" s="2">
        <f t="shared" ref="C5" si="0">D5+E5</f>
        <v>351</v>
      </c>
      <c r="D5" s="6">
        <v>348</v>
      </c>
      <c r="E5" s="6">
        <v>3</v>
      </c>
      <c r="F5" s="3">
        <f>C5/C6</f>
        <v>0.61687170474516695</v>
      </c>
      <c r="G5" s="3">
        <f>D5/C5</f>
        <v>0.99145299145299148</v>
      </c>
      <c r="H5" s="3">
        <f>E5/C5</f>
        <v>8.5470085470085479E-3</v>
      </c>
    </row>
    <row r="6" spans="2:8" x14ac:dyDescent="0.25">
      <c r="C6" s="6">
        <f>SUM(C3:C5)</f>
        <v>569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abSelected="1" workbookViewId="0">
      <selection activeCell="D3" sqref="D3:E3"/>
    </sheetView>
  </sheetViews>
  <sheetFormatPr defaultColWidth="11.42578125" defaultRowHeight="15" x14ac:dyDescent="0.25"/>
  <cols>
    <col min="2" max="2" width="12" customWidth="1"/>
    <col min="3" max="3" width="9.7109375" customWidth="1"/>
    <col min="4" max="4" width="12.42578125" customWidth="1"/>
    <col min="5" max="5" width="9.5703125" customWidth="1"/>
    <col min="6" max="6" width="11.85546875" bestFit="1" customWidth="1"/>
    <col min="7" max="7" width="14.42578125" customWidth="1"/>
    <col min="8" max="8" width="11.140625" customWidth="1"/>
  </cols>
  <sheetData>
    <row r="2" spans="2:8" x14ac:dyDescent="0.25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.75" thickBot="1" x14ac:dyDescent="0.3">
      <c r="B3" s="4" t="s">
        <v>1</v>
      </c>
      <c r="C3" s="2">
        <f>D3+E3</f>
        <v>36</v>
      </c>
      <c r="D3" s="6">
        <v>8</v>
      </c>
      <c r="E3" s="6">
        <v>28</v>
      </c>
      <c r="F3" s="3">
        <f>C3/C6</f>
        <v>2.8213166144200628E-2</v>
      </c>
      <c r="G3" s="3">
        <f>D3/C3</f>
        <v>0.22222222222222221</v>
      </c>
      <c r="H3" s="3">
        <f>E3/C3</f>
        <v>0.77777777777777779</v>
      </c>
    </row>
    <row r="4" spans="2:8" ht="15.75" thickBot="1" x14ac:dyDescent="0.3">
      <c r="B4" s="4" t="s">
        <v>2</v>
      </c>
      <c r="C4" s="2">
        <f>D4+E4</f>
        <v>476</v>
      </c>
      <c r="D4" s="6">
        <v>471</v>
      </c>
      <c r="E4" s="7">
        <v>5</v>
      </c>
      <c r="F4" s="3">
        <f>C4/C6</f>
        <v>0.37304075235109718</v>
      </c>
      <c r="G4" s="3">
        <f>D4/C4</f>
        <v>0.98949579831932777</v>
      </c>
      <c r="H4" s="3">
        <f>E4/C4</f>
        <v>1.050420168067227E-2</v>
      </c>
    </row>
    <row r="5" spans="2:8" ht="15.75" thickBot="1" x14ac:dyDescent="0.3">
      <c r="B5" s="4" t="s">
        <v>3</v>
      </c>
      <c r="C5" s="2">
        <f t="shared" ref="C5" si="0">D5+E5</f>
        <v>764</v>
      </c>
      <c r="D5" s="6">
        <v>717</v>
      </c>
      <c r="E5" s="6">
        <v>47</v>
      </c>
      <c r="F5" s="3">
        <f>C5/C6</f>
        <v>0.59874608150470221</v>
      </c>
      <c r="G5" s="3">
        <f>D5/C5</f>
        <v>0.93848167539267013</v>
      </c>
      <c r="H5" s="3">
        <f>E5/C5</f>
        <v>6.1518324607329845E-2</v>
      </c>
    </row>
    <row r="6" spans="2:8" x14ac:dyDescent="0.25">
      <c r="C6">
        <f>SUM(C3:C5)</f>
        <v>1276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B2" sqref="B2:H5"/>
    </sheetView>
  </sheetViews>
  <sheetFormatPr defaultColWidth="11.42578125" defaultRowHeight="15" x14ac:dyDescent="0.25"/>
  <cols>
    <col min="1" max="1" width="11.42578125" style="6"/>
    <col min="2" max="2" width="12" style="6" customWidth="1"/>
    <col min="3" max="3" width="9.7109375" style="6" customWidth="1"/>
    <col min="4" max="4" width="12.42578125" style="6" customWidth="1"/>
    <col min="5" max="5" width="9.5703125" style="6" customWidth="1"/>
    <col min="6" max="6" width="11.85546875" style="6" bestFit="1" customWidth="1"/>
    <col min="7" max="7" width="14.42578125" style="6" customWidth="1"/>
    <col min="8" max="8" width="11.140625" style="6" customWidth="1"/>
    <col min="9" max="16384" width="11.42578125" style="6"/>
  </cols>
  <sheetData>
    <row r="2" spans="2:8" x14ac:dyDescent="0.25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.75" thickBot="1" x14ac:dyDescent="0.3">
      <c r="B3" s="4" t="s">
        <v>1</v>
      </c>
      <c r="C3" s="2">
        <f>D3+E3</f>
        <v>46</v>
      </c>
      <c r="D3" s="6">
        <v>29</v>
      </c>
      <c r="E3" s="6">
        <v>17</v>
      </c>
      <c r="F3" s="3">
        <f>C3/C6</f>
        <v>6.774668630338733E-2</v>
      </c>
      <c r="G3" s="3">
        <f>D3/C3</f>
        <v>0.63043478260869568</v>
      </c>
      <c r="H3" s="3">
        <f>E3/C3</f>
        <v>0.36956521739130432</v>
      </c>
    </row>
    <row r="4" spans="2:8" ht="15.75" thickBot="1" x14ac:dyDescent="0.3">
      <c r="B4" s="4" t="s">
        <v>2</v>
      </c>
      <c r="C4" s="2">
        <f>D4+E4</f>
        <v>190</v>
      </c>
      <c r="D4" s="6">
        <v>190</v>
      </c>
      <c r="E4" s="7">
        <v>0</v>
      </c>
      <c r="F4" s="3">
        <f>C4/C6</f>
        <v>0.27982326951399117</v>
      </c>
      <c r="G4" s="3">
        <f>D4/C4</f>
        <v>1</v>
      </c>
      <c r="H4" s="3">
        <f>E4/C4</f>
        <v>0</v>
      </c>
    </row>
    <row r="5" spans="2:8" ht="15.75" thickBot="1" x14ac:dyDescent="0.3">
      <c r="B5" s="4" t="s">
        <v>3</v>
      </c>
      <c r="C5" s="2">
        <f>D5+E5</f>
        <v>443</v>
      </c>
      <c r="D5" s="6">
        <v>401</v>
      </c>
      <c r="E5" s="6">
        <v>42</v>
      </c>
      <c r="F5" s="3">
        <f>C5/C6</f>
        <v>0.65243004418262152</v>
      </c>
      <c r="G5" s="3">
        <f>D5/C5</f>
        <v>0.90519187358916475</v>
      </c>
      <c r="H5" s="3">
        <f>E5/C5</f>
        <v>9.480812641083522E-2</v>
      </c>
    </row>
    <row r="6" spans="2:8" x14ac:dyDescent="0.25">
      <c r="C6" s="6">
        <f>SUM(C3:C5)</f>
        <v>679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topLeftCell="A17" workbookViewId="0">
      <selection activeCell="B24" sqref="B24"/>
    </sheetView>
  </sheetViews>
  <sheetFormatPr defaultColWidth="11.42578125" defaultRowHeight="15" x14ac:dyDescent="0.25"/>
  <cols>
    <col min="1" max="1" width="11.42578125" style="6"/>
    <col min="2" max="2" width="12" style="6" customWidth="1"/>
    <col min="3" max="3" width="9.7109375" style="6" customWidth="1"/>
    <col min="4" max="4" width="12.42578125" style="6" customWidth="1"/>
    <col min="5" max="5" width="9.5703125" style="6" customWidth="1"/>
    <col min="6" max="6" width="11.85546875" style="6" bestFit="1" customWidth="1"/>
    <col min="7" max="7" width="14.42578125" style="6" customWidth="1"/>
    <col min="8" max="8" width="11.140625" style="6" customWidth="1"/>
    <col min="9" max="16384" width="11.42578125" style="6"/>
  </cols>
  <sheetData>
    <row r="2" spans="2:8" x14ac:dyDescent="0.25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.75" thickBot="1" x14ac:dyDescent="0.3">
      <c r="B3" s="4" t="s">
        <v>1</v>
      </c>
      <c r="C3" s="2">
        <f>D3+E3</f>
        <v>6</v>
      </c>
      <c r="D3" s="6">
        <v>6</v>
      </c>
      <c r="E3" s="6">
        <v>0</v>
      </c>
      <c r="F3" s="3">
        <f>C3/C6</f>
        <v>6.3157894736842107E-2</v>
      </c>
      <c r="G3" s="3">
        <f>D3/C3</f>
        <v>1</v>
      </c>
      <c r="H3" s="3">
        <f>E3/C3</f>
        <v>0</v>
      </c>
    </row>
    <row r="4" spans="2:8" ht="15.75" thickBot="1" x14ac:dyDescent="0.3">
      <c r="B4" s="4" t="s">
        <v>2</v>
      </c>
      <c r="C4" s="2">
        <f>D4+E4</f>
        <v>38</v>
      </c>
      <c r="D4" s="6">
        <v>38</v>
      </c>
      <c r="E4" s="6">
        <v>0</v>
      </c>
      <c r="F4" s="3">
        <f>C4/C6</f>
        <v>0.4</v>
      </c>
      <c r="G4" s="3">
        <f>D4/C4</f>
        <v>1</v>
      </c>
      <c r="H4" s="3">
        <f>E4/C4</f>
        <v>0</v>
      </c>
    </row>
    <row r="5" spans="2:8" ht="15.75" thickBot="1" x14ac:dyDescent="0.3">
      <c r="B5" s="4" t="s">
        <v>3</v>
      </c>
      <c r="C5" s="2">
        <f>D5+E5</f>
        <v>51</v>
      </c>
      <c r="D5" s="6">
        <v>51</v>
      </c>
      <c r="E5" s="6">
        <v>0</v>
      </c>
      <c r="F5" s="3">
        <f>C5/C6</f>
        <v>0.5368421052631579</v>
      </c>
      <c r="G5" s="3">
        <f>D5/C5</f>
        <v>1</v>
      </c>
      <c r="H5" s="3">
        <f>E5/C5</f>
        <v>0</v>
      </c>
    </row>
    <row r="6" spans="2:8" x14ac:dyDescent="0.25">
      <c r="C6" s="6">
        <f>SUM(C3:C5)</f>
        <v>95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B2" sqref="B2:H5"/>
    </sheetView>
  </sheetViews>
  <sheetFormatPr defaultColWidth="11.42578125" defaultRowHeight="15" x14ac:dyDescent="0.25"/>
  <cols>
    <col min="1" max="1" width="11.42578125" style="6"/>
    <col min="2" max="2" width="12" style="6" customWidth="1"/>
    <col min="3" max="3" width="9.7109375" style="6" customWidth="1"/>
    <col min="4" max="4" width="12.42578125" style="6" customWidth="1"/>
    <col min="5" max="5" width="9.5703125" style="6" customWidth="1"/>
    <col min="6" max="6" width="11.85546875" style="6" bestFit="1" customWidth="1"/>
    <col min="7" max="7" width="14.42578125" style="6" customWidth="1"/>
    <col min="8" max="8" width="11.140625" style="6" customWidth="1"/>
    <col min="9" max="16384" width="11.42578125" style="6"/>
  </cols>
  <sheetData>
    <row r="2" spans="2:8" x14ac:dyDescent="0.25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.75" thickBot="1" x14ac:dyDescent="0.3">
      <c r="B3" s="4" t="s">
        <v>1</v>
      </c>
      <c r="C3" s="2">
        <f>D3+E3</f>
        <v>140</v>
      </c>
      <c r="D3" s="6">
        <v>135</v>
      </c>
      <c r="E3" s="6">
        <v>5</v>
      </c>
      <c r="F3" s="3">
        <f>C3/C6</f>
        <v>0.23931623931623933</v>
      </c>
      <c r="G3" s="3">
        <f>D3/C3</f>
        <v>0.9642857142857143</v>
      </c>
      <c r="H3" s="3">
        <f>E3/C3</f>
        <v>3.5714285714285712E-2</v>
      </c>
    </row>
    <row r="4" spans="2:8" ht="15.75" thickBot="1" x14ac:dyDescent="0.3">
      <c r="B4" s="4" t="s">
        <v>2</v>
      </c>
      <c r="C4" s="2">
        <f>D4+E4</f>
        <v>15</v>
      </c>
      <c r="D4" s="6">
        <v>15</v>
      </c>
      <c r="E4" s="7">
        <v>0</v>
      </c>
      <c r="F4" s="3">
        <f>C4/C6</f>
        <v>2.564102564102564E-2</v>
      </c>
      <c r="G4" s="3">
        <f>D4/C4</f>
        <v>1</v>
      </c>
      <c r="H4" s="3">
        <f>E4/C4</f>
        <v>0</v>
      </c>
    </row>
    <row r="5" spans="2:8" ht="15.75" thickBot="1" x14ac:dyDescent="0.3">
      <c r="B5" s="4" t="s">
        <v>3</v>
      </c>
      <c r="C5" s="2">
        <f t="shared" ref="C5" si="0">D5+E5</f>
        <v>430</v>
      </c>
      <c r="D5" s="6">
        <v>420</v>
      </c>
      <c r="E5" s="6">
        <v>10</v>
      </c>
      <c r="F5" s="3">
        <f>C5/C6</f>
        <v>0.7350427350427351</v>
      </c>
      <c r="G5" s="3">
        <f>D5/C5</f>
        <v>0.97674418604651159</v>
      </c>
      <c r="H5" s="3">
        <f>E5/C5</f>
        <v>2.3255813953488372E-2</v>
      </c>
    </row>
    <row r="6" spans="2:8" x14ac:dyDescent="0.25">
      <c r="C6" s="6">
        <f>SUM(C3:C5)</f>
        <v>585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B2" sqref="B2:H5"/>
    </sheetView>
  </sheetViews>
  <sheetFormatPr defaultColWidth="11.42578125" defaultRowHeight="15" x14ac:dyDescent="0.25"/>
  <cols>
    <col min="1" max="1" width="11.42578125" style="6"/>
    <col min="2" max="2" width="12" style="6" customWidth="1"/>
    <col min="3" max="3" width="9.7109375" style="6" customWidth="1"/>
    <col min="4" max="4" width="12.42578125" style="6" customWidth="1"/>
    <col min="5" max="5" width="9.5703125" style="6" customWidth="1"/>
    <col min="6" max="6" width="11.85546875" style="6" bestFit="1" customWidth="1"/>
    <col min="7" max="7" width="14.42578125" style="6" customWidth="1"/>
    <col min="8" max="8" width="11.140625" style="6" customWidth="1"/>
    <col min="9" max="16384" width="11.42578125" style="6"/>
  </cols>
  <sheetData>
    <row r="2" spans="2:8" x14ac:dyDescent="0.25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.75" thickBot="1" x14ac:dyDescent="0.3">
      <c r="B3" s="4" t="s">
        <v>1</v>
      </c>
      <c r="C3" s="2">
        <f>D3+E3</f>
        <v>56</v>
      </c>
      <c r="D3" s="6">
        <v>49</v>
      </c>
      <c r="E3" s="6">
        <v>7</v>
      </c>
      <c r="F3" s="3">
        <f>C3/C6</f>
        <v>0.15954415954415954</v>
      </c>
      <c r="G3" s="3">
        <f>D3/C3</f>
        <v>0.875</v>
      </c>
      <c r="H3" s="3">
        <f>E3/C3</f>
        <v>0.125</v>
      </c>
    </row>
    <row r="4" spans="2:8" ht="15.75" thickBot="1" x14ac:dyDescent="0.3">
      <c r="B4" s="4" t="s">
        <v>2</v>
      </c>
      <c r="C4" s="2">
        <f>D4+E4</f>
        <v>12</v>
      </c>
      <c r="D4" s="6">
        <v>12</v>
      </c>
      <c r="E4" s="7">
        <v>0</v>
      </c>
      <c r="F4" s="3">
        <f>C4/C6</f>
        <v>3.4188034188034191E-2</v>
      </c>
      <c r="G4" s="3">
        <f>D4/C4</f>
        <v>1</v>
      </c>
      <c r="H4" s="3">
        <f>E4/C4</f>
        <v>0</v>
      </c>
    </row>
    <row r="5" spans="2:8" ht="15.75" thickBot="1" x14ac:dyDescent="0.3">
      <c r="B5" s="4" t="s">
        <v>3</v>
      </c>
      <c r="C5" s="2">
        <f>D5+E5</f>
        <v>283</v>
      </c>
      <c r="D5" s="6">
        <v>227</v>
      </c>
      <c r="E5" s="6">
        <v>56</v>
      </c>
      <c r="F5" s="3">
        <f>C5/C6</f>
        <v>0.80626780626780625</v>
      </c>
      <c r="G5" s="3">
        <f>D5/C5</f>
        <v>0.80212014134275622</v>
      </c>
      <c r="H5" s="3">
        <f>E5/C5</f>
        <v>0.19787985865724381</v>
      </c>
    </row>
    <row r="6" spans="2:8" x14ac:dyDescent="0.25">
      <c r="C6" s="6">
        <f>SUM(C3:C5)</f>
        <v>351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B2" sqref="B2:H5"/>
    </sheetView>
  </sheetViews>
  <sheetFormatPr defaultColWidth="11.42578125" defaultRowHeight="15" x14ac:dyDescent="0.25"/>
  <cols>
    <col min="1" max="1" width="11.42578125" style="6"/>
    <col min="2" max="2" width="12" style="6" customWidth="1"/>
    <col min="3" max="3" width="9.7109375" style="6" customWidth="1"/>
    <col min="4" max="4" width="12.42578125" style="6" customWidth="1"/>
    <col min="5" max="5" width="9.5703125" style="6" customWidth="1"/>
    <col min="6" max="6" width="11.85546875" style="6" bestFit="1" customWidth="1"/>
    <col min="7" max="7" width="14.42578125" style="6" customWidth="1"/>
    <col min="8" max="8" width="11.140625" style="6" customWidth="1"/>
    <col min="9" max="16384" width="11.42578125" style="6"/>
  </cols>
  <sheetData>
    <row r="2" spans="2:8" x14ac:dyDescent="0.25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.75" thickBot="1" x14ac:dyDescent="0.3">
      <c r="B3" s="4" t="s">
        <v>1</v>
      </c>
      <c r="C3" s="2">
        <f>D3+E3</f>
        <v>10</v>
      </c>
      <c r="D3" s="6">
        <v>10</v>
      </c>
      <c r="E3" s="6">
        <v>0</v>
      </c>
      <c r="F3" s="3">
        <f>C3/C6</f>
        <v>7.407407407407407E-2</v>
      </c>
      <c r="G3" s="3">
        <f>D3/C3</f>
        <v>1</v>
      </c>
      <c r="H3" s="3">
        <f>E3/C3</f>
        <v>0</v>
      </c>
    </row>
    <row r="4" spans="2:8" ht="15.75" thickBot="1" x14ac:dyDescent="0.3">
      <c r="B4" s="4" t="s">
        <v>2</v>
      </c>
      <c r="C4" s="2">
        <f>D4+E4</f>
        <v>17</v>
      </c>
      <c r="D4" s="6">
        <v>17</v>
      </c>
      <c r="E4" s="6">
        <v>0</v>
      </c>
      <c r="F4" s="3">
        <f>C4/C6</f>
        <v>0.12592592592592591</v>
      </c>
      <c r="G4" s="3">
        <f>D4/C4</f>
        <v>1</v>
      </c>
      <c r="H4" s="3">
        <f>E4/C4</f>
        <v>0</v>
      </c>
    </row>
    <row r="5" spans="2:8" ht="15.75" thickBot="1" x14ac:dyDescent="0.3">
      <c r="B5" s="4" t="s">
        <v>3</v>
      </c>
      <c r="C5" s="2">
        <f>D5+E5</f>
        <v>108</v>
      </c>
      <c r="D5" s="6">
        <v>108</v>
      </c>
      <c r="E5" s="6">
        <v>0</v>
      </c>
      <c r="F5" s="3">
        <f>C5/C6</f>
        <v>0.8</v>
      </c>
      <c r="G5" s="3">
        <f>D5/C5</f>
        <v>1</v>
      </c>
      <c r="H5" s="3">
        <f>E5/C5</f>
        <v>0</v>
      </c>
    </row>
    <row r="6" spans="2:8" x14ac:dyDescent="0.25">
      <c r="C6" s="6">
        <f>SUM(C3:C5)</f>
        <v>135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B2" sqref="B2:H5"/>
    </sheetView>
  </sheetViews>
  <sheetFormatPr defaultColWidth="11.42578125" defaultRowHeight="15" x14ac:dyDescent="0.25"/>
  <cols>
    <col min="1" max="1" width="11.42578125" style="6"/>
    <col min="2" max="2" width="12" style="6" customWidth="1"/>
    <col min="3" max="3" width="9.7109375" style="6" customWidth="1"/>
    <col min="4" max="4" width="12.42578125" style="6" customWidth="1"/>
    <col min="5" max="5" width="9.5703125" style="6" customWidth="1"/>
    <col min="6" max="6" width="11.85546875" style="6" bestFit="1" customWidth="1"/>
    <col min="7" max="7" width="14.42578125" style="6" customWidth="1"/>
    <col min="8" max="8" width="11.140625" style="6" customWidth="1"/>
    <col min="9" max="16384" width="11.42578125" style="6"/>
  </cols>
  <sheetData>
    <row r="2" spans="2:8" x14ac:dyDescent="0.25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.75" thickBot="1" x14ac:dyDescent="0.3">
      <c r="B3" s="4" t="s">
        <v>1</v>
      </c>
      <c r="C3" s="2">
        <f>D3+E3</f>
        <v>8</v>
      </c>
      <c r="D3" s="6">
        <v>8</v>
      </c>
      <c r="E3" s="6">
        <v>0</v>
      </c>
      <c r="F3" s="3">
        <f>C3/C6</f>
        <v>0.12903225806451613</v>
      </c>
      <c r="G3" s="3">
        <f>D3/C3</f>
        <v>1</v>
      </c>
      <c r="H3" s="3">
        <f>E3/C3</f>
        <v>0</v>
      </c>
    </row>
    <row r="4" spans="2:8" ht="15.75" thickBot="1" x14ac:dyDescent="0.3">
      <c r="B4" s="4" t="s">
        <v>2</v>
      </c>
      <c r="C4" s="2">
        <f>D4+E4</f>
        <v>13</v>
      </c>
      <c r="D4" s="6">
        <v>13</v>
      </c>
      <c r="E4" s="6">
        <v>0</v>
      </c>
      <c r="F4" s="3">
        <f>C4/C6</f>
        <v>0.20967741935483872</v>
      </c>
      <c r="G4" s="3">
        <f>D4/C4</f>
        <v>1</v>
      </c>
      <c r="H4" s="3">
        <f>E4/C4</f>
        <v>0</v>
      </c>
    </row>
    <row r="5" spans="2:8" ht="15.75" thickBot="1" x14ac:dyDescent="0.3">
      <c r="B5" s="4" t="s">
        <v>3</v>
      </c>
      <c r="C5" s="2">
        <f t="shared" ref="C5" si="0">D5+E5</f>
        <v>41</v>
      </c>
      <c r="D5" s="6">
        <v>41</v>
      </c>
      <c r="E5" s="6">
        <v>0</v>
      </c>
      <c r="F5" s="3">
        <f>C5/C6</f>
        <v>0.66129032258064513</v>
      </c>
      <c r="G5" s="3">
        <f>D5/C5</f>
        <v>1</v>
      </c>
      <c r="H5" s="3">
        <f>E5/C5</f>
        <v>0</v>
      </c>
    </row>
    <row r="6" spans="2:8" x14ac:dyDescent="0.25">
      <c r="C6" s="6">
        <f>SUM(C3:C5)</f>
        <v>62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C3" sqref="C3:H5"/>
    </sheetView>
  </sheetViews>
  <sheetFormatPr defaultColWidth="11.42578125" defaultRowHeight="15" x14ac:dyDescent="0.25"/>
  <cols>
    <col min="2" max="2" width="12" customWidth="1"/>
    <col min="3" max="3" width="9.7109375" customWidth="1"/>
    <col min="4" max="4" width="12.42578125" customWidth="1"/>
    <col min="5" max="5" width="9.5703125" customWidth="1"/>
    <col min="6" max="6" width="11.85546875" bestFit="1" customWidth="1"/>
    <col min="7" max="7" width="14.42578125" customWidth="1"/>
    <col min="8" max="8" width="11.140625" customWidth="1"/>
  </cols>
  <sheetData>
    <row r="2" spans="2:8" x14ac:dyDescent="0.25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.75" thickBot="1" x14ac:dyDescent="0.3">
      <c r="B3" s="4" t="s">
        <v>1</v>
      </c>
      <c r="C3" s="2">
        <f>D3+E3</f>
        <v>1629</v>
      </c>
      <c r="D3" s="6">
        <v>1623</v>
      </c>
      <c r="E3" s="6">
        <v>6</v>
      </c>
      <c r="F3" s="3">
        <f>C3/C6</f>
        <v>0.12543312543312543</v>
      </c>
      <c r="G3" s="3">
        <f>D3/C3</f>
        <v>0.99631675874769798</v>
      </c>
      <c r="H3" s="3">
        <f>E3/C3</f>
        <v>3.6832412523020259E-3</v>
      </c>
    </row>
    <row r="4" spans="2:8" ht="15.75" thickBot="1" x14ac:dyDescent="0.3">
      <c r="B4" s="4" t="s">
        <v>2</v>
      </c>
      <c r="C4" s="2">
        <f>D4+E4</f>
        <v>3558</v>
      </c>
      <c r="D4" s="6">
        <v>3553</v>
      </c>
      <c r="E4" s="6">
        <v>5</v>
      </c>
      <c r="F4" s="3">
        <f>C4/C6</f>
        <v>0.27396627396627399</v>
      </c>
      <c r="G4" s="3">
        <f>D4/C4</f>
        <v>0.99859471613265882</v>
      </c>
      <c r="H4" s="3">
        <f>E4/C4</f>
        <v>1.405283867341203E-3</v>
      </c>
    </row>
    <row r="5" spans="2:8" ht="15.75" thickBot="1" x14ac:dyDescent="0.3">
      <c r="B5" s="4" t="s">
        <v>3</v>
      </c>
      <c r="C5" s="2">
        <f>D5+E5</f>
        <v>7800</v>
      </c>
      <c r="D5" s="6">
        <v>7766</v>
      </c>
      <c r="E5" s="6">
        <v>34</v>
      </c>
      <c r="F5" s="3">
        <f>C5/C6</f>
        <v>0.60060060060060061</v>
      </c>
      <c r="G5" s="3">
        <f>D5/C5</f>
        <v>0.99564102564102563</v>
      </c>
      <c r="H5" s="3">
        <f>E5/C5</f>
        <v>4.3589743589743588E-3</v>
      </c>
    </row>
    <row r="6" spans="2:8" x14ac:dyDescent="0.25">
      <c r="C6">
        <f>SUM(C3:C5)</f>
        <v>12987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B2" sqref="B2:H5"/>
    </sheetView>
  </sheetViews>
  <sheetFormatPr defaultColWidth="11.42578125" defaultRowHeight="15" x14ac:dyDescent="0.25"/>
  <cols>
    <col min="1" max="1" width="11.42578125" style="6"/>
    <col min="2" max="2" width="12" style="6" customWidth="1"/>
    <col min="3" max="3" width="9.7109375" style="6" customWidth="1"/>
    <col min="4" max="4" width="12.42578125" style="6" customWidth="1"/>
    <col min="5" max="5" width="9.5703125" style="6" customWidth="1"/>
    <col min="6" max="6" width="11.85546875" style="6" bestFit="1" customWidth="1"/>
    <col min="7" max="7" width="14.42578125" style="6" customWidth="1"/>
    <col min="8" max="8" width="11.140625" style="6" customWidth="1"/>
    <col min="9" max="16384" width="11.42578125" style="6"/>
  </cols>
  <sheetData>
    <row r="2" spans="2:8" x14ac:dyDescent="0.25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.75" thickBot="1" x14ac:dyDescent="0.3">
      <c r="B3" s="4" t="s">
        <v>1</v>
      </c>
      <c r="C3" s="2">
        <f>D3+E3</f>
        <v>94</v>
      </c>
      <c r="D3" s="6">
        <v>94</v>
      </c>
      <c r="E3" s="6">
        <v>0</v>
      </c>
      <c r="F3" s="3">
        <f>C3/C6</f>
        <v>0.11823899371069183</v>
      </c>
      <c r="G3" s="3">
        <f>D3/C3</f>
        <v>1</v>
      </c>
      <c r="H3" s="3">
        <f>E3/C3</f>
        <v>0</v>
      </c>
    </row>
    <row r="4" spans="2:8" ht="15.75" thickBot="1" x14ac:dyDescent="0.3">
      <c r="B4" s="4" t="s">
        <v>2</v>
      </c>
      <c r="C4" s="2">
        <f>D4+E4</f>
        <v>252</v>
      </c>
      <c r="D4" s="6">
        <v>252</v>
      </c>
      <c r="E4" s="6">
        <v>0</v>
      </c>
      <c r="F4" s="3">
        <f>C4/C6</f>
        <v>0.31698113207547168</v>
      </c>
      <c r="G4" s="3">
        <f>D4/C4</f>
        <v>1</v>
      </c>
      <c r="H4" s="3">
        <f>E4/C4</f>
        <v>0</v>
      </c>
    </row>
    <row r="5" spans="2:8" ht="15.75" thickBot="1" x14ac:dyDescent="0.3">
      <c r="B5" s="4" t="s">
        <v>3</v>
      </c>
      <c r="C5" s="2">
        <f>D5+E5</f>
        <v>449</v>
      </c>
      <c r="D5" s="6">
        <v>449</v>
      </c>
      <c r="E5" s="6">
        <v>0</v>
      </c>
      <c r="F5" s="3">
        <f>C5/C6</f>
        <v>0.56477987421383646</v>
      </c>
      <c r="G5" s="3">
        <f>D5/C5</f>
        <v>1</v>
      </c>
      <c r="H5" s="3">
        <f>E5/C5</f>
        <v>0</v>
      </c>
    </row>
    <row r="6" spans="2:8" x14ac:dyDescent="0.25">
      <c r="C6" s="6">
        <f>SUM(C3:C5)</f>
        <v>795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B2" sqref="B2:H5"/>
    </sheetView>
  </sheetViews>
  <sheetFormatPr defaultColWidth="11.42578125" defaultRowHeight="15" x14ac:dyDescent="0.25"/>
  <cols>
    <col min="1" max="1" width="11.42578125" style="6"/>
    <col min="2" max="2" width="12" style="6" customWidth="1"/>
    <col min="3" max="3" width="9.7109375" style="6" customWidth="1"/>
    <col min="4" max="4" width="12.42578125" style="6" customWidth="1"/>
    <col min="5" max="5" width="9.5703125" style="6" customWidth="1"/>
    <col min="6" max="6" width="11.85546875" style="6" bestFit="1" customWidth="1"/>
    <col min="7" max="7" width="14.42578125" style="6" customWidth="1"/>
    <col min="8" max="8" width="11.140625" style="6" customWidth="1"/>
    <col min="9" max="16384" width="11.42578125" style="6"/>
  </cols>
  <sheetData>
    <row r="2" spans="2:8" x14ac:dyDescent="0.25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.75" thickBot="1" x14ac:dyDescent="0.3">
      <c r="B3" s="4" t="s">
        <v>1</v>
      </c>
      <c r="C3" s="2">
        <f>D3+E3</f>
        <v>25</v>
      </c>
      <c r="D3" s="6">
        <v>21</v>
      </c>
      <c r="E3" s="6">
        <v>4</v>
      </c>
      <c r="F3" s="3">
        <f>C3/C6</f>
        <v>5.712979890310786E-3</v>
      </c>
      <c r="G3" s="3">
        <f>D3/C3</f>
        <v>0.84</v>
      </c>
      <c r="H3" s="3">
        <f>E3/C3</f>
        <v>0.16</v>
      </c>
    </row>
    <row r="4" spans="2:8" ht="15.75" thickBot="1" x14ac:dyDescent="0.3">
      <c r="B4" s="4" t="s">
        <v>2</v>
      </c>
      <c r="C4" s="2">
        <f>D4+E4</f>
        <v>197</v>
      </c>
      <c r="D4" s="6">
        <v>197</v>
      </c>
      <c r="E4" s="7">
        <v>0</v>
      </c>
      <c r="F4" s="3">
        <f>C4/C6</f>
        <v>4.5018281535648998E-2</v>
      </c>
      <c r="G4" s="3">
        <f>D4/C4</f>
        <v>1</v>
      </c>
      <c r="H4" s="3">
        <f>E4/C4</f>
        <v>0</v>
      </c>
    </row>
    <row r="5" spans="2:8" ht="15.75" thickBot="1" x14ac:dyDescent="0.3">
      <c r="B5" s="4" t="s">
        <v>3</v>
      </c>
      <c r="C5" s="2">
        <f>D5+E5</f>
        <v>4154</v>
      </c>
      <c r="D5" s="6">
        <v>4127</v>
      </c>
      <c r="E5" s="6">
        <v>27</v>
      </c>
      <c r="F5" s="3">
        <f>C5/C6</f>
        <v>0.94926873857404026</v>
      </c>
      <c r="G5" s="3">
        <f>D5/C5</f>
        <v>0.99350024073182475</v>
      </c>
      <c r="H5" s="3">
        <f>E5/C5</f>
        <v>6.4997592681752528E-3</v>
      </c>
    </row>
    <row r="6" spans="2:8" x14ac:dyDescent="0.25">
      <c r="C6" s="6">
        <f>SUM(C3:C5)</f>
        <v>4376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B2" sqref="B2:H5"/>
    </sheetView>
  </sheetViews>
  <sheetFormatPr defaultColWidth="11.42578125" defaultRowHeight="15" x14ac:dyDescent="0.25"/>
  <cols>
    <col min="1" max="1" width="11.42578125" style="6"/>
    <col min="2" max="2" width="12" style="6" customWidth="1"/>
    <col min="3" max="3" width="9.7109375" style="6" customWidth="1"/>
    <col min="4" max="4" width="12.42578125" style="6" customWidth="1"/>
    <col min="5" max="5" width="9.5703125" style="6" customWidth="1"/>
    <col min="6" max="6" width="11.85546875" style="6" bestFit="1" customWidth="1"/>
    <col min="7" max="7" width="14.42578125" style="6" customWidth="1"/>
    <col min="8" max="8" width="11.140625" style="6" customWidth="1"/>
    <col min="9" max="16384" width="11.42578125" style="6"/>
  </cols>
  <sheetData>
    <row r="2" spans="2:8" x14ac:dyDescent="0.25">
      <c r="B2" s="1" t="s">
        <v>9</v>
      </c>
      <c r="C2" s="1" t="s">
        <v>0</v>
      </c>
      <c r="D2" s="5" t="s">
        <v>5</v>
      </c>
      <c r="E2" s="5" t="s">
        <v>4</v>
      </c>
      <c r="F2" s="1" t="s">
        <v>8</v>
      </c>
      <c r="G2" s="1" t="s">
        <v>6</v>
      </c>
      <c r="H2" s="1" t="s">
        <v>7</v>
      </c>
    </row>
    <row r="3" spans="2:8" ht="15.75" thickBot="1" x14ac:dyDescent="0.3">
      <c r="B3" s="4" t="s">
        <v>1</v>
      </c>
      <c r="C3" s="2">
        <f>D3+E3</f>
        <v>44</v>
      </c>
      <c r="D3" s="6">
        <v>40</v>
      </c>
      <c r="E3" s="6">
        <v>4</v>
      </c>
      <c r="F3" s="3">
        <f>C3/C6</f>
        <v>7.6788830715532289E-2</v>
      </c>
      <c r="G3" s="3">
        <f>D3/C3</f>
        <v>0.90909090909090906</v>
      </c>
      <c r="H3" s="3">
        <f>E3/C3</f>
        <v>9.0909090909090912E-2</v>
      </c>
    </row>
    <row r="4" spans="2:8" ht="15.75" thickBot="1" x14ac:dyDescent="0.3">
      <c r="B4" s="4" t="s">
        <v>2</v>
      </c>
      <c r="C4" s="2">
        <f>D4+E4</f>
        <v>157</v>
      </c>
      <c r="D4" s="6">
        <v>155</v>
      </c>
      <c r="E4" s="7">
        <v>2</v>
      </c>
      <c r="F4" s="3">
        <f>C4/C6</f>
        <v>0.27399650959860383</v>
      </c>
      <c r="G4" s="3">
        <f>D4/C4</f>
        <v>0.98726114649681529</v>
      </c>
      <c r="H4" s="3">
        <f>E4/C4</f>
        <v>1.2738853503184714E-2</v>
      </c>
    </row>
    <row r="5" spans="2:8" ht="15.75" thickBot="1" x14ac:dyDescent="0.3">
      <c r="B5" s="4" t="s">
        <v>3</v>
      </c>
      <c r="C5" s="2">
        <f t="shared" ref="C5" si="0">D5+E5</f>
        <v>372</v>
      </c>
      <c r="D5" s="6">
        <v>349</v>
      </c>
      <c r="E5" s="6">
        <v>23</v>
      </c>
      <c r="F5" s="3">
        <f>C5/C6</f>
        <v>0.64921465968586389</v>
      </c>
      <c r="G5" s="3">
        <f>D5/C5</f>
        <v>0.93817204301075274</v>
      </c>
      <c r="H5" s="3">
        <f>E5/C5</f>
        <v>6.1827956989247312E-2</v>
      </c>
    </row>
    <row r="6" spans="2:8" x14ac:dyDescent="0.25">
      <c r="C6" s="6">
        <f>SUM(C3:C5)</f>
        <v>573</v>
      </c>
    </row>
  </sheetData>
  <pageMargins left="0.7" right="0.7" top="0.75" bottom="0.75" header="0.3" footer="0.3"/>
  <pageSetup orientation="portrait" verticalDpi="2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Saint Kitts and Nevis</vt:lpstr>
      <vt:lpstr>SANTA LUCIA</vt:lpstr>
      <vt:lpstr>TURKS&amp;CAICOS</vt:lpstr>
      <vt:lpstr>SAINT VINCENT</vt:lpstr>
      <vt:lpstr>MONSERRAT</vt:lpstr>
      <vt:lpstr>JAMAICA</vt:lpstr>
      <vt:lpstr>GRENADA</vt:lpstr>
      <vt:lpstr>DOMINICA</vt:lpstr>
      <vt:lpstr>CAYMAN</vt:lpstr>
      <vt:lpstr>BVI</vt:lpstr>
      <vt:lpstr>BARBADOS</vt:lpstr>
      <vt:lpstr>ANTIGUA</vt:lpstr>
      <vt:lpstr>ANGUILLA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Mónica</dc:creator>
  <cp:lastModifiedBy>INTEGGSSOFT</cp:lastModifiedBy>
  <dcterms:created xsi:type="dcterms:W3CDTF">2017-06-16T20:26:40Z</dcterms:created>
  <dcterms:modified xsi:type="dcterms:W3CDTF">2018-08-16T16:52:02Z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521586c4-2b7f-42ba-9ab9-2b58a4b53bf6</vt:lpwstr>
  </property>
</Properties>
</file>