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ReporteSemanal/Condensado/"/>
    </mc:Choice>
  </mc:AlternateContent>
  <xr:revisionPtr revIDLastSave="0" documentId="13_ncr:1_{0128EFF3-9276-264E-BEC9-3D330D88FC16}" xr6:coauthVersionLast="36" xr6:coauthVersionMax="37" xr10:uidLastSave="{00000000-0000-0000-0000-000000000000}"/>
  <bookViews>
    <workbookView xWindow="2420" yWindow="560" windowWidth="20500" windowHeight="9040" tabRatio="884" firstSheet="6" activeTab="12" xr2:uid="{00000000-000D-0000-FFFF-FFFF00000000}"/>
  </bookViews>
  <sheets>
    <sheet name="ANGUILLA" sheetId="9" r:id="rId1"/>
    <sheet name="ANTIGUA" sheetId="10" r:id="rId2"/>
    <sheet name="BARBADOS" sheetId="8" r:id="rId3"/>
    <sheet name="BVI" sheetId="12" r:id="rId4"/>
    <sheet name="CAYMAN" sheetId="13" r:id="rId5"/>
    <sheet name="DOMINICA" sheetId="15" r:id="rId6"/>
    <sheet name="GRENADA" sheetId="16" r:id="rId7"/>
    <sheet name="JAMAICA" sheetId="7" r:id="rId8"/>
    <sheet name="MONSERRAT" sheetId="17" r:id="rId9"/>
    <sheet name="Saint Kitts and Nevis" sheetId="21" r:id="rId10"/>
    <sheet name="SAINT VINCENT" sheetId="18" r:id="rId11"/>
    <sheet name="SANTA LUCIA" sheetId="20" r:id="rId12"/>
    <sheet name="TURKS&amp;CAICOS" sheetId="19" r:id="rId13"/>
  </sheets>
  <calcPr calcId="179021"/>
</workbook>
</file>

<file path=xl/calcChain.xml><?xml version="1.0" encoding="utf-8"?>
<calcChain xmlns="http://schemas.openxmlformats.org/spreadsheetml/2006/main">
  <c r="F3" i="9" l="1"/>
  <c r="G3" i="9"/>
  <c r="H3" i="9"/>
  <c r="H4" i="9"/>
  <c r="G5" i="9"/>
  <c r="G4" i="9" l="1"/>
  <c r="C5" i="21" l="1"/>
  <c r="H5" i="21" s="1"/>
  <c r="C4" i="21"/>
  <c r="H4" i="21" s="1"/>
  <c r="C3" i="21"/>
  <c r="H3" i="21" s="1"/>
  <c r="C5" i="20"/>
  <c r="H5" i="20" s="1"/>
  <c r="C4" i="20"/>
  <c r="H4" i="20" s="1"/>
  <c r="C3" i="20"/>
  <c r="C5" i="19"/>
  <c r="H5" i="19" s="1"/>
  <c r="C4" i="19"/>
  <c r="H4" i="19" s="1"/>
  <c r="C3" i="19"/>
  <c r="C5" i="18"/>
  <c r="H5" i="18" s="1"/>
  <c r="C4" i="18"/>
  <c r="H4" i="18" s="1"/>
  <c r="C3" i="18"/>
  <c r="C5" i="17"/>
  <c r="H5" i="17" s="1"/>
  <c r="C4" i="17"/>
  <c r="H4" i="17" s="1"/>
  <c r="C3" i="17"/>
  <c r="C5" i="16"/>
  <c r="H5" i="16" s="1"/>
  <c r="C4" i="16"/>
  <c r="H4" i="16" s="1"/>
  <c r="C3" i="16"/>
  <c r="C5" i="15"/>
  <c r="H5" i="15" s="1"/>
  <c r="C4" i="15"/>
  <c r="H4" i="15" s="1"/>
  <c r="C3" i="15"/>
  <c r="H3" i="15" s="1"/>
  <c r="C5" i="13"/>
  <c r="H5" i="13" s="1"/>
  <c r="C4" i="13"/>
  <c r="H4" i="13" s="1"/>
  <c r="C3" i="13"/>
  <c r="C5" i="12"/>
  <c r="G5" i="12" s="1"/>
  <c r="C4" i="12"/>
  <c r="G4" i="12" s="1"/>
  <c r="C3" i="12"/>
  <c r="G3" i="12" s="1"/>
  <c r="C5" i="10"/>
  <c r="H5" i="10" s="1"/>
  <c r="C4" i="10"/>
  <c r="H4" i="10" s="1"/>
  <c r="C3" i="10"/>
  <c r="G3" i="10" s="1"/>
  <c r="C3" i="9"/>
  <c r="C6" i="18" l="1"/>
  <c r="F4" i="18" s="1"/>
  <c r="C6" i="20"/>
  <c r="F5" i="20" s="1"/>
  <c r="C6" i="19"/>
  <c r="F4" i="19" s="1"/>
  <c r="G5" i="18"/>
  <c r="C6" i="17"/>
  <c r="F5" i="17" s="1"/>
  <c r="G3" i="18"/>
  <c r="H3" i="10"/>
  <c r="C6" i="16"/>
  <c r="F3" i="16" s="1"/>
  <c r="G4" i="20"/>
  <c r="G4" i="18"/>
  <c r="H4" i="12"/>
  <c r="H5" i="9"/>
  <c r="C6" i="9"/>
  <c r="F5" i="9" s="1"/>
  <c r="G5" i="10"/>
  <c r="G4" i="10"/>
  <c r="H3" i="12"/>
  <c r="H5" i="12"/>
  <c r="C6" i="13"/>
  <c r="F5" i="13" s="1"/>
  <c r="G3" i="20"/>
  <c r="H3" i="20"/>
  <c r="G5" i="20"/>
  <c r="C6" i="21"/>
  <c r="F4" i="21" s="1"/>
  <c r="G3" i="21"/>
  <c r="G4" i="21"/>
  <c r="G5" i="21"/>
  <c r="G3" i="19"/>
  <c r="G4" i="19"/>
  <c r="G5" i="19"/>
  <c r="H3" i="19"/>
  <c r="H3" i="18"/>
  <c r="G3" i="17"/>
  <c r="G4" i="17"/>
  <c r="G5" i="17"/>
  <c r="H3" i="17"/>
  <c r="G3" i="16"/>
  <c r="G4" i="16"/>
  <c r="G5" i="16"/>
  <c r="H3" i="16"/>
  <c r="C6" i="15"/>
  <c r="F4" i="15" s="1"/>
  <c r="G3" i="15"/>
  <c r="G4" i="15"/>
  <c r="G5" i="15"/>
  <c r="G3" i="13"/>
  <c r="G4" i="13"/>
  <c r="G5" i="13"/>
  <c r="H3" i="13"/>
  <c r="C6" i="12"/>
  <c r="F3" i="12" s="1"/>
  <c r="C6" i="10"/>
  <c r="F5" i="10" s="1"/>
  <c r="C3" i="8"/>
  <c r="F3" i="19" l="1"/>
  <c r="F3" i="18"/>
  <c r="F5" i="18"/>
  <c r="F4" i="9"/>
  <c r="F4" i="20"/>
  <c r="F3" i="20"/>
  <c r="F5" i="16"/>
  <c r="F4" i="16"/>
  <c r="F5" i="19"/>
  <c r="F4" i="17"/>
  <c r="F3" i="13"/>
  <c r="F4" i="13"/>
  <c r="F3" i="17"/>
  <c r="F3" i="15"/>
  <c r="F5" i="21"/>
  <c r="F3" i="21"/>
  <c r="F5" i="12"/>
  <c r="F5" i="15"/>
  <c r="F4" i="12"/>
  <c r="F3" i="10"/>
  <c r="F4" i="10"/>
  <c r="C5" i="8"/>
  <c r="C4" i="7"/>
  <c r="G3" i="8" l="1"/>
  <c r="G5" i="8"/>
  <c r="H3" i="8"/>
  <c r="H5" i="8"/>
  <c r="C4" i="8"/>
  <c r="H4" i="7"/>
  <c r="C3" i="7"/>
  <c r="C5" i="7"/>
  <c r="G4" i="7"/>
  <c r="G4" i="8" l="1"/>
  <c r="H4" i="8"/>
  <c r="C6" i="8"/>
  <c r="F3" i="8" s="1"/>
  <c r="G5" i="7"/>
  <c r="C6" i="7"/>
  <c r="F4" i="7" s="1"/>
  <c r="H5" i="7"/>
  <c r="H3" i="7"/>
  <c r="G3" i="7"/>
  <c r="F3" i="7" l="1"/>
  <c r="F5" i="8"/>
  <c r="F4" i="8"/>
  <c r="F5" i="7"/>
</calcChain>
</file>

<file path=xl/sharedStrings.xml><?xml version="1.0" encoding="utf-8"?>
<sst xmlns="http://schemas.openxmlformats.org/spreadsheetml/2006/main" count="130" uniqueCount="10">
  <si>
    <t>TOTAL</t>
  </si>
  <si>
    <t>ACTIVATE</t>
  </si>
  <si>
    <t>DEACTIVATE</t>
  </si>
  <si>
    <t>MODIFY</t>
  </si>
  <si>
    <t>FAILED</t>
  </si>
  <si>
    <t>COMPLETE</t>
  </si>
  <si>
    <t>% COMPLETE</t>
  </si>
  <si>
    <t>% FAILED</t>
  </si>
  <si>
    <t>% 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</si>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</sst>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C9C9C9"/>
      </right>
      <top style="thin">
        <color theme="8" tint="0.39997558519241921"/>
      </top>
      <bottom style="medium">
        <color rgb="FFC9C9C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right" vertical="center"/>
    </xf>
    <xf numFmtId="9" fontId="2" fillId="0" borderId="1" xfId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/>
    <xf numFmtId="0" fontId="0" fillId="0" borderId="0" xfId="0"/>
    <xf numFmtId="1" fontId="0" fillId="0" borderId="0" xfId="0" applyNumberFormat="1"/>
    <xf numFmtId="1" fontId="2" fillId="0" borderId="1" xfId="0" applyNumberFormat="1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18"/>
      <tableStyleElement type="headerRow" dxfId="1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ANGUILLA!$D$2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ANGUILLA!$D$3:$D$5</c:f>
              <c:numCache>
                <c:formatCode>General</c:formatCode>
                <c:ptCount val="3"/>
                <c:pt idx="0">
                  <c:v>34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ANGUILLA!$E$2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2096"/>
        <c:axId val="81657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ANGUILLA!$C$2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ANGUILLA!$B$3:$B$5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ANGUILLA!$C$3:$C$5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 formatCode="General">
                        <c:v>34</c:v>
                      </c:pt>
                      <c:pt idx="1">
                        <c:v>0.01</c:v>
                      </c:pt>
                      <c:pt idx="2">
                        <c:v>0.01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7536"/>
        <c:crosses val="autoZero"/>
        <c:auto val="1"/>
        <c:lblAlgn val="ctr"/>
        <c:lblOffset val="100"/>
        <c:noMultiLvlLbl val="0"/>
      </c:catAx>
      <c:valAx>
        <c:axId val="8165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Kitts and Nevis'!$D$2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Nevis'!$D$3:$D$5</c:f>
              <c:numCache>
                <c:formatCode>General</c:formatCode>
                <c:ptCount val="3"/>
                <c:pt idx="0">
                  <c:v>240</c:v>
                </c:pt>
                <c:pt idx="1">
                  <c:v>324</c:v>
                </c:pt>
                <c:pt idx="2">
                  <c:v>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'Saint Kitts and Nevis'!$E$2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Nevis'!$E$3:$E$5</c:f>
              <c:numCache>
                <c:formatCode>0</c:formatCode>
                <c:ptCount val="3"/>
                <c:pt idx="0" formatCode="General">
                  <c:v>453</c:v>
                </c:pt>
                <c:pt idx="1">
                  <c:v>0</c:v>
                </c:pt>
                <c:pt idx="2" formatCode="General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3600"/>
        <c:axId val="693271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Kitts and Nevis'!$C$2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Kitts and Nevis'!$B$3:$B$5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Kitts and Nevis'!$C$3:$C$5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693</c:v>
                      </c:pt>
                      <c:pt idx="1">
                        <c:v>324</c:v>
                      </c:pt>
                      <c:pt idx="2">
                        <c:v>1289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1424"/>
        <c:crosses val="autoZero"/>
        <c:auto val="1"/>
        <c:lblAlgn val="ctr"/>
        <c:lblOffset val="100"/>
        <c:noMultiLvlLbl val="0"/>
      </c:catAx>
      <c:valAx>
        <c:axId val="6932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VINCENT'!$D$2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VINCENT'!$D$3:$D$5</c:f>
              <c:numCache>
                <c:formatCode>General</c:formatCode>
                <c:ptCount val="3"/>
                <c:pt idx="0">
                  <c:v>535</c:v>
                </c:pt>
                <c:pt idx="1">
                  <c:v>699</c:v>
                </c:pt>
                <c:pt idx="2">
                  <c:v>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'SAINT VINCENT'!$E$2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262720"/>
        <c:axId val="693270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VINCENT'!$C$2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VINCENT'!$B$3:$B$5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VINCENT'!$C$3:$C$5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535</c:v>
                      </c:pt>
                      <c:pt idx="1">
                        <c:v>699</c:v>
                      </c:pt>
                      <c:pt idx="2">
                        <c:v>1395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0880"/>
        <c:crosses val="autoZero"/>
        <c:auto val="1"/>
        <c:lblAlgn val="ctr"/>
        <c:lblOffset val="100"/>
        <c:noMultiLvlLbl val="0"/>
      </c:catAx>
      <c:valAx>
        <c:axId val="6932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'SANTA LUCIA'!$D$2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LUCIA'!$D$3:$D$5</c:f>
              <c:numCache>
                <c:formatCode>General</c:formatCode>
                <c:ptCount val="3"/>
                <c:pt idx="0">
                  <c:v>292</c:v>
                </c:pt>
                <c:pt idx="1">
                  <c:v>596</c:v>
                </c:pt>
                <c:pt idx="2">
                  <c:v>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'SANTA LUCIA'!$E$2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1088"/>
        <c:axId val="693274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'SANTA LUCIA'!$C$2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'SANTA LUCIA'!$B$3:$B$5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'SANTA LUCIA'!$C$3:$C$5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292</c:v>
                      </c:pt>
                      <c:pt idx="1">
                        <c:v>596</c:v>
                      </c:pt>
                      <c:pt idx="2">
                        <c:v>1383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144"/>
        <c:crosses val="autoZero"/>
        <c:auto val="1"/>
        <c:lblAlgn val="ctr"/>
        <c:lblOffset val="100"/>
        <c:noMultiLvlLbl val="0"/>
      </c:catAx>
      <c:valAx>
        <c:axId val="6932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'TURKS&amp;CAICOS'!$D$2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'TURKS&amp;CAICOS'!$D$3:$D$5</c:f>
              <c:numCache>
                <c:formatCode>General</c:formatCode>
                <c:ptCount val="3"/>
                <c:pt idx="0">
                  <c:v>241</c:v>
                </c:pt>
                <c:pt idx="1">
                  <c:v>349</c:v>
                </c:pt>
                <c:pt idx="2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'TURKS&amp;CAICOS'!$E$2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'TURKS&amp;CAICOS'!$E$3:$E$5</c:f>
              <c:numCache>
                <c:formatCode>0</c:formatCode>
                <c:ptCount val="3"/>
                <c:pt idx="0" formatCode="General">
                  <c:v>1</c:v>
                </c:pt>
                <c:pt idx="1">
                  <c:v>0</c:v>
                </c:pt>
                <c:pt idx="2" formatCode="General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5232"/>
        <c:axId val="693260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'TURKS&amp;CAICOS'!$C$2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'TURKS&amp;CAICOS'!$B$3:$B$5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'TURKS&amp;CAICOS'!$C$3:$C$5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242</c:v>
                      </c:pt>
                      <c:pt idx="1">
                        <c:v>349</c:v>
                      </c:pt>
                      <c:pt idx="2">
                        <c:v>790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0544"/>
        <c:crosses val="autoZero"/>
        <c:auto val="1"/>
        <c:lblAlgn val="ctr"/>
        <c:lblOffset val="100"/>
        <c:noMultiLvlLbl val="0"/>
      </c:catAx>
      <c:valAx>
        <c:axId val="6932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ANTIGUA!$D$2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ANTIGUA!$D$3:$D$5</c:f>
              <c:numCache>
                <c:formatCode>General</c:formatCode>
                <c:ptCount val="3"/>
                <c:pt idx="0">
                  <c:v>356</c:v>
                </c:pt>
                <c:pt idx="1">
                  <c:v>782</c:v>
                </c:pt>
                <c:pt idx="2">
                  <c:v>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ANTIGUA!$E$2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ANTIGUA!$E$3:$E$5</c:f>
              <c:numCache>
                <c:formatCode>0</c:formatCode>
                <c:ptCount val="3"/>
                <c:pt idx="0" formatCode="General">
                  <c:v>12</c:v>
                </c:pt>
                <c:pt idx="1">
                  <c:v>0</c:v>
                </c:pt>
                <c:pt idx="2" formatCode="General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1008"/>
        <c:axId val="816565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ANTIGUA!$C$2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ANTIGUA!$B$3:$B$5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ANTIGUA!$C$3:$C$5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368</c:v>
                      </c:pt>
                      <c:pt idx="1">
                        <c:v>782</c:v>
                      </c:pt>
                      <c:pt idx="2">
                        <c:v>1634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5568"/>
        <c:crosses val="autoZero"/>
        <c:auto val="1"/>
        <c:lblAlgn val="ctr"/>
        <c:lblOffset val="100"/>
        <c:noMultiLvlLbl val="0"/>
      </c:catAx>
      <c:valAx>
        <c:axId val="816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BARBADOS!$D$2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BARBADOS!$D$3:$D$5</c:f>
              <c:numCache>
                <c:formatCode>General</c:formatCode>
                <c:ptCount val="3"/>
                <c:pt idx="0">
                  <c:v>10</c:v>
                </c:pt>
                <c:pt idx="1">
                  <c:v>1257</c:v>
                </c:pt>
                <c:pt idx="2">
                  <c:v>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BARBADOS!$E$2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BARBADOS!$E$3:$E$5</c:f>
              <c:numCache>
                <c:formatCode>0</c:formatCode>
                <c:ptCount val="3"/>
                <c:pt idx="0" formatCode="General">
                  <c:v>9</c:v>
                </c:pt>
                <c:pt idx="1">
                  <c:v>0</c:v>
                </c:pt>
                <c:pt idx="2" formatCode="General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6112"/>
        <c:axId val="816575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BARBADOS!$C$2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BARBADOS!$B$3:$B$5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BARBADOS!$C$3:$C$5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</c:v>
                      </c:pt>
                      <c:pt idx="1">
                        <c:v>1257</c:v>
                      </c:pt>
                      <c:pt idx="2">
                        <c:v>1697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5360"/>
        <c:crosses val="autoZero"/>
        <c:auto val="1"/>
        <c:lblAlgn val="ctr"/>
        <c:lblOffset val="100"/>
        <c:noMultiLvlLbl val="0"/>
      </c:catAx>
      <c:valAx>
        <c:axId val="8165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BVI!$D$2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BVI!$D$3:$D$5</c:f>
              <c:numCache>
                <c:formatCode>General</c:formatCode>
                <c:ptCount val="3"/>
                <c:pt idx="0">
                  <c:v>128</c:v>
                </c:pt>
                <c:pt idx="1">
                  <c:v>307</c:v>
                </c:pt>
                <c:pt idx="2">
                  <c:v>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BVI!$E$2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1</c:v>
                </c:pt>
                <c:pt idx="2" formatCode="General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9920"/>
        <c:axId val="816570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BVI!$C$2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BVI!$B$3:$B$5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BVI!$C$3:$C$5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128</c:v>
                      </c:pt>
                      <c:pt idx="1">
                        <c:v>308</c:v>
                      </c:pt>
                      <c:pt idx="2">
                        <c:v>2275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0464"/>
        <c:crosses val="autoZero"/>
        <c:auto val="1"/>
        <c:lblAlgn val="ctr"/>
        <c:lblOffset val="100"/>
        <c:noMultiLvlLbl val="0"/>
      </c:catAx>
      <c:valAx>
        <c:axId val="816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CAYMAN!$D$2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CAYMAN!$D$3:$D$5</c:f>
              <c:numCache>
                <c:formatCode>General</c:formatCode>
                <c:ptCount val="3"/>
                <c:pt idx="0">
                  <c:v>109</c:v>
                </c:pt>
                <c:pt idx="1">
                  <c:v>439</c:v>
                </c:pt>
                <c:pt idx="2">
                  <c:v>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CAYMAN!$E$2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CAYMAN!$E$3:$E$5</c:f>
              <c:numCache>
                <c:formatCode>0</c:formatCode>
                <c:ptCount val="3"/>
                <c:pt idx="0" formatCode="General">
                  <c:v>20</c:v>
                </c:pt>
                <c:pt idx="1">
                  <c:v>44</c:v>
                </c:pt>
                <c:pt idx="2" formatCode="General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7200"/>
        <c:axId val="816574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CAYMAN!$C$2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CAYMAN!$B$3:$B$5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CAYMAN!$C$3:$C$5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129</c:v>
                      </c:pt>
                      <c:pt idx="1">
                        <c:v>483</c:v>
                      </c:pt>
                      <c:pt idx="2">
                        <c:v>1231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4272"/>
        <c:crosses val="autoZero"/>
        <c:auto val="1"/>
        <c:lblAlgn val="ctr"/>
        <c:lblOffset val="100"/>
        <c:noMultiLvlLbl val="0"/>
      </c:catAx>
      <c:valAx>
        <c:axId val="8165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DOMINICA!$D$2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DOMINICA!$D$3:$D$5</c:f>
              <c:numCache>
                <c:formatCode>General</c:formatCode>
                <c:ptCount val="3"/>
                <c:pt idx="0">
                  <c:v>64</c:v>
                </c:pt>
                <c:pt idx="1">
                  <c:v>420</c:v>
                </c:pt>
                <c:pt idx="2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DOMINICA!$E$2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3728"/>
        <c:axId val="816566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DOMINICA!$C$2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DOMINICA!$B$3:$B$5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DOMINICA!$C$3:$C$5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64</c:v>
                      </c:pt>
                      <c:pt idx="1">
                        <c:v>420</c:v>
                      </c:pt>
                      <c:pt idx="2">
                        <c:v>863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6656"/>
        <c:crosses val="autoZero"/>
        <c:auto val="1"/>
        <c:lblAlgn val="ctr"/>
        <c:lblOffset val="100"/>
        <c:noMultiLvlLbl val="0"/>
      </c:catAx>
      <c:valAx>
        <c:axId val="8165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GRENADA!$D$2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GRENADA!$D$3:$D$5</c:f>
              <c:numCache>
                <c:formatCode>General</c:formatCode>
                <c:ptCount val="3"/>
                <c:pt idx="0">
                  <c:v>319</c:v>
                </c:pt>
                <c:pt idx="1">
                  <c:v>517</c:v>
                </c:pt>
                <c:pt idx="2">
                  <c:v>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GRENADA!$E$2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3184"/>
        <c:axId val="816562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GRENADA!$C$2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GRENADA!$B$3:$B$5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GRENADA!$C$3:$C$5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319</c:v>
                      </c:pt>
                      <c:pt idx="1">
                        <c:v>517</c:v>
                      </c:pt>
                      <c:pt idx="2">
                        <c:v>1014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62848"/>
        <c:crosses val="autoZero"/>
        <c:auto val="1"/>
        <c:lblAlgn val="ctr"/>
        <c:lblOffset val="100"/>
        <c:noMultiLvlLbl val="0"/>
      </c:catAx>
      <c:valAx>
        <c:axId val="8165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JAMAICA!$D$2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JAMAICA!$D$3:$D$5</c:f>
              <c:numCache>
                <c:formatCode>General</c:formatCode>
                <c:ptCount val="3"/>
                <c:pt idx="0">
                  <c:v>1374</c:v>
                </c:pt>
                <c:pt idx="1">
                  <c:v>9114</c:v>
                </c:pt>
                <c:pt idx="2">
                  <c:v>18790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JAMAICA!$E$2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JAMAICA!$E$3:$E$5</c:f>
              <c:numCache>
                <c:formatCode>0</c:formatCode>
                <c:ptCount val="3"/>
                <c:pt idx="0" formatCode="General">
                  <c:v>84</c:v>
                </c:pt>
                <c:pt idx="1">
                  <c:v>286</c:v>
                </c:pt>
                <c:pt idx="2" formatCode="General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627648"/>
        <c:axId val="467634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JAMAICA!$C$2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JAMAICA!$B$3:$B$5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JAMAICA!$C$3:$C$5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1458</c:v>
                      </c:pt>
                      <c:pt idx="1">
                        <c:v>9400</c:v>
                      </c:pt>
                      <c:pt idx="2">
                        <c:v>19197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4676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34176"/>
        <c:crosses val="autoZero"/>
        <c:auto val="1"/>
        <c:lblAlgn val="ctr"/>
        <c:lblOffset val="100"/>
        <c:noMultiLvlLbl val="0"/>
      </c:catAx>
      <c:valAx>
        <c:axId val="4676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MONSERRAT!$D$2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MONSERRAT!$D$3:$D$5</c:f>
              <c:numCache>
                <c:formatCode>General</c:formatCode>
                <c:ptCount val="3"/>
                <c:pt idx="0">
                  <c:v>14</c:v>
                </c:pt>
                <c:pt idx="1">
                  <c:v>26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MONSERRAT!$E$2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3808"/>
        <c:axId val="693268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MONSERRAT!$C$2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MONSERRAT!$B$3:$B$5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MONSERRAT!$C$3:$C$5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</c:v>
                      </c:pt>
                      <c:pt idx="1">
                        <c:v>26</c:v>
                      </c:pt>
                      <c:pt idx="2">
                        <c:v>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8160"/>
        <c:crosses val="autoZero"/>
        <c:auto val="1"/>
        <c:lblAlgn val="ctr"/>
        <c:lblOffset val="100"/>
        <c:noMultiLvlLbl val="0"/>
      </c:catAx>
      <c:valAx>
        <c:axId val="6932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134592" displayName="Table134592" ref="B2:H5" totalsRowShown="0" headerRowDxfId="116" dataDxfId="115">
  <autoFilter ref="B2:H5" xr:uid="{00000000-0009-0000-0100-000001000000}"/>
  <tableColumns count="7">
    <tableColumn id="1" xr3:uid="{00000000-0010-0000-0C00-000001000000}" name="Column1" dataDxfId="114"/>
    <tableColumn id="2" xr3:uid="{00000000-0010-0000-0C00-000002000000}" name="TOTAL" dataDxfId="113">
      <calculatedColumnFormula>D3+E3</calculatedColumnFormula>
    </tableColumn>
    <tableColumn id="3" xr3:uid="{00000000-0010-0000-0C00-000003000000}" name="COMPLETE" dataDxfId="112"/>
    <tableColumn id="4" xr3:uid="{00000000-0010-0000-0C00-000004000000}" name="FAILED" dataDxfId="111"/>
    <tableColumn id="5" xr3:uid="{00000000-0010-0000-0C00-000005000000}" name="% Total" dataDxfId="110"/>
    <tableColumn id="6" xr3:uid="{00000000-0010-0000-0C00-000006000000}" name="% COMPLETE" dataDxfId="109">
      <calculatedColumnFormula>D3/C3</calculatedColumnFormula>
    </tableColumn>
    <tableColumn id="7" xr3:uid="{00000000-0010-0000-0C00-000007000000}" name="% FAILED" dataDxfId="108">
      <calculatedColumnFormula>E3/C3</calculatedColumnFormula>
    </tableColumn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Table1345913414" displayName="Table1345913414" ref="B2:H5" totalsRowShown="0" headerRowDxfId="8" dataDxfId="7">
  <autoFilter ref="B2:H5" xr:uid="{00000000-0009-0000-0100-00000D000000}"/>
  <tableColumns count="7">
    <tableColumn id="1" xr3:uid="{00000000-0010-0000-0000-000001000000}" name="Column1" dataDxfId="6"/>
    <tableColumn id="2" xr3:uid="{00000000-0010-0000-0000-000002000000}" name="TOTAL" dataDxfId="5">
      <calculatedColumnFormula>D3+E3</calculatedColumnFormula>
    </tableColumn>
    <tableColumn id="3" xr3:uid="{00000000-0010-0000-0000-000003000000}" name="COMPLETE" dataDxfId="4"/>
    <tableColumn id="4" xr3:uid="{00000000-0010-0000-0000-000004000000}" name="FAILED" dataDxfId="3"/>
    <tableColumn id="5" xr3:uid="{00000000-0010-0000-0000-000005000000}" name="% Total" dataDxfId="2"/>
    <tableColumn id="6" xr3:uid="{00000000-0010-0000-0000-000006000000}" name="% COMPLETE" dataDxfId="1">
      <calculatedColumnFormula>D3/C3</calculatedColumnFormula>
    </tableColumn>
    <tableColumn id="7" xr3:uid="{00000000-0010-0000-0000-000007000000}" name="% FAILED" dataDxfId="0">
      <calculatedColumnFormula>E3/C3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134592610" displayName="Table134592610" ref="B2:H5" totalsRowShown="0" headerRowDxfId="35" dataDxfId="34">
  <autoFilter ref="B2:H5" xr:uid="{00000000-0009-0000-0100-000009000000}"/>
  <tableColumns count="7">
    <tableColumn id="1" xr3:uid="{00000000-0010-0000-0300-000001000000}" name="Column1" dataDxfId="33"/>
    <tableColumn id="2" xr3:uid="{00000000-0010-0000-0300-000002000000}" name="TOTAL" dataDxfId="32">
      <calculatedColumnFormula>D3+E3</calculatedColumnFormula>
    </tableColumn>
    <tableColumn id="3" xr3:uid="{00000000-0010-0000-0300-000003000000}" name="COMPLETE" dataDxfId="31"/>
    <tableColumn id="4" xr3:uid="{00000000-0010-0000-0300-000004000000}" name="FAILED" dataDxfId="30"/>
    <tableColumn id="5" xr3:uid="{00000000-0010-0000-0300-000005000000}" name="% Total" dataDxfId="29"/>
    <tableColumn id="6" xr3:uid="{00000000-0010-0000-0300-000006000000}" name="% COMPLETE" dataDxfId="28">
      <calculatedColumnFormula>D3/C3</calculatedColumnFormula>
    </tableColumn>
    <tableColumn id="7" xr3:uid="{00000000-0010-0000-0300-000007000000}" name="% FAILED" dataDxfId="27">
      <calculatedColumnFormula>E3/C3</calculatedColumnFormula>
    </tableColumn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134591312" displayName="Table134591312" ref="B2:H5" totalsRowShown="0" headerRowDxfId="17" dataDxfId="16">
  <autoFilter ref="B2:H5" xr:uid="{00000000-0009-0000-0100-00000B000000}"/>
  <tableColumns count="7">
    <tableColumn id="1" xr3:uid="{00000000-0010-0000-0100-000001000000}" name="Column1" dataDxfId="15"/>
    <tableColumn id="2" xr3:uid="{00000000-0010-0000-0100-000002000000}" name="TOTAL" dataDxfId="14">
      <calculatedColumnFormula>D3+E3</calculatedColumnFormula>
    </tableColumn>
    <tableColumn id="3" xr3:uid="{00000000-0010-0000-0100-000003000000}" name="COMPLETE" dataDxfId="13"/>
    <tableColumn id="4" xr3:uid="{00000000-0010-0000-0100-000004000000}" name="FAILED" dataDxfId="12"/>
    <tableColumn id="5" xr3:uid="{00000000-0010-0000-0100-000005000000}" name="% Total" dataDxfId="11"/>
    <tableColumn id="6" xr3:uid="{00000000-0010-0000-0100-000006000000}" name="% COMPLETE" dataDxfId="10">
      <calculatedColumnFormula>D3/C3</calculatedColumnFormula>
    </tableColumn>
    <tableColumn id="7" xr3:uid="{00000000-0010-0000-0100-000007000000}" name="% FAILED" dataDxfId="9">
      <calculatedColumnFormula>E3/C3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1345923711" displayName="Table1345923711" ref="B2:H5" totalsRowShown="0" headerRowDxfId="26" dataDxfId="25">
  <autoFilter ref="B2:H5" xr:uid="{00000000-0009-0000-0100-00000A000000}"/>
  <tableColumns count="7">
    <tableColumn id="1" xr3:uid="{00000000-0010-0000-0200-000001000000}" name="Column1" dataDxfId="24"/>
    <tableColumn id="2" xr3:uid="{00000000-0010-0000-0200-000002000000}" name="TOTAL" dataDxfId="23">
      <calculatedColumnFormula>D3+E3</calculatedColumnFormula>
    </tableColumn>
    <tableColumn id="3" xr3:uid="{00000000-0010-0000-0200-000003000000}" name="COMPLETE" dataDxfId="22"/>
    <tableColumn id="4" xr3:uid="{00000000-0010-0000-0200-000004000000}" name="FAILED" dataDxfId="21"/>
    <tableColumn id="5" xr3:uid="{00000000-0010-0000-0200-000005000000}" name="% Total" dataDxfId="20"/>
    <tableColumn id="6" xr3:uid="{00000000-0010-0000-0200-000006000000}" name="% COMPLETE" dataDxfId="19">
      <calculatedColumnFormula>D3/C3</calculatedColumnFormula>
    </tableColumn>
    <tableColumn id="7" xr3:uid="{00000000-0010-0000-0200-000007000000}" name="% FAILED" dataDxfId="18">
      <calculatedColumnFormula>E3/C3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e1345923" displayName="Table1345923" ref="B2:H5" totalsRowShown="0" headerRowDxfId="107" dataDxfId="106">
  <autoFilter ref="B2:H5" xr:uid="{00000000-0009-0000-0100-000002000000}"/>
  <tableColumns count="7">
    <tableColumn id="1" xr3:uid="{00000000-0010-0000-0B00-000001000000}" name="Column1" dataDxfId="105"/>
    <tableColumn id="2" xr3:uid="{00000000-0010-0000-0B00-000002000000}" name="TOTAL" dataDxfId="104">
      <calculatedColumnFormula>D3+E3</calculatedColumnFormula>
    </tableColumn>
    <tableColumn id="3" xr3:uid="{00000000-0010-0000-0B00-000003000000}" name="COMPLETE" dataDxfId="103"/>
    <tableColumn id="4" xr3:uid="{00000000-0010-0000-0B00-000004000000}" name="FAILED" dataDxfId="102"/>
    <tableColumn id="5" xr3:uid="{00000000-0010-0000-0B00-000005000000}" name="% Total" dataDxfId="101"/>
    <tableColumn id="6" xr3:uid="{00000000-0010-0000-0B00-000006000000}" name="% COMPLETE" dataDxfId="100">
      <calculatedColumnFormula>D3/C3</calculatedColumnFormula>
    </tableColumn>
    <tableColumn id="7" xr3:uid="{00000000-0010-0000-0B00-000007000000}" name="% FAILED" dataDxfId="99">
      <calculatedColumnFormula>E3/C3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1345913" displayName="Table1345913" ref="B2:H5" totalsRowShown="0" headerRowDxfId="98" dataDxfId="97">
  <autoFilter ref="B2:H5" xr:uid="{00000000-0009-0000-0100-00000C000000}"/>
  <tableColumns count="7">
    <tableColumn id="1" xr3:uid="{00000000-0010-0000-0A00-000001000000}" name="Column1" dataDxfId="96"/>
    <tableColumn id="2" xr3:uid="{00000000-0010-0000-0A00-000002000000}" name="TOTAL" dataDxfId="95">
      <calculatedColumnFormula>D3+E3</calculatedColumnFormula>
    </tableColumn>
    <tableColumn id="3" xr3:uid="{00000000-0010-0000-0A00-000003000000}" name="COMPLETE" dataDxfId="94"/>
    <tableColumn id="4" xr3:uid="{00000000-0010-0000-0A00-000004000000}" name="FAILED" dataDxfId="93"/>
    <tableColumn id="5" xr3:uid="{00000000-0010-0000-0A00-000005000000}" name="% Total" dataDxfId="92"/>
    <tableColumn id="6" xr3:uid="{00000000-0010-0000-0A00-000006000000}" name="% COMPLETE" dataDxfId="91">
      <calculatedColumnFormula>D3/C3</calculatedColumnFormula>
    </tableColumn>
    <tableColumn id="7" xr3:uid="{00000000-0010-0000-0A00-000007000000}" name="% FAILED" dataDxfId="90">
      <calculatedColumnFormula>E3/C3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e13459134" displayName="Table13459134" ref="B2:H5" totalsRowShown="0" headerRowDxfId="89" dataDxfId="88">
  <autoFilter ref="B2:H5" xr:uid="{00000000-0009-0000-0100-000003000000}"/>
  <tableColumns count="7">
    <tableColumn id="1" xr3:uid="{00000000-0010-0000-0900-000001000000}" name="Column1" dataDxfId="87"/>
    <tableColumn id="2" xr3:uid="{00000000-0010-0000-0900-000002000000}" name="TOTAL" dataDxfId="86">
      <calculatedColumnFormula>D3+E3</calculatedColumnFormula>
    </tableColumn>
    <tableColumn id="3" xr3:uid="{00000000-0010-0000-0900-000003000000}" name="COMPLETE" dataDxfId="85"/>
    <tableColumn id="4" xr3:uid="{00000000-0010-0000-0900-000004000000}" name="FAILED" dataDxfId="84"/>
    <tableColumn id="5" xr3:uid="{00000000-0010-0000-0900-000005000000}" name="% Total" dataDxfId="83"/>
    <tableColumn id="6" xr3:uid="{00000000-0010-0000-0900-000006000000}" name="% COMPLETE" dataDxfId="82">
      <calculatedColumnFormula>D3/C3</calculatedColumnFormula>
    </tableColumn>
    <tableColumn id="7" xr3:uid="{00000000-0010-0000-0900-000007000000}" name="% FAILED" dataDxfId="81">
      <calculatedColumnFormula>E3/C3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le134591345" displayName="Table134591345" ref="B2:H5" totalsRowShown="0" headerRowDxfId="80" dataDxfId="79">
  <autoFilter ref="B2:H5" xr:uid="{00000000-0009-0000-0100-000004000000}"/>
  <tableColumns count="7">
    <tableColumn id="1" xr3:uid="{00000000-0010-0000-0800-000001000000}" name="Column1" dataDxfId="78"/>
    <tableColumn id="2" xr3:uid="{00000000-0010-0000-0800-000002000000}" name="TOTAL" dataDxfId="77">
      <calculatedColumnFormula>D3+E3</calculatedColumnFormula>
    </tableColumn>
    <tableColumn id="3" xr3:uid="{00000000-0010-0000-0800-000003000000}" name="COMPLETE" dataDxfId="76"/>
    <tableColumn id="4" xr3:uid="{00000000-0010-0000-0800-000004000000}" name="FAILED" dataDxfId="75"/>
    <tableColumn id="5" xr3:uid="{00000000-0010-0000-0800-000005000000}" name="% Total" dataDxfId="74"/>
    <tableColumn id="6" xr3:uid="{00000000-0010-0000-0800-000006000000}" name="% COMPLETE" dataDxfId="73">
      <calculatedColumnFormula>D3/C3</calculatedColumnFormula>
    </tableColumn>
    <tableColumn id="7" xr3:uid="{00000000-0010-0000-0800-000007000000}" name="% FAILED" dataDxfId="72">
      <calculatedColumnFormula>E3/C3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1345926" displayName="Table1345926" ref="B2:H5" totalsRowShown="0" headerRowDxfId="71" dataDxfId="70">
  <autoFilter ref="B2:H5" xr:uid="{00000000-0009-0000-0100-000005000000}"/>
  <tableColumns count="7">
    <tableColumn id="1" xr3:uid="{00000000-0010-0000-0700-000001000000}" name="Column1" dataDxfId="69"/>
    <tableColumn id="2" xr3:uid="{00000000-0010-0000-0700-000002000000}" name="TOTAL" dataDxfId="68">
      <calculatedColumnFormula>D3+E3</calculatedColumnFormula>
    </tableColumn>
    <tableColumn id="3" xr3:uid="{00000000-0010-0000-0700-000003000000}" name="COMPLETE" dataDxfId="67"/>
    <tableColumn id="4" xr3:uid="{00000000-0010-0000-0700-000004000000}" name="FAILED" dataDxfId="66"/>
    <tableColumn id="5" xr3:uid="{00000000-0010-0000-0700-000005000000}" name="% Total" dataDxfId="65"/>
    <tableColumn id="6" xr3:uid="{00000000-0010-0000-0700-000006000000}" name="% COMPLETE" dataDxfId="64">
      <calculatedColumnFormula>D3/C3</calculatedColumnFormula>
    </tableColumn>
    <tableColumn id="7" xr3:uid="{00000000-0010-0000-0700-000007000000}" name="% FAILED" dataDxfId="63">
      <calculatedColumnFormula>E3/C3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13459237" displayName="Table13459237" ref="B2:H5" totalsRowShown="0" headerRowDxfId="62" dataDxfId="61">
  <autoFilter ref="B2:H5" xr:uid="{00000000-0009-0000-0100-000006000000}"/>
  <tableColumns count="7">
    <tableColumn id="1" xr3:uid="{00000000-0010-0000-0600-000001000000}" name="Column1" dataDxfId="60"/>
    <tableColumn id="2" xr3:uid="{00000000-0010-0000-0600-000002000000}" name="TOTAL" dataDxfId="59">
      <calculatedColumnFormula>D3+E3</calculatedColumnFormula>
    </tableColumn>
    <tableColumn id="3" xr3:uid="{00000000-0010-0000-0600-000003000000}" name="COMPLETE" dataDxfId="58"/>
    <tableColumn id="4" xr3:uid="{00000000-0010-0000-0600-000004000000}" name="FAILED" dataDxfId="57"/>
    <tableColumn id="5" xr3:uid="{00000000-0010-0000-0600-000005000000}" name="% Total" dataDxfId="56"/>
    <tableColumn id="6" xr3:uid="{00000000-0010-0000-0600-000006000000}" name="% COMPLETE" dataDxfId="55">
      <calculatedColumnFormula>D3/C3</calculatedColumnFormula>
    </tableColumn>
    <tableColumn id="7" xr3:uid="{00000000-0010-0000-0600-000007000000}" name="% FAILED" dataDxfId="54">
      <calculatedColumnFormula>E3/C3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13459" displayName="Table13459" ref="B2:H5" totalsRowShown="0" headerRowDxfId="53" dataDxfId="52">
  <autoFilter ref="B2:H5" xr:uid="{00000000-0009-0000-0100-000008000000}"/>
  <tableColumns count="7">
    <tableColumn id="1" xr3:uid="{00000000-0010-0000-0500-000001000000}" name="Column1" dataDxfId="51"/>
    <tableColumn id="2" xr3:uid="{00000000-0010-0000-0500-000002000000}" name="TOTAL" dataDxfId="50">
      <calculatedColumnFormula>D3+E3</calculatedColumnFormula>
    </tableColumn>
    <tableColumn id="3" xr3:uid="{00000000-0010-0000-0500-000003000000}" name="COMPLETE" dataDxfId="49"/>
    <tableColumn id="4" xr3:uid="{00000000-0010-0000-0500-000004000000}" name="FAILED" dataDxfId="48"/>
    <tableColumn id="5" xr3:uid="{00000000-0010-0000-0500-000005000000}" name="% Total" dataDxfId="47"/>
    <tableColumn id="6" xr3:uid="{00000000-0010-0000-0500-000006000000}" name="% COMPLETE" dataDxfId="46">
      <calculatedColumnFormula>D3/C3</calculatedColumnFormula>
    </tableColumn>
    <tableColumn id="7" xr3:uid="{00000000-0010-0000-0500-000007000000}" name="% FAILED" dataDxfId="45">
      <calculatedColumnFormula>E3/C3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1345913458" displayName="Table1345913458" ref="B2:H5" totalsRowShown="0" headerRowDxfId="44" dataDxfId="43">
  <autoFilter ref="B2:H5" xr:uid="{00000000-0009-0000-0100-000007000000}"/>
  <tableColumns count="7">
    <tableColumn id="1" xr3:uid="{00000000-0010-0000-0400-000001000000}" name="Column1" dataDxfId="42"/>
    <tableColumn id="2" xr3:uid="{00000000-0010-0000-0400-000002000000}" name="TOTAL" dataDxfId="41">
      <calculatedColumnFormula>D3+E3</calculatedColumnFormula>
    </tableColumn>
    <tableColumn id="3" xr3:uid="{00000000-0010-0000-0400-000003000000}" name="COMPLETE" dataDxfId="40"/>
    <tableColumn id="4" xr3:uid="{00000000-0010-0000-0400-000004000000}" name="FAILED" dataDxfId="39"/>
    <tableColumn id="5" xr3:uid="{00000000-0010-0000-0400-000005000000}" name="% Total" dataDxfId="38"/>
    <tableColumn id="6" xr3:uid="{00000000-0010-0000-0400-000006000000}" name="% COMPLETE" dataDxfId="37">
      <calculatedColumnFormula>D3/C3</calculatedColumnFormula>
    </tableColumn>
    <tableColumn id="7" xr3:uid="{00000000-0010-0000-0400-000007000000}" name="% FAILED" dataDxfId="36">
      <calculatedColumnFormula>E3/C3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H6"/>
  <sheetViews>
    <sheetView workbookViewId="0">
      <selection activeCell="F5" sqref="F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34</v>
      </c>
      <c r="D3" s="6">
        <v>34</v>
      </c>
      <c r="E3" s="6">
        <v>0</v>
      </c>
      <c r="F3" s="3">
        <f>C3/C6</f>
        <v>0.99941211052322176</v>
      </c>
      <c r="G3" s="3">
        <f>D3/C3</f>
        <v>1</v>
      </c>
      <c r="H3" s="3">
        <f>E3/C3</f>
        <v>0</v>
      </c>
    </row>
    <row r="4" spans="2:8" ht="16" thickBot="1" x14ac:dyDescent="0.25">
      <c r="B4" s="4" t="s">
        <v>2</v>
      </c>
      <c r="C4" s="8">
        <v>0.01</v>
      </c>
      <c r="D4" s="6">
        <v>0</v>
      </c>
      <c r="E4" s="7">
        <v>0</v>
      </c>
      <c r="F4" s="3">
        <f>C4/C6</f>
        <v>2.9394473838918289E-4</v>
      </c>
      <c r="G4" s="3">
        <f>D4/C4</f>
        <v>0</v>
      </c>
      <c r="H4" s="3">
        <f>E4/C4</f>
        <v>0</v>
      </c>
    </row>
    <row r="5" spans="2:8" ht="16" thickBot="1" x14ac:dyDescent="0.25">
      <c r="B5" s="4" t="s">
        <v>3</v>
      </c>
      <c r="C5" s="8">
        <v>0.01</v>
      </c>
      <c r="D5" s="7">
        <v>0</v>
      </c>
      <c r="E5" s="6">
        <v>0</v>
      </c>
      <c r="F5" s="3">
        <f>C5/C6</f>
        <v>2.9394473838918289E-4</v>
      </c>
      <c r="G5" s="3">
        <f>D5/C5</f>
        <v>0</v>
      </c>
      <c r="H5" s="3">
        <f>E5/C5</f>
        <v>0</v>
      </c>
    </row>
    <row r="6" spans="2:8" x14ac:dyDescent="0.2">
      <c r="C6" s="6">
        <f>SUM(C3:C5)</f>
        <v>34.019999999999996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693</v>
      </c>
      <c r="D3" s="6">
        <v>240</v>
      </c>
      <c r="E3" s="6">
        <v>453</v>
      </c>
      <c r="F3" s="3">
        <f>C3/C6</f>
        <v>0.30052038161318301</v>
      </c>
      <c r="G3" s="3">
        <f>D3/C3</f>
        <v>0.34632034632034631</v>
      </c>
      <c r="H3" s="3">
        <f>E3/C3</f>
        <v>0.65367965367965364</v>
      </c>
    </row>
    <row r="4" spans="2:8" ht="16" thickBot="1" x14ac:dyDescent="0.25">
      <c r="B4" s="4" t="s">
        <v>2</v>
      </c>
      <c r="C4" s="2">
        <f>D4+E4</f>
        <v>324</v>
      </c>
      <c r="D4" s="6">
        <v>324</v>
      </c>
      <c r="E4" s="7">
        <v>0</v>
      </c>
      <c r="F4" s="3">
        <f>C4/C6</f>
        <v>0.14050303555941024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 t="shared" ref="C5" si="0">D5+E5</f>
        <v>1289</v>
      </c>
      <c r="D5" s="6">
        <v>836</v>
      </c>
      <c r="E5" s="6">
        <v>453</v>
      </c>
      <c r="F5" s="3">
        <f>C5/C6</f>
        <v>0.55897658282740681</v>
      </c>
      <c r="G5" s="3">
        <f>D5/C5</f>
        <v>0.64856477889837083</v>
      </c>
      <c r="H5" s="3">
        <f>E5/C5</f>
        <v>0.35143522110162917</v>
      </c>
    </row>
    <row r="6" spans="2:8" x14ac:dyDescent="0.2">
      <c r="C6" s="6">
        <f>SUM(C3:C5)</f>
        <v>2306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535</v>
      </c>
      <c r="D3" s="6">
        <v>535</v>
      </c>
      <c r="E3" s="6">
        <v>0</v>
      </c>
      <c r="F3" s="3">
        <f>C3/C6</f>
        <v>0.20349942944085203</v>
      </c>
      <c r="G3" s="3">
        <f>D3/C3</f>
        <v>1</v>
      </c>
      <c r="H3" s="3">
        <f>E3/C3</f>
        <v>0</v>
      </c>
    </row>
    <row r="4" spans="2:8" ht="16" thickBot="1" x14ac:dyDescent="0.25">
      <c r="B4" s="4" t="s">
        <v>2</v>
      </c>
      <c r="C4" s="2">
        <f>D4+E4</f>
        <v>699</v>
      </c>
      <c r="D4" s="6">
        <v>699</v>
      </c>
      <c r="E4" s="7">
        <v>0</v>
      </c>
      <c r="F4" s="3">
        <f>C4/C6</f>
        <v>0.26588056295169266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>D5+E5</f>
        <v>1395</v>
      </c>
      <c r="D5" s="6">
        <v>1391</v>
      </c>
      <c r="E5" s="6">
        <v>4</v>
      </c>
      <c r="F5" s="3">
        <f>C5/C6</f>
        <v>0.53062000760745531</v>
      </c>
      <c r="G5" s="3">
        <f>D5/C5</f>
        <v>0.99713261648745521</v>
      </c>
      <c r="H5" s="3">
        <f>E5/C5</f>
        <v>2.8673835125448029E-3</v>
      </c>
    </row>
    <row r="6" spans="2:8" x14ac:dyDescent="0.2">
      <c r="C6" s="6">
        <f>SUM(C3:C5)</f>
        <v>2629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292</v>
      </c>
      <c r="D3" s="6">
        <v>292</v>
      </c>
      <c r="E3" s="6">
        <v>0</v>
      </c>
      <c r="F3" s="3">
        <f>C3/C6</f>
        <v>0.12857771906649054</v>
      </c>
      <c r="G3" s="3">
        <f>D3/C3</f>
        <v>1</v>
      </c>
      <c r="H3" s="3">
        <f>E3/C3</f>
        <v>0</v>
      </c>
    </row>
    <row r="4" spans="2:8" ht="16" thickBot="1" x14ac:dyDescent="0.25">
      <c r="B4" s="4" t="s">
        <v>2</v>
      </c>
      <c r="C4" s="2">
        <f>D4+E4</f>
        <v>596</v>
      </c>
      <c r="D4" s="6">
        <v>596</v>
      </c>
      <c r="E4" s="7">
        <v>0</v>
      </c>
      <c r="F4" s="3">
        <f>C4/C6</f>
        <v>0.2624394539850286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 t="shared" ref="C5" si="0">D5+E5</f>
        <v>1383</v>
      </c>
      <c r="D5" s="6">
        <v>1377</v>
      </c>
      <c r="E5" s="6">
        <v>6</v>
      </c>
      <c r="F5" s="3">
        <f>C5/C6</f>
        <v>0.60898282694848083</v>
      </c>
      <c r="G5" s="3">
        <f>D5/C5</f>
        <v>0.99566160520607372</v>
      </c>
      <c r="H5" s="3">
        <f>E5/C5</f>
        <v>4.3383947939262474E-3</v>
      </c>
    </row>
    <row r="6" spans="2:8" x14ac:dyDescent="0.2">
      <c r="C6" s="6">
        <f>SUM(C3:C5)</f>
        <v>2271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6"/>
  <sheetViews>
    <sheetView tabSelected="1"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242</v>
      </c>
      <c r="D3" s="6">
        <v>241</v>
      </c>
      <c r="E3" s="6">
        <v>1</v>
      </c>
      <c r="F3" s="3">
        <f>C3/C6</f>
        <v>0.17523533671252717</v>
      </c>
      <c r="G3" s="3">
        <f>D3/C3</f>
        <v>0.99586776859504134</v>
      </c>
      <c r="H3" s="3">
        <f>E3/C3</f>
        <v>4.1322314049586778E-3</v>
      </c>
    </row>
    <row r="4" spans="2:8" ht="16" thickBot="1" x14ac:dyDescent="0.25">
      <c r="B4" s="4" t="s">
        <v>2</v>
      </c>
      <c r="C4" s="2">
        <f>D4+E4</f>
        <v>349</v>
      </c>
      <c r="D4" s="6">
        <v>349</v>
      </c>
      <c r="E4" s="7">
        <v>0</v>
      </c>
      <c r="F4" s="3">
        <f>C4/C6</f>
        <v>0.25271542360608257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>D5+E5</f>
        <v>790</v>
      </c>
      <c r="D5" s="6">
        <v>771</v>
      </c>
      <c r="E5" s="6">
        <v>19</v>
      </c>
      <c r="F5" s="3">
        <f>C5/C6</f>
        <v>0.57204923968139032</v>
      </c>
      <c r="G5" s="3">
        <f>D5/C5</f>
        <v>0.97594936708860758</v>
      </c>
      <c r="H5" s="3">
        <f>E5/C5</f>
        <v>2.4050632911392405E-2</v>
      </c>
    </row>
    <row r="6" spans="2:8" x14ac:dyDescent="0.2">
      <c r="C6" s="6">
        <f>SUM(C3:C5)</f>
        <v>1381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368</v>
      </c>
      <c r="D3" s="6">
        <v>356</v>
      </c>
      <c r="E3" s="6">
        <v>12</v>
      </c>
      <c r="F3" s="3">
        <f>C3/C6</f>
        <v>0.13218390804597702</v>
      </c>
      <c r="G3" s="3">
        <f>D3/C3</f>
        <v>0.96739130434782605</v>
      </c>
      <c r="H3" s="3">
        <f>E3/C3</f>
        <v>3.2608695652173912E-2</v>
      </c>
    </row>
    <row r="4" spans="2:8" ht="16" thickBot="1" x14ac:dyDescent="0.25">
      <c r="B4" s="4" t="s">
        <v>2</v>
      </c>
      <c r="C4" s="2">
        <f>D4+E4</f>
        <v>782</v>
      </c>
      <c r="D4" s="6">
        <v>782</v>
      </c>
      <c r="E4" s="7">
        <v>0</v>
      </c>
      <c r="F4" s="3">
        <f>C4/C6</f>
        <v>0.28089080459770116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>D5+E5</f>
        <v>1634</v>
      </c>
      <c r="D5" s="6">
        <v>1596</v>
      </c>
      <c r="E5" s="6">
        <v>38</v>
      </c>
      <c r="F5" s="3">
        <f>C5/C6</f>
        <v>0.58692528735632188</v>
      </c>
      <c r="G5" s="3">
        <f>D5/C5</f>
        <v>0.97674418604651159</v>
      </c>
      <c r="H5" s="3">
        <f>E5/C5</f>
        <v>2.3255813953488372E-2</v>
      </c>
    </row>
    <row r="6" spans="2:8" x14ac:dyDescent="0.2">
      <c r="C6" s="6">
        <f>SUM(C3:C5)</f>
        <v>2784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2" max="2" width="12" customWidth="1"/>
    <col min="3" max="3" width="9.6640625" customWidth="1"/>
    <col min="4" max="4" width="12.5" customWidth="1"/>
    <col min="5" max="5" width="9.5" customWidth="1"/>
    <col min="6" max="6" width="11.83203125" bestFit="1" customWidth="1"/>
    <col min="7" max="7" width="14.5" customWidth="1"/>
    <col min="8" max="8" width="11.1640625" customWidth="1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19</v>
      </c>
      <c r="D3" s="6">
        <v>10</v>
      </c>
      <c r="E3" s="6">
        <v>9</v>
      </c>
      <c r="F3" s="3">
        <f>C3/C6</f>
        <v>6.390850992263707E-3</v>
      </c>
      <c r="G3" s="3">
        <f>D3/C3</f>
        <v>0.52631578947368418</v>
      </c>
      <c r="H3" s="3">
        <f>E3/C3</f>
        <v>0.47368421052631576</v>
      </c>
    </row>
    <row r="4" spans="2:8" ht="16" thickBot="1" x14ac:dyDescent="0.25">
      <c r="B4" s="4" t="s">
        <v>2</v>
      </c>
      <c r="C4" s="2">
        <f>D4+E4</f>
        <v>1257</v>
      </c>
      <c r="D4" s="6">
        <v>1257</v>
      </c>
      <c r="E4" s="7">
        <v>0</v>
      </c>
      <c r="F4" s="3">
        <f>C4/C6</f>
        <v>0.42280524722502522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 t="shared" ref="C5" si="0">D5+E5</f>
        <v>1697</v>
      </c>
      <c r="D5" s="6">
        <v>1666</v>
      </c>
      <c r="E5" s="6">
        <v>31</v>
      </c>
      <c r="F5" s="3">
        <f>C5/C6</f>
        <v>0.57080390178271112</v>
      </c>
      <c r="G5" s="3">
        <f>D5/C5</f>
        <v>0.98173246906305245</v>
      </c>
      <c r="H5" s="3">
        <f>E5/C5</f>
        <v>1.8267530936947555E-2</v>
      </c>
    </row>
    <row r="6" spans="2:8" x14ac:dyDescent="0.2">
      <c r="C6">
        <f>SUM(C3:C5)</f>
        <v>2973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128</v>
      </c>
      <c r="D3" s="6">
        <v>128</v>
      </c>
      <c r="E3" s="6">
        <v>0</v>
      </c>
      <c r="F3" s="3">
        <f>C3/C6</f>
        <v>4.7215049797122835E-2</v>
      </c>
      <c r="G3" s="3">
        <f>D3/C3</f>
        <v>1</v>
      </c>
      <c r="H3" s="3">
        <f>E3/C3</f>
        <v>0</v>
      </c>
    </row>
    <row r="4" spans="2:8" ht="16" thickBot="1" x14ac:dyDescent="0.25">
      <c r="B4" s="4" t="s">
        <v>2</v>
      </c>
      <c r="C4" s="2">
        <f>D4+E4</f>
        <v>308</v>
      </c>
      <c r="D4" s="6">
        <v>307</v>
      </c>
      <c r="E4" s="7">
        <v>1</v>
      </c>
      <c r="F4" s="3">
        <f>C4/C6</f>
        <v>0.11361121357432681</v>
      </c>
      <c r="G4" s="3">
        <f>D4/C4</f>
        <v>0.99675324675324672</v>
      </c>
      <c r="H4" s="3">
        <f>E4/C4</f>
        <v>3.246753246753247E-3</v>
      </c>
    </row>
    <row r="5" spans="2:8" ht="16" thickBot="1" x14ac:dyDescent="0.25">
      <c r="B5" s="4" t="s">
        <v>3</v>
      </c>
      <c r="C5" s="2">
        <f t="shared" ref="C5" si="0">D5+E5</f>
        <v>2275</v>
      </c>
      <c r="D5" s="6">
        <v>2272</v>
      </c>
      <c r="E5" s="6">
        <v>3</v>
      </c>
      <c r="F5" s="3">
        <f>C5/C6</f>
        <v>0.83917373662855033</v>
      </c>
      <c r="G5" s="3">
        <f>D5/C5</f>
        <v>0.99868131868131871</v>
      </c>
      <c r="H5" s="3">
        <f>E5/C5</f>
        <v>1.3186813186813187E-3</v>
      </c>
    </row>
    <row r="6" spans="2:8" x14ac:dyDescent="0.2">
      <c r="C6" s="6">
        <f>SUM(C3:C5)</f>
        <v>2711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129</v>
      </c>
      <c r="D3" s="6">
        <v>109</v>
      </c>
      <c r="E3" s="6">
        <v>20</v>
      </c>
      <c r="F3" s="3">
        <f>C3/C6</f>
        <v>6.9994574064026038E-2</v>
      </c>
      <c r="G3" s="3">
        <f>D3/C3</f>
        <v>0.84496124031007747</v>
      </c>
      <c r="H3" s="3">
        <f>E3/C3</f>
        <v>0.15503875968992248</v>
      </c>
    </row>
    <row r="4" spans="2:8" ht="16" thickBot="1" x14ac:dyDescent="0.25">
      <c r="B4" s="4" t="s">
        <v>2</v>
      </c>
      <c r="C4" s="2">
        <f>D4+E4</f>
        <v>483</v>
      </c>
      <c r="D4" s="6">
        <v>439</v>
      </c>
      <c r="E4" s="7">
        <v>44</v>
      </c>
      <c r="F4" s="3">
        <f>C4/C6</f>
        <v>0.26207270754205103</v>
      </c>
      <c r="G4" s="3">
        <f>D4/C4</f>
        <v>0.90890269151138714</v>
      </c>
      <c r="H4" s="3">
        <f>E4/C4</f>
        <v>9.1097308488612833E-2</v>
      </c>
    </row>
    <row r="5" spans="2:8" ht="16" thickBot="1" x14ac:dyDescent="0.25">
      <c r="B5" s="4" t="s">
        <v>3</v>
      </c>
      <c r="C5" s="2">
        <f t="shared" ref="C5" si="0">D5+E5</f>
        <v>1231</v>
      </c>
      <c r="D5" s="6">
        <v>1135</v>
      </c>
      <c r="E5" s="6">
        <v>96</v>
      </c>
      <c r="F5" s="3">
        <f>C5/C6</f>
        <v>0.66793271839392299</v>
      </c>
      <c r="G5" s="3">
        <f>D5/C5</f>
        <v>0.92201462225832653</v>
      </c>
      <c r="H5" s="3">
        <f>E5/C5</f>
        <v>7.798537774167344E-2</v>
      </c>
    </row>
    <row r="6" spans="2:8" x14ac:dyDescent="0.2">
      <c r="C6" s="6">
        <f>SUM(C3:C5)</f>
        <v>1843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64</v>
      </c>
      <c r="D3" s="6">
        <v>64</v>
      </c>
      <c r="E3" s="6">
        <v>0</v>
      </c>
      <c r="F3" s="3">
        <f>C3/C6</f>
        <v>4.7512991833704527E-2</v>
      </c>
      <c r="G3" s="3">
        <f>D3/C3</f>
        <v>1</v>
      </c>
      <c r="H3" s="3">
        <f>E3/C3</f>
        <v>0</v>
      </c>
    </row>
    <row r="4" spans="2:8" ht="16" thickBot="1" x14ac:dyDescent="0.25">
      <c r="B4" s="4" t="s">
        <v>2</v>
      </c>
      <c r="C4" s="2">
        <f>D4+E4</f>
        <v>420</v>
      </c>
      <c r="D4" s="6">
        <v>420</v>
      </c>
      <c r="E4" s="7">
        <v>0</v>
      </c>
      <c r="F4" s="3">
        <f>C4/C6</f>
        <v>0.31180400890868598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>D5+E5</f>
        <v>863</v>
      </c>
      <c r="D5" s="6">
        <v>859</v>
      </c>
      <c r="E5" s="6">
        <v>4</v>
      </c>
      <c r="F5" s="3">
        <f>C5/C6</f>
        <v>0.64068299925760952</v>
      </c>
      <c r="G5" s="3">
        <f>D5/C5</f>
        <v>0.99536500579374276</v>
      </c>
      <c r="H5" s="3">
        <f>E5/C5</f>
        <v>4.6349942062572421E-3</v>
      </c>
    </row>
    <row r="6" spans="2:8" x14ac:dyDescent="0.2">
      <c r="C6" s="6">
        <f>SUM(C3:C5)</f>
        <v>1347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319</v>
      </c>
      <c r="D3" s="6">
        <v>319</v>
      </c>
      <c r="E3" s="6">
        <v>0</v>
      </c>
      <c r="F3" s="3">
        <f>C3/C6</f>
        <v>0.17243243243243242</v>
      </c>
      <c r="G3" s="3">
        <f>D3/C3</f>
        <v>1</v>
      </c>
      <c r="H3" s="3">
        <f>E3/C3</f>
        <v>0</v>
      </c>
    </row>
    <row r="4" spans="2:8" ht="16" thickBot="1" x14ac:dyDescent="0.25">
      <c r="B4" s="4" t="s">
        <v>2</v>
      </c>
      <c r="C4" s="2">
        <f>D4+E4</f>
        <v>517</v>
      </c>
      <c r="D4" s="6">
        <v>517</v>
      </c>
      <c r="E4" s="7">
        <v>0</v>
      </c>
      <c r="F4" s="3">
        <f>C4/C6</f>
        <v>0.27945945945945944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>D5+E5</f>
        <v>1014</v>
      </c>
      <c r="D5" s="6">
        <v>1014</v>
      </c>
      <c r="E5" s="6">
        <v>0</v>
      </c>
      <c r="F5" s="3">
        <f>C5/C6</f>
        <v>0.54810810810810806</v>
      </c>
      <c r="G5" s="3">
        <f>D5/C5</f>
        <v>1</v>
      </c>
      <c r="H5" s="3">
        <f>E5/C5</f>
        <v>0</v>
      </c>
    </row>
    <row r="6" spans="2:8" x14ac:dyDescent="0.2">
      <c r="C6" s="6">
        <f>SUM(C3:C5)</f>
        <v>1850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2" max="2" width="12" customWidth="1"/>
    <col min="3" max="3" width="9.6640625" customWidth="1"/>
    <col min="4" max="4" width="12.5" customWidth="1"/>
    <col min="5" max="5" width="9.5" customWidth="1"/>
    <col min="6" max="6" width="11.83203125" bestFit="1" customWidth="1"/>
    <col min="7" max="7" width="14.5" customWidth="1"/>
    <col min="8" max="8" width="11.1640625" customWidth="1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1458</v>
      </c>
      <c r="D3" s="6">
        <v>1374</v>
      </c>
      <c r="E3" s="6">
        <v>84</v>
      </c>
      <c r="F3" s="3">
        <f>C3/C6</f>
        <v>4.8511063051073035E-2</v>
      </c>
      <c r="G3" s="3">
        <f>D3/C3</f>
        <v>0.9423868312757202</v>
      </c>
      <c r="H3" s="3">
        <f>E3/C3</f>
        <v>5.7613168724279837E-2</v>
      </c>
    </row>
    <row r="4" spans="2:8" ht="16" thickBot="1" x14ac:dyDescent="0.25">
      <c r="B4" s="4" t="s">
        <v>2</v>
      </c>
      <c r="C4" s="2">
        <f>D4+E4</f>
        <v>9400</v>
      </c>
      <c r="D4" s="6">
        <v>9114</v>
      </c>
      <c r="E4" s="7">
        <v>286</v>
      </c>
      <c r="F4" s="3">
        <f>C4/C6</f>
        <v>0.31275994010979868</v>
      </c>
      <c r="G4" s="3">
        <f>D4/C4</f>
        <v>0.96957446808510639</v>
      </c>
      <c r="H4" s="3">
        <f>E4/C4</f>
        <v>3.0425531914893618E-2</v>
      </c>
    </row>
    <row r="5" spans="2:8" ht="16" thickBot="1" x14ac:dyDescent="0.25">
      <c r="B5" s="4" t="s">
        <v>3</v>
      </c>
      <c r="C5" s="2">
        <f>D5+E5</f>
        <v>19197</v>
      </c>
      <c r="D5" s="6">
        <v>18790</v>
      </c>
      <c r="E5" s="6">
        <v>407</v>
      </c>
      <c r="F5" s="3">
        <f>C5/C6</f>
        <v>0.63872899683912832</v>
      </c>
      <c r="G5" s="3">
        <f>D5/C5</f>
        <v>0.97879877064124599</v>
      </c>
      <c r="H5" s="3">
        <f>E5/C5</f>
        <v>2.1201229358753973E-2</v>
      </c>
    </row>
    <row r="6" spans="2:8" x14ac:dyDescent="0.2">
      <c r="C6">
        <f>SUM(C3:C5)</f>
        <v>30055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6"/>
  <sheetViews>
    <sheetView workbookViewId="0">
      <selection activeCell="C3" sqref="C3:H5"/>
    </sheetView>
  </sheetViews>
  <sheetFormatPr baseColWidth="10" defaultColWidth="11.5" defaultRowHeight="15" x14ac:dyDescent="0.2"/>
  <cols>
    <col min="1" max="1" width="11.5" style="6"/>
    <col min="2" max="2" width="12" style="6" customWidth="1"/>
    <col min="3" max="3" width="9.6640625" style="6" customWidth="1"/>
    <col min="4" max="4" width="12.5" style="6" customWidth="1"/>
    <col min="5" max="5" width="9.5" style="6" customWidth="1"/>
    <col min="6" max="6" width="11.83203125" style="6" bestFit="1" customWidth="1"/>
    <col min="7" max="7" width="14.5" style="6" customWidth="1"/>
    <col min="8" max="8" width="11.1640625" style="6" customWidth="1"/>
    <col min="9" max="16384" width="11.5" style="6"/>
  </cols>
  <sheetData>
    <row r="2" spans="2:8" x14ac:dyDescent="0.2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6" thickBot="1" x14ac:dyDescent="0.25">
      <c r="B3" s="4" t="s">
        <v>1</v>
      </c>
      <c r="C3" s="2">
        <f>D3+E3</f>
        <v>14</v>
      </c>
      <c r="D3" s="6">
        <v>14</v>
      </c>
      <c r="E3" s="6">
        <v>0</v>
      </c>
      <c r="F3" s="3">
        <f>C3/C6</f>
        <v>0.12727272727272726</v>
      </c>
      <c r="G3" s="3">
        <f>D3/C3</f>
        <v>1</v>
      </c>
      <c r="H3" s="3">
        <f>E3/C3</f>
        <v>0</v>
      </c>
    </row>
    <row r="4" spans="2:8" ht="16" thickBot="1" x14ac:dyDescent="0.25">
      <c r="B4" s="4" t="s">
        <v>2</v>
      </c>
      <c r="C4" s="2">
        <f>D4+E4</f>
        <v>26</v>
      </c>
      <c r="D4" s="6">
        <v>26</v>
      </c>
      <c r="E4" s="7">
        <v>0</v>
      </c>
      <c r="F4" s="3">
        <f>C4/C6</f>
        <v>0.23636363636363636</v>
      </c>
      <c r="G4" s="3">
        <f>D4/C4</f>
        <v>1</v>
      </c>
      <c r="H4" s="3">
        <f>E4/C4</f>
        <v>0</v>
      </c>
    </row>
    <row r="5" spans="2:8" ht="16" thickBot="1" x14ac:dyDescent="0.25">
      <c r="B5" s="4" t="s">
        <v>3</v>
      </c>
      <c r="C5" s="2">
        <f t="shared" ref="C5" si="0">D5+E5</f>
        <v>70</v>
      </c>
      <c r="D5" s="6">
        <v>70</v>
      </c>
      <c r="E5" s="6">
        <v>0</v>
      </c>
      <c r="F5" s="3">
        <f>C5/C6</f>
        <v>0.63636363636363635</v>
      </c>
      <c r="G5" s="3">
        <f>D5/C5</f>
        <v>1</v>
      </c>
      <c r="H5" s="3">
        <f>E5/C5</f>
        <v>0</v>
      </c>
    </row>
    <row r="6" spans="2:8" x14ac:dyDescent="0.2">
      <c r="C6" s="6">
        <f>SUM(C3:C5)</f>
        <v>110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ANGUILLA</vt:lpstr>
      <vt:lpstr>ANTIGUA</vt:lpstr>
      <vt:lpstr>BARBADOS</vt:lpstr>
      <vt:lpstr>BVI</vt:lpstr>
      <vt:lpstr>CAYMAN</vt:lpstr>
      <vt:lpstr>DOMINICA</vt:lpstr>
      <vt:lpstr>GRENADA</vt:lpstr>
      <vt:lpstr>JAMAICA</vt:lpstr>
      <vt:lpstr>MONSERRAT</vt:lpstr>
      <vt:lpstr>Saint Kitts and Nevis</vt:lpstr>
      <vt:lpstr>SAINT VINCENT</vt:lpstr>
      <vt:lpstr>SANTA LUCIA</vt:lpstr>
      <vt:lpstr>TURKS&amp;CAICOS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</dc:creator>
  <cp:lastModifiedBy>Microsoft Office User</cp:lastModifiedBy>
  <dcterms:created xsi:type="dcterms:W3CDTF">2017-06-16T20:26:40Z</dcterms:created>
  <dcterms:modified xsi:type="dcterms:W3CDTF">2018-10-22T19:48:20Z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521586c4-2b7f-42ba-9ab9-2b58a4b53bf6</vt:lpwstr>
  </property>
</Properties>
</file>