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05F95B9B-98B3-49F3-A666-DDEEDBEDF15C}" xr6:coauthVersionLast="34" xr6:coauthVersionMax="34" xr10:uidLastSave="{00000000-0000-0000-0000-000000000000}"/>
  <bookViews>
    <workbookView xWindow="0" yWindow="0" windowWidth="20496" windowHeight="9048" tabRatio="884" xr2:uid="{00000000-000D-0000-FFFF-FFFF00000000}"/>
  </bookViews>
  <sheets>
    <sheet name="Saint Kitts and Nevis" sheetId="21" r:id="rId1"/>
    <sheet name="SANTA LUCIA" sheetId="20" r:id="rId2"/>
    <sheet name="TURKS&amp;CAICOS" sheetId="19" r:id="rId3"/>
    <sheet name="SAINT VINCENT" sheetId="18" r:id="rId4"/>
    <sheet name="MONSERRAT" sheetId="17" r:id="rId5"/>
    <sheet name="JAMAICA" sheetId="7" r:id="rId6"/>
    <sheet name="GRENADA" sheetId="16" r:id="rId7"/>
    <sheet name="DOMINICA" sheetId="15" r:id="rId8"/>
    <sheet name="CAYMAN" sheetId="13" r:id="rId9"/>
    <sheet name="BVI" sheetId="12" r:id="rId10"/>
    <sheet name="BARBADOS" sheetId="8" r:id="rId11"/>
    <sheet name="ANTIGUA" sheetId="10" r:id="rId12"/>
    <sheet name="ANGUILLA" sheetId="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18" l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H4" i="9"/>
  <c r="G5" i="10"/>
  <c r="G4" i="10"/>
  <c r="H3" i="12"/>
  <c r="H5" i="12"/>
  <c r="C6" i="13"/>
  <c r="F5" i="13" s="1"/>
  <c r="G3" i="20"/>
  <c r="H3" i="20"/>
  <c r="F4" i="20"/>
  <c r="G5" i="20"/>
  <c r="C6" i="21"/>
  <c r="F4" i="21" s="1"/>
  <c r="G3" i="21"/>
  <c r="G4" i="21"/>
  <c r="G5" i="21"/>
  <c r="F3" i="20"/>
  <c r="F3" i="19"/>
  <c r="G3" i="19"/>
  <c r="G4" i="19"/>
  <c r="G5" i="19"/>
  <c r="H3" i="19"/>
  <c r="F5" i="18"/>
  <c r="F4" i="18"/>
  <c r="F3" i="18"/>
  <c r="H3" i="18"/>
  <c r="G3" i="17"/>
  <c r="G4" i="17"/>
  <c r="G5" i="17"/>
  <c r="H3" i="17"/>
  <c r="F5" i="16"/>
  <c r="G3" i="16"/>
  <c r="G4" i="16"/>
  <c r="G5" i="16"/>
  <c r="F4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F3" i="9"/>
  <c r="F4" i="9"/>
  <c r="F5" i="9"/>
  <c r="C3" i="8"/>
  <c r="F5" i="19" l="1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<sst xmlns="http://schemas.openxmlformats.org/spreadsheetml/2006/main" count="130" uniqueCount="10">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</sst>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274</c:v>
                </c:pt>
                <c:pt idx="1">
                  <c:v>244</c:v>
                </c:pt>
                <c:pt idx="2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28</c:v>
                </c:pt>
                <c:pt idx="1">
                  <c:v>0</c:v>
                </c:pt>
                <c:pt idx="2" formatCode="General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302</c:v>
                      </c:pt>
                      <c:pt idx="1">
                        <c:v>244</c:v>
                      </c:pt>
                      <c:pt idx="2">
                        <c:v>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209</c:v>
                </c:pt>
                <c:pt idx="1">
                  <c:v>558</c:v>
                </c:pt>
                <c:pt idx="2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</c:v>
                      </c:pt>
                      <c:pt idx="1">
                        <c:v>559</c:v>
                      </c:pt>
                      <c:pt idx="2">
                        <c:v>1861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12</c:v>
                </c:pt>
                <c:pt idx="1">
                  <c:v>816</c:v>
                </c:pt>
                <c:pt idx="2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18</c:v>
                </c:pt>
                <c:pt idx="1">
                  <c:v>0</c:v>
                </c:pt>
                <c:pt idx="2" formatCode="General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</c:v>
                      </c:pt>
                      <c:pt idx="1">
                        <c:v>816</c:v>
                      </c:pt>
                      <c:pt idx="2">
                        <c:v>1353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74</c:v>
                </c:pt>
                <c:pt idx="1">
                  <c:v>438</c:v>
                </c:pt>
                <c:pt idx="2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13</c:v>
                </c:pt>
                <c:pt idx="1">
                  <c:v>0</c:v>
                </c:pt>
                <c:pt idx="2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</c:v>
                      </c:pt>
                      <c:pt idx="1">
                        <c:v>438</c:v>
                      </c:pt>
                      <c:pt idx="2">
                        <c:v>980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53</c:v>
                </c:pt>
                <c:pt idx="1">
                  <c:v>220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</c:v>
                      </c:pt>
                      <c:pt idx="1">
                        <c:v>220</c:v>
                      </c:pt>
                      <c:pt idx="2">
                        <c:v>426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324</c:v>
                </c:pt>
                <c:pt idx="1">
                  <c:v>402</c:v>
                </c:pt>
                <c:pt idx="2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324</c:v>
                      </c:pt>
                      <c:pt idx="1">
                        <c:v>402</c:v>
                      </c:pt>
                      <c:pt idx="2">
                        <c:v>1210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154</c:v>
                </c:pt>
                <c:pt idx="1">
                  <c:v>354</c:v>
                </c:pt>
                <c:pt idx="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17</c:v>
                </c:pt>
                <c:pt idx="1">
                  <c:v>0</c:v>
                </c:pt>
                <c:pt idx="2" formatCode="General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171</c:v>
                      </c:pt>
                      <c:pt idx="1">
                        <c:v>354</c:v>
                      </c:pt>
                      <c:pt idx="2">
                        <c:v>820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268</c:v>
                </c:pt>
                <c:pt idx="1">
                  <c:v>681</c:v>
                </c:pt>
                <c:pt idx="2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268</c:v>
                      </c:pt>
                      <c:pt idx="1">
                        <c:v>681</c:v>
                      </c:pt>
                      <c:pt idx="2">
                        <c:v>1236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</c:v>
                      </c:pt>
                      <c:pt idx="1">
                        <c:v>29</c:v>
                      </c:pt>
                      <c:pt idx="2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4035</c:v>
                </c:pt>
                <c:pt idx="1">
                  <c:v>6369</c:v>
                </c:pt>
                <c:pt idx="2">
                  <c:v>22316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16</c:v>
                </c:pt>
                <c:pt idx="1">
                  <c:v>8</c:v>
                </c:pt>
                <c:pt idx="2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4051</c:v>
                      </c:pt>
                      <c:pt idx="1">
                        <c:v>6377</c:v>
                      </c:pt>
                      <c:pt idx="2">
                        <c:v>22370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154</c:v>
                </c:pt>
                <c:pt idx="1">
                  <c:v>380</c:v>
                </c:pt>
                <c:pt idx="2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155</c:v>
                      </c:pt>
                      <c:pt idx="1">
                        <c:v>380</c:v>
                      </c:pt>
                      <c:pt idx="2">
                        <c:v>1621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588</c:v>
                </c:pt>
                <c:pt idx="1">
                  <c:v>452</c:v>
                </c:pt>
                <c:pt idx="2">
                  <c:v>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590</c:v>
                      </c:pt>
                      <c:pt idx="1">
                        <c:v>452</c:v>
                      </c:pt>
                      <c:pt idx="2">
                        <c:v>1465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90</c:v>
                </c:pt>
                <c:pt idx="1">
                  <c:v>323</c:v>
                </c:pt>
                <c:pt idx="2">
                  <c:v>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2</c:v>
                </c:pt>
                <c:pt idx="2" formatCode="General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92</c:v>
                      </c:pt>
                      <c:pt idx="1">
                        <c:v>325</c:v>
                      </c:pt>
                      <c:pt idx="2">
                        <c:v>3507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16" dataDxfId="115">
  <autoFilter ref="B2:H5" xr:uid="{00000000-0009-0000-0100-00000D000000}"/>
  <tableColumns count="7">
    <tableColumn id="1" xr3:uid="{00000000-0010-0000-0000-000001000000}" name="Column1" dataDxfId="114"/>
    <tableColumn id="2" xr3:uid="{00000000-0010-0000-0000-000002000000}" name="TOTAL" dataDxfId="113">
      <calculatedColumnFormula>D3+E3</calculatedColumnFormula>
    </tableColumn>
    <tableColumn id="3" xr3:uid="{00000000-0010-0000-0000-000003000000}" name="COMPLETE" dataDxfId="112"/>
    <tableColumn id="4" xr3:uid="{00000000-0010-0000-0000-000004000000}" name="FAILED" dataDxfId="111"/>
    <tableColumn id="5" xr3:uid="{00000000-0010-0000-0000-000005000000}" name="% Total" dataDxfId="110"/>
    <tableColumn id="6" xr3:uid="{00000000-0010-0000-0000-000006000000}" name="% COMPLETE" dataDxfId="109">
      <calculatedColumnFormula>D3/C3</calculatedColumnFormula>
    </tableColumn>
    <tableColumn id="7" xr3:uid="{00000000-0010-0000-0000-000007000000}" name="% FAILED" dataDxfId="108">
      <calculatedColumnFormula>E3/C3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35" dataDxfId="34">
  <autoFilter ref="B2:H5" xr:uid="{00000000-0009-0000-0100-000003000000}"/>
  <tableColumns count="7">
    <tableColumn id="1" xr3:uid="{00000000-0010-0000-0900-000001000000}" name="Column1" dataDxfId="33"/>
    <tableColumn id="2" xr3:uid="{00000000-0010-0000-0900-000002000000}" name="TOTAL" dataDxfId="32">
      <calculatedColumnFormula>D3+E3</calculatedColumnFormula>
    </tableColumn>
    <tableColumn id="3" xr3:uid="{00000000-0010-0000-0900-000003000000}" name="COMPLETE" dataDxfId="31"/>
    <tableColumn id="4" xr3:uid="{00000000-0010-0000-0900-000004000000}" name="FAILED" dataDxfId="30"/>
    <tableColumn id="5" xr3:uid="{00000000-0010-0000-0900-000005000000}" name="% Total" dataDxfId="29"/>
    <tableColumn id="6" xr3:uid="{00000000-0010-0000-0900-000006000000}" name="% COMPLETE" dataDxfId="28">
      <calculatedColumnFormula>D3/C3</calculatedColumnFormula>
    </tableColumn>
    <tableColumn id="7" xr3:uid="{00000000-0010-0000-09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26" dataDxfId="25">
  <autoFilter ref="B2:H5" xr:uid="{00000000-0009-0000-0100-00000C000000}"/>
  <tableColumns count="7">
    <tableColumn id="1" xr3:uid="{00000000-0010-0000-0A00-000001000000}" name="Column1" dataDxfId="24"/>
    <tableColumn id="2" xr3:uid="{00000000-0010-0000-0A00-000002000000}" name="TOTAL" dataDxfId="23">
      <calculatedColumnFormula>D3+E3</calculatedColumnFormula>
    </tableColumn>
    <tableColumn id="3" xr3:uid="{00000000-0010-0000-0A00-000003000000}" name="COMPLETE" dataDxfId="22"/>
    <tableColumn id="4" xr3:uid="{00000000-0010-0000-0A00-000004000000}" name="FAILED" dataDxfId="21"/>
    <tableColumn id="5" xr3:uid="{00000000-0010-0000-0A00-000005000000}" name="% Total" dataDxfId="20"/>
    <tableColumn id="6" xr3:uid="{00000000-0010-0000-0A00-000006000000}" name="% COMPLETE" dataDxfId="19">
      <calculatedColumnFormula>D3/C3</calculatedColumnFormula>
    </tableColumn>
    <tableColumn id="7" xr3:uid="{00000000-0010-0000-0A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7" dataDxfId="16">
  <autoFilter ref="B2:H5" xr:uid="{00000000-0009-0000-0100-000002000000}"/>
  <tableColumns count="7">
    <tableColumn id="1" xr3:uid="{00000000-0010-0000-0B00-000001000000}" name="Column1" dataDxfId="15"/>
    <tableColumn id="2" xr3:uid="{00000000-0010-0000-0B00-000002000000}" name="TOTAL" dataDxfId="14">
      <calculatedColumnFormula>D3+E3</calculatedColumnFormula>
    </tableColumn>
    <tableColumn id="3" xr3:uid="{00000000-0010-0000-0B00-000003000000}" name="COMPLETE" dataDxfId="13"/>
    <tableColumn id="4" xr3:uid="{00000000-0010-0000-0B00-000004000000}" name="FAILED" dataDxfId="12"/>
    <tableColumn id="5" xr3:uid="{00000000-0010-0000-0B00-000005000000}" name="% Total" dataDxfId="11"/>
    <tableColumn id="6" xr3:uid="{00000000-0010-0000-0B00-000006000000}" name="% COMPLETE" dataDxfId="10">
      <calculatedColumnFormula>D3/C3</calculatedColumnFormula>
    </tableColumn>
    <tableColumn id="7" xr3:uid="{00000000-0010-0000-0B00-000007000000}" name="% FAILED" dataDxfId="9">
      <calculatedColumnFormula>E3/C3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8" dataDxfId="7">
  <autoFilter ref="B2:H5" xr:uid="{00000000-0009-0000-0100-000001000000}"/>
  <tableColumns count="7">
    <tableColumn id="1" xr3:uid="{00000000-0010-0000-0C00-000001000000}" name="Column1" dataDxfId="6"/>
    <tableColumn id="2" xr3:uid="{00000000-0010-0000-0C00-000002000000}" name="TOTAL" dataDxfId="5">
      <calculatedColumnFormula>D3+E3</calculatedColumnFormula>
    </tableColumn>
    <tableColumn id="3" xr3:uid="{00000000-0010-0000-0C00-000003000000}" name="COMPLETE" dataDxfId="4"/>
    <tableColumn id="4" xr3:uid="{00000000-0010-0000-0C00-000004000000}" name="FAILED" dataDxfId="3"/>
    <tableColumn id="5" xr3:uid="{00000000-0010-0000-0C00-000005000000}" name="% Total" dataDxfId="2"/>
    <tableColumn id="6" xr3:uid="{00000000-0010-0000-0C00-000006000000}" name="% COMPLETE" dataDxfId="1">
      <calculatedColumnFormula>D3/C3</calculatedColumnFormula>
    </tableColumn>
    <tableColumn id="7" xr3:uid="{00000000-0010-0000-0C00-000007000000}" name="% FAILED" dataDxfId="0">
      <calculatedColumnFormula>E3/C3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07" dataDxfId="106">
  <autoFilter ref="B2:H5" xr:uid="{00000000-0009-0000-0100-00000B000000}"/>
  <tableColumns count="7">
    <tableColumn id="1" xr3:uid="{00000000-0010-0000-0100-000001000000}" name="Column1" dataDxfId="105"/>
    <tableColumn id="2" xr3:uid="{00000000-0010-0000-0100-000002000000}" name="TOTAL" dataDxfId="104">
      <calculatedColumnFormula>D3+E3</calculatedColumnFormula>
    </tableColumn>
    <tableColumn id="3" xr3:uid="{00000000-0010-0000-0100-000003000000}" name="COMPLETE" dataDxfId="103"/>
    <tableColumn id="4" xr3:uid="{00000000-0010-0000-0100-000004000000}" name="FAILED" dataDxfId="102"/>
    <tableColumn id="5" xr3:uid="{00000000-0010-0000-0100-000005000000}" name="% Total" dataDxfId="101"/>
    <tableColumn id="6" xr3:uid="{00000000-0010-0000-0100-000006000000}" name="% COMPLETE" dataDxfId="100">
      <calculatedColumnFormula>D3/C3</calculatedColumnFormula>
    </tableColumn>
    <tableColumn id="7" xr3:uid="{00000000-0010-0000-0100-000007000000}" name="% FAILED" dataDxfId="99">
      <calculatedColumnFormula>E3/C3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98" dataDxfId="97">
  <autoFilter ref="B2:H5" xr:uid="{00000000-0009-0000-0100-00000A000000}"/>
  <tableColumns count="7">
    <tableColumn id="1" xr3:uid="{00000000-0010-0000-0200-000001000000}" name="Column1" dataDxfId="96"/>
    <tableColumn id="2" xr3:uid="{00000000-0010-0000-0200-000002000000}" name="TOTAL" dataDxfId="95">
      <calculatedColumnFormula>D3+E3</calculatedColumnFormula>
    </tableColumn>
    <tableColumn id="3" xr3:uid="{00000000-0010-0000-0200-000003000000}" name="COMPLETE" dataDxfId="94"/>
    <tableColumn id="4" xr3:uid="{00000000-0010-0000-0200-000004000000}" name="FAILED" dataDxfId="93"/>
    <tableColumn id="5" xr3:uid="{00000000-0010-0000-0200-000005000000}" name="% Total" dataDxfId="92"/>
    <tableColumn id="6" xr3:uid="{00000000-0010-0000-0200-000006000000}" name="% COMPLETE" dataDxfId="91">
      <calculatedColumnFormula>D3/C3</calculatedColumnFormula>
    </tableColumn>
    <tableColumn id="7" xr3:uid="{00000000-0010-0000-0200-000007000000}" name="% FAILED" dataDxfId="90">
      <calculatedColumnFormula>E3/C3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89" dataDxfId="88">
  <autoFilter ref="B2:H5" xr:uid="{00000000-0009-0000-0100-000009000000}"/>
  <tableColumns count="7">
    <tableColumn id="1" xr3:uid="{00000000-0010-0000-0300-000001000000}" name="Column1" dataDxfId="87"/>
    <tableColumn id="2" xr3:uid="{00000000-0010-0000-0300-000002000000}" name="TOTAL" dataDxfId="86">
      <calculatedColumnFormula>D3+E3</calculatedColumnFormula>
    </tableColumn>
    <tableColumn id="3" xr3:uid="{00000000-0010-0000-0300-000003000000}" name="COMPLETE" dataDxfId="85"/>
    <tableColumn id="4" xr3:uid="{00000000-0010-0000-0300-000004000000}" name="FAILED" dataDxfId="84"/>
    <tableColumn id="5" xr3:uid="{00000000-0010-0000-0300-000005000000}" name="% Total" dataDxfId="83"/>
    <tableColumn id="6" xr3:uid="{00000000-0010-0000-0300-000006000000}" name="% COMPLETE" dataDxfId="82">
      <calculatedColumnFormula>D3/C3</calculatedColumnFormula>
    </tableColumn>
    <tableColumn id="7" xr3:uid="{00000000-0010-0000-0300-000007000000}" name="% FAILED" dataDxfId="81">
      <calculatedColumnFormula>E3/C3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80" dataDxfId="79">
  <autoFilter ref="B2:H5" xr:uid="{00000000-0009-0000-0100-000007000000}"/>
  <tableColumns count="7">
    <tableColumn id="1" xr3:uid="{00000000-0010-0000-0400-000001000000}" name="Column1" dataDxfId="78"/>
    <tableColumn id="2" xr3:uid="{00000000-0010-0000-0400-000002000000}" name="TOTAL" dataDxfId="77">
      <calculatedColumnFormula>D3+E3</calculatedColumnFormula>
    </tableColumn>
    <tableColumn id="3" xr3:uid="{00000000-0010-0000-0400-000003000000}" name="COMPLETE" dataDxfId="76"/>
    <tableColumn id="4" xr3:uid="{00000000-0010-0000-0400-000004000000}" name="FAILED" dataDxfId="75"/>
    <tableColumn id="5" xr3:uid="{00000000-0010-0000-0400-000005000000}" name="% Total" dataDxfId="74"/>
    <tableColumn id="6" xr3:uid="{00000000-0010-0000-0400-000006000000}" name="% COMPLETE" dataDxfId="73">
      <calculatedColumnFormula>D3/C3</calculatedColumnFormula>
    </tableColumn>
    <tableColumn id="7" xr3:uid="{00000000-0010-0000-04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71" dataDxfId="70">
  <autoFilter ref="B2:H5" xr:uid="{00000000-0009-0000-0100-000008000000}"/>
  <tableColumns count="7">
    <tableColumn id="1" xr3:uid="{00000000-0010-0000-0500-000001000000}" name="Column1" dataDxfId="69"/>
    <tableColumn id="2" xr3:uid="{00000000-0010-0000-0500-000002000000}" name="TOTAL" dataDxfId="68">
      <calculatedColumnFormula>D3+E3</calculatedColumnFormula>
    </tableColumn>
    <tableColumn id="3" xr3:uid="{00000000-0010-0000-0500-000003000000}" name="COMPLETE" dataDxfId="67"/>
    <tableColumn id="4" xr3:uid="{00000000-0010-0000-0500-000004000000}" name="FAILED" dataDxfId="66"/>
    <tableColumn id="5" xr3:uid="{00000000-0010-0000-0500-000005000000}" name="% Total" dataDxfId="65"/>
    <tableColumn id="6" xr3:uid="{00000000-0010-0000-0500-000006000000}" name="% COMPLETE" dataDxfId="64">
      <calculatedColumnFormula>D3/C3</calculatedColumnFormula>
    </tableColumn>
    <tableColumn id="7" xr3:uid="{00000000-0010-0000-0500-000007000000}" name="% FAILED" dataDxfId="63">
      <calculatedColumnFormula>E3/C3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53" dataDxfId="52">
  <autoFilter ref="B2:H5" xr:uid="{00000000-0009-0000-0100-000005000000}"/>
  <tableColumns count="7">
    <tableColumn id="1" xr3:uid="{00000000-0010-0000-0700-000001000000}" name="Column1" dataDxfId="51"/>
    <tableColumn id="2" xr3:uid="{00000000-0010-0000-0700-000002000000}" name="TOTAL" dataDxfId="50">
      <calculatedColumnFormula>D3+E3</calculatedColumnFormula>
    </tableColumn>
    <tableColumn id="3" xr3:uid="{00000000-0010-0000-0700-000003000000}" name="COMPLETE" dataDxfId="49"/>
    <tableColumn id="4" xr3:uid="{00000000-0010-0000-0700-000004000000}" name="FAILED" dataDxfId="48"/>
    <tableColumn id="5" xr3:uid="{00000000-0010-0000-0700-000005000000}" name="% Total" dataDxfId="47"/>
    <tableColumn id="6" xr3:uid="{00000000-0010-0000-0700-000006000000}" name="% COMPLETE" dataDxfId="46">
      <calculatedColumnFormula>D3/C3</calculatedColumnFormula>
    </tableColumn>
    <tableColumn id="7" xr3:uid="{00000000-0010-0000-0700-000007000000}" name="% FAILED" dataDxfId="45">
      <calculatedColumnFormula>E3/C3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44" dataDxfId="43">
  <autoFilter ref="B2:H5" xr:uid="{00000000-0009-0000-0100-000004000000}"/>
  <tableColumns count="7">
    <tableColumn id="1" xr3:uid="{00000000-0010-0000-0800-000001000000}" name="Column1" dataDxfId="42"/>
    <tableColumn id="2" xr3:uid="{00000000-0010-0000-0800-000002000000}" name="TOTAL" dataDxfId="41">
      <calculatedColumnFormula>D3+E3</calculatedColumnFormula>
    </tableColumn>
    <tableColumn id="3" xr3:uid="{00000000-0010-0000-0800-000003000000}" name="COMPLETE" dataDxfId="40"/>
    <tableColumn id="4" xr3:uid="{00000000-0010-0000-0800-000004000000}" name="FAILED" dataDxfId="39"/>
    <tableColumn id="5" xr3:uid="{00000000-0010-0000-0800-000005000000}" name="% Total" dataDxfId="38"/>
    <tableColumn id="6" xr3:uid="{00000000-0010-0000-0800-000006000000}" name="% COMPLETE" dataDxfId="37">
      <calculatedColumnFormula>D3/C3</calculatedColumnFormula>
    </tableColumn>
    <tableColumn id="7" xr3:uid="{00000000-0010-0000-08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K15" sqref="K1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302</v>
      </c>
      <c r="D3" s="6">
        <v>274</v>
      </c>
      <c r="E3" s="6">
        <v>28</v>
      </c>
      <c r="F3" s="3">
        <f>C3/C6</f>
        <v>0.22254974207811348</v>
      </c>
      <c r="G3" s="3">
        <f>D3/C3</f>
        <v>0.9072847682119205</v>
      </c>
      <c r="H3" s="3">
        <f>E3/C3</f>
        <v>9.2715231788079472E-2</v>
      </c>
    </row>
    <row r="4" spans="2:8" ht="15" thickBot="1" x14ac:dyDescent="0.35">
      <c r="B4" s="4" t="s">
        <v>2</v>
      </c>
      <c r="C4" s="2">
        <f>D4+E4</f>
        <v>244</v>
      </c>
      <c r="D4" s="6">
        <v>244</v>
      </c>
      <c r="E4" s="7">
        <v>0</v>
      </c>
      <c r="F4" s="3">
        <f>C4/C6</f>
        <v>0.17980840088430361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811</v>
      </c>
      <c r="D5" s="6">
        <v>783</v>
      </c>
      <c r="E5" s="6">
        <v>28</v>
      </c>
      <c r="F5" s="3">
        <f>C5/C6</f>
        <v>0.59764185703758288</v>
      </c>
      <c r="G5" s="3">
        <f>D5/C5</f>
        <v>0.96547472256473488</v>
      </c>
      <c r="H5" s="3">
        <f>E5/C5</f>
        <v>3.4525277435265102E-2</v>
      </c>
    </row>
    <row r="6" spans="2:8" x14ac:dyDescent="0.3">
      <c r="C6" s="6">
        <f>SUM(C3:C5)</f>
        <v>1357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209</v>
      </c>
      <c r="D3" s="6">
        <v>209</v>
      </c>
      <c r="E3" s="6">
        <v>0</v>
      </c>
      <c r="F3" s="3">
        <f>C3/C6</f>
        <v>7.9497907949790794E-2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559</v>
      </c>
      <c r="D4" s="6">
        <v>558</v>
      </c>
      <c r="E4" s="7">
        <v>1</v>
      </c>
      <c r="F4" s="3">
        <f>C4/C6</f>
        <v>0.21262837580829214</v>
      </c>
      <c r="G4" s="3">
        <f>D4/C4</f>
        <v>0.99821109123434704</v>
      </c>
      <c r="H4" s="3">
        <f>E4/C4</f>
        <v>1.7889087656529517E-3</v>
      </c>
    </row>
    <row r="5" spans="2:8" ht="15" thickBot="1" x14ac:dyDescent="0.35">
      <c r="B5" s="4" t="s">
        <v>3</v>
      </c>
      <c r="C5" s="2">
        <f t="shared" ref="C5" si="0">D5+E5</f>
        <v>1861</v>
      </c>
      <c r="D5" s="6">
        <v>1855</v>
      </c>
      <c r="E5" s="6">
        <v>6</v>
      </c>
      <c r="F5" s="3">
        <f>C5/C6</f>
        <v>0.70787371624191708</v>
      </c>
      <c r="G5" s="3">
        <f>D5/C5</f>
        <v>0.99677592692101025</v>
      </c>
      <c r="H5" s="3">
        <f>E5/C5</f>
        <v>3.2240730789897904E-3</v>
      </c>
    </row>
    <row r="6" spans="2:8" x14ac:dyDescent="0.3">
      <c r="C6" s="6">
        <f>SUM(C3:C5)</f>
        <v>2629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30</v>
      </c>
      <c r="D3" s="6">
        <v>12</v>
      </c>
      <c r="E3" s="6">
        <v>18</v>
      </c>
      <c r="F3" s="3">
        <f>C3/C6</f>
        <v>1.3642564802182811E-2</v>
      </c>
      <c r="G3" s="3">
        <f>D3/C3</f>
        <v>0.4</v>
      </c>
      <c r="H3" s="3">
        <f>E3/C3</f>
        <v>0.6</v>
      </c>
    </row>
    <row r="4" spans="2:8" ht="15" thickBot="1" x14ac:dyDescent="0.35">
      <c r="B4" s="4" t="s">
        <v>2</v>
      </c>
      <c r="C4" s="2">
        <f>D4+E4</f>
        <v>816</v>
      </c>
      <c r="D4" s="6">
        <v>816</v>
      </c>
      <c r="E4" s="7">
        <v>0</v>
      </c>
      <c r="F4" s="3">
        <f>C4/C6</f>
        <v>0.37107776261937242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1353</v>
      </c>
      <c r="D5" s="6">
        <v>1305</v>
      </c>
      <c r="E5" s="6">
        <v>48</v>
      </c>
      <c r="F5" s="3">
        <f>C5/C6</f>
        <v>0.61527967257844474</v>
      </c>
      <c r="G5" s="3">
        <f>D5/C5</f>
        <v>0.96452328159645229</v>
      </c>
      <c r="H5" s="3">
        <f>E5/C5</f>
        <v>3.5476718403547672E-2</v>
      </c>
    </row>
    <row r="6" spans="2:8" x14ac:dyDescent="0.3">
      <c r="C6">
        <f>SUM(C3:C5)</f>
        <v>2199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H26" sqref="H26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87</v>
      </c>
      <c r="D3" s="6">
        <v>74</v>
      </c>
      <c r="E3" s="6">
        <v>13</v>
      </c>
      <c r="F3" s="3">
        <f>C3/C6</f>
        <v>5.7807308970099669E-2</v>
      </c>
      <c r="G3" s="3">
        <f>D3/C3</f>
        <v>0.85057471264367812</v>
      </c>
      <c r="H3" s="3">
        <f>E3/C3</f>
        <v>0.14942528735632185</v>
      </c>
    </row>
    <row r="4" spans="2:8" ht="15" thickBot="1" x14ac:dyDescent="0.35">
      <c r="B4" s="4" t="s">
        <v>2</v>
      </c>
      <c r="C4" s="2">
        <f>D4+E4</f>
        <v>438</v>
      </c>
      <c r="D4" s="6">
        <v>438</v>
      </c>
      <c r="E4" s="7">
        <v>0</v>
      </c>
      <c r="F4" s="3">
        <f>C4/C6</f>
        <v>0.29102990033222592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980</v>
      </c>
      <c r="D5" s="6">
        <v>957</v>
      </c>
      <c r="E5" s="6">
        <v>23</v>
      </c>
      <c r="F5" s="3">
        <f>C5/C6</f>
        <v>0.65116279069767447</v>
      </c>
      <c r="G5" s="3">
        <f>D5/C5</f>
        <v>0.97653061224489801</v>
      </c>
      <c r="H5" s="3">
        <f>E5/C5</f>
        <v>2.3469387755102041E-2</v>
      </c>
    </row>
    <row r="6" spans="2:8" x14ac:dyDescent="0.3">
      <c r="C6" s="6">
        <f>SUM(C3:C5)</f>
        <v>1505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53</v>
      </c>
      <c r="D3" s="6">
        <v>53</v>
      </c>
      <c r="E3" s="6">
        <v>0</v>
      </c>
      <c r="F3" s="3">
        <f>C3/C6</f>
        <v>7.5822603719599424E-2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220</v>
      </c>
      <c r="D4" s="6">
        <v>220</v>
      </c>
      <c r="E4" s="7">
        <v>0</v>
      </c>
      <c r="F4" s="3">
        <f>C4/C6</f>
        <v>0.31473533619456368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426</v>
      </c>
      <c r="D5" s="6">
        <v>420</v>
      </c>
      <c r="E5" s="6">
        <v>6</v>
      </c>
      <c r="F5" s="3">
        <f>C5/C6</f>
        <v>0.6094420600858369</v>
      </c>
      <c r="G5" s="3">
        <f>D5/C5</f>
        <v>0.9859154929577465</v>
      </c>
      <c r="H5" s="3">
        <f>E5/C5</f>
        <v>1.4084507042253521E-2</v>
      </c>
    </row>
    <row r="6" spans="2:8" x14ac:dyDescent="0.3">
      <c r="C6" s="6">
        <f>SUM(C3:C5)</f>
        <v>699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topLeftCell="A16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324</v>
      </c>
      <c r="D3" s="6">
        <v>324</v>
      </c>
      <c r="E3" s="6">
        <v>0</v>
      </c>
      <c r="F3" s="3">
        <f>C3/C6</f>
        <v>0.16735537190082644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402</v>
      </c>
      <c r="D4" s="6">
        <v>402</v>
      </c>
      <c r="E4" s="7">
        <v>0</v>
      </c>
      <c r="F4" s="3">
        <f>C4/C6</f>
        <v>0.20764462809917356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1210</v>
      </c>
      <c r="D5" s="6">
        <v>1203</v>
      </c>
      <c r="E5" s="6">
        <v>7</v>
      </c>
      <c r="F5" s="3">
        <f>C5/C6</f>
        <v>0.625</v>
      </c>
      <c r="G5" s="3">
        <f>D5/C5</f>
        <v>0.9942148760330578</v>
      </c>
      <c r="H5" s="3">
        <f>E5/C5</f>
        <v>5.7851239669421484E-3</v>
      </c>
    </row>
    <row r="6" spans="2:8" x14ac:dyDescent="0.3">
      <c r="C6" s="6">
        <f>SUM(C3:C5)</f>
        <v>1936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171</v>
      </c>
      <c r="D3" s="6">
        <v>154</v>
      </c>
      <c r="E3" s="6">
        <v>17</v>
      </c>
      <c r="F3" s="3">
        <f>C3/C6</f>
        <v>0.12713754646840147</v>
      </c>
      <c r="G3" s="3">
        <f>D3/C3</f>
        <v>0.90058479532163738</v>
      </c>
      <c r="H3" s="3">
        <f>E3/C3</f>
        <v>9.9415204678362568E-2</v>
      </c>
    </row>
    <row r="4" spans="2:8" ht="15" thickBot="1" x14ac:dyDescent="0.35">
      <c r="B4" s="4" t="s">
        <v>2</v>
      </c>
      <c r="C4" s="2">
        <f>D4+E4</f>
        <v>354</v>
      </c>
      <c r="D4" s="6">
        <v>354</v>
      </c>
      <c r="E4" s="7">
        <v>0</v>
      </c>
      <c r="F4" s="3">
        <f>C4/C6</f>
        <v>0.26319702602230483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820</v>
      </c>
      <c r="D5" s="6">
        <v>756</v>
      </c>
      <c r="E5" s="6">
        <v>64</v>
      </c>
      <c r="F5" s="3">
        <f>C5/C6</f>
        <v>0.60966542750929364</v>
      </c>
      <c r="G5" s="3">
        <f>D5/C5</f>
        <v>0.92195121951219516</v>
      </c>
      <c r="H5" s="3">
        <f>E5/C5</f>
        <v>7.8048780487804878E-2</v>
      </c>
    </row>
    <row r="6" spans="2:8" x14ac:dyDescent="0.3">
      <c r="C6" s="6">
        <f>SUM(C3:C5)</f>
        <v>1345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268</v>
      </c>
      <c r="D3" s="6">
        <v>268</v>
      </c>
      <c r="E3" s="6">
        <v>0</v>
      </c>
      <c r="F3" s="3">
        <f>C3/C6</f>
        <v>0.12265446224256293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681</v>
      </c>
      <c r="D4" s="6">
        <v>681</v>
      </c>
      <c r="E4" s="7">
        <v>0</v>
      </c>
      <c r="F4" s="3">
        <f>C4/C6</f>
        <v>0.3116704805491991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1236</v>
      </c>
      <c r="D5" s="6">
        <v>1233</v>
      </c>
      <c r="E5" s="6">
        <v>3</v>
      </c>
      <c r="F5" s="3">
        <f>C5/C6</f>
        <v>0.56567505720823796</v>
      </c>
      <c r="G5" s="3">
        <f>D5/C5</f>
        <v>0.99757281553398058</v>
      </c>
      <c r="H5" s="3">
        <f>E5/C5</f>
        <v>2.4271844660194173E-3</v>
      </c>
    </row>
    <row r="6" spans="2:8" x14ac:dyDescent="0.3">
      <c r="C6" s="6">
        <f>SUM(C3:C5)</f>
        <v>2185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23</v>
      </c>
      <c r="D3" s="6">
        <v>23</v>
      </c>
      <c r="E3" s="6">
        <v>0</v>
      </c>
      <c r="F3" s="3">
        <f>C3/C6</f>
        <v>0.16666666666666666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29</v>
      </c>
      <c r="D4" s="6">
        <v>29</v>
      </c>
      <c r="E4" s="7">
        <v>0</v>
      </c>
      <c r="F4" s="3">
        <f>C4/C6</f>
        <v>0.21014492753623187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86</v>
      </c>
      <c r="D5" s="6">
        <v>86</v>
      </c>
      <c r="E5" s="6">
        <v>0</v>
      </c>
      <c r="F5" s="3">
        <f>C5/C6</f>
        <v>0.62318840579710144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138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4051</v>
      </c>
      <c r="D3" s="6">
        <v>4035</v>
      </c>
      <c r="E3" s="6">
        <v>16</v>
      </c>
      <c r="F3" s="3">
        <f>C3/C6</f>
        <v>0.12351362887980974</v>
      </c>
      <c r="G3" s="3">
        <f>D3/C3</f>
        <v>0.99605035793631203</v>
      </c>
      <c r="H3" s="3">
        <f>E3/C3</f>
        <v>3.9496420636879782E-3</v>
      </c>
    </row>
    <row r="4" spans="2:8" ht="15" thickBot="1" x14ac:dyDescent="0.35">
      <c r="B4" s="4" t="s">
        <v>2</v>
      </c>
      <c r="C4" s="2">
        <f>D4+E4</f>
        <v>6377</v>
      </c>
      <c r="D4" s="6">
        <v>6369</v>
      </c>
      <c r="E4" s="7">
        <v>8</v>
      </c>
      <c r="F4" s="3">
        <f>C4/C6</f>
        <v>0.19443258735288738</v>
      </c>
      <c r="G4" s="3">
        <f>D4/C4</f>
        <v>0.9987454916104751</v>
      </c>
      <c r="H4" s="3">
        <f>E4/C4</f>
        <v>1.254508389524855E-3</v>
      </c>
    </row>
    <row r="5" spans="2:8" ht="15" thickBot="1" x14ac:dyDescent="0.35">
      <c r="B5" s="4" t="s">
        <v>3</v>
      </c>
      <c r="C5" s="2">
        <f>D5+E5</f>
        <v>22370</v>
      </c>
      <c r="D5" s="6">
        <v>22316</v>
      </c>
      <c r="E5" s="6">
        <v>54</v>
      </c>
      <c r="F5" s="3">
        <f>C5/C6</f>
        <v>0.68205378376730286</v>
      </c>
      <c r="G5" s="3">
        <f>D5/C5</f>
        <v>0.99758605274921774</v>
      </c>
      <c r="H5" s="3">
        <f>E5/C5</f>
        <v>2.4139472507822978E-3</v>
      </c>
    </row>
    <row r="6" spans="2:8" x14ac:dyDescent="0.3">
      <c r="C6">
        <f>SUM(C3:C5)</f>
        <v>32798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155</v>
      </c>
      <c r="D3" s="6">
        <v>154</v>
      </c>
      <c r="E3" s="6">
        <v>1</v>
      </c>
      <c r="F3" s="3">
        <f>C3/C6</f>
        <v>7.1892393320964754E-2</v>
      </c>
      <c r="G3" s="3">
        <f>D3/C3</f>
        <v>0.99354838709677418</v>
      </c>
      <c r="H3" s="3">
        <f>E3/C3</f>
        <v>6.4516129032258064E-3</v>
      </c>
    </row>
    <row r="4" spans="2:8" ht="15" thickBot="1" x14ac:dyDescent="0.35">
      <c r="B4" s="4" t="s">
        <v>2</v>
      </c>
      <c r="C4" s="2">
        <f>D4+E4</f>
        <v>380</v>
      </c>
      <c r="D4" s="6">
        <v>380</v>
      </c>
      <c r="E4" s="7">
        <v>0</v>
      </c>
      <c r="F4" s="3">
        <f>C4/C6</f>
        <v>0.17625231910946196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1621</v>
      </c>
      <c r="D5" s="6">
        <v>1614</v>
      </c>
      <c r="E5" s="6">
        <v>7</v>
      </c>
      <c r="F5" s="3">
        <f>C5/C6</f>
        <v>0.75185528756957332</v>
      </c>
      <c r="G5" s="3">
        <f>D5/C5</f>
        <v>0.99568167797655771</v>
      </c>
      <c r="H5" s="3">
        <f>E5/C5</f>
        <v>4.3183220234423196E-3</v>
      </c>
    </row>
    <row r="6" spans="2:8" x14ac:dyDescent="0.3">
      <c r="C6" s="6">
        <f>SUM(C3:C5)</f>
        <v>2156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590</v>
      </c>
      <c r="D3" s="6">
        <v>588</v>
      </c>
      <c r="E3" s="6">
        <v>2</v>
      </c>
      <c r="F3" s="3">
        <f>C3/C6</f>
        <v>0.23534104507379339</v>
      </c>
      <c r="G3" s="3">
        <f>D3/C3</f>
        <v>0.99661016949152548</v>
      </c>
      <c r="H3" s="3">
        <f>E3/C3</f>
        <v>3.3898305084745762E-3</v>
      </c>
    </row>
    <row r="4" spans="2:8" ht="15" thickBot="1" x14ac:dyDescent="0.35">
      <c r="B4" s="4" t="s">
        <v>2</v>
      </c>
      <c r="C4" s="2">
        <f>D4+E4</f>
        <v>452</v>
      </c>
      <c r="D4" s="6">
        <v>452</v>
      </c>
      <c r="E4" s="7">
        <v>0</v>
      </c>
      <c r="F4" s="3">
        <f>C4/C6</f>
        <v>0.18029517351416036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1465</v>
      </c>
      <c r="D5" s="6">
        <v>1459</v>
      </c>
      <c r="E5" s="6">
        <v>6</v>
      </c>
      <c r="F5" s="3">
        <f>C5/C6</f>
        <v>0.58436378141204626</v>
      </c>
      <c r="G5" s="3">
        <f>D5/C5</f>
        <v>0.99590443686006824</v>
      </c>
      <c r="H5" s="3">
        <f>E5/C5</f>
        <v>4.0955631399317407E-3</v>
      </c>
    </row>
    <row r="6" spans="2:8" x14ac:dyDescent="0.3">
      <c r="C6" s="6">
        <f>SUM(C3:C5)</f>
        <v>2507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92</v>
      </c>
      <c r="D3" s="6">
        <v>90</v>
      </c>
      <c r="E3" s="6">
        <v>2</v>
      </c>
      <c r="F3" s="3">
        <f>C3/C6</f>
        <v>2.3445463812436288E-2</v>
      </c>
      <c r="G3" s="3">
        <f>D3/C3</f>
        <v>0.97826086956521741</v>
      </c>
      <c r="H3" s="3">
        <f>E3/C3</f>
        <v>2.1739130434782608E-2</v>
      </c>
    </row>
    <row r="4" spans="2:8" ht="15" thickBot="1" x14ac:dyDescent="0.35">
      <c r="B4" s="4" t="s">
        <v>2</v>
      </c>
      <c r="C4" s="2">
        <f>D4+E4</f>
        <v>325</v>
      </c>
      <c r="D4" s="6">
        <v>323</v>
      </c>
      <c r="E4" s="7">
        <v>2</v>
      </c>
      <c r="F4" s="3">
        <f>C4/C6</f>
        <v>8.2823649337410807E-2</v>
      </c>
      <c r="G4" s="3">
        <f>D4/C4</f>
        <v>0.99384615384615382</v>
      </c>
      <c r="H4" s="3">
        <f>E4/C4</f>
        <v>6.1538461538461538E-3</v>
      </c>
    </row>
    <row r="5" spans="2:8" ht="15" thickBot="1" x14ac:dyDescent="0.35">
      <c r="B5" s="4" t="s">
        <v>3</v>
      </c>
      <c r="C5" s="2">
        <f t="shared" ref="C5" si="0">D5+E5</f>
        <v>3507</v>
      </c>
      <c r="D5" s="6">
        <v>3402</v>
      </c>
      <c r="E5" s="6">
        <v>105</v>
      </c>
      <c r="F5" s="3">
        <f>C5/C6</f>
        <v>0.89373088685015289</v>
      </c>
      <c r="G5" s="3">
        <f>D5/C5</f>
        <v>0.97005988023952094</v>
      </c>
      <c r="H5" s="3">
        <f>E5/C5</f>
        <v>2.9940119760479042E-2</v>
      </c>
    </row>
    <row r="6" spans="2:8" x14ac:dyDescent="0.3">
      <c r="C6" s="6">
        <f>SUM(C3:C5)</f>
        <v>3924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Saint Kitts and Nevis</vt:lpstr>
      <vt:lpstr>SANTA LUCIA</vt:lpstr>
      <vt:lpstr>TURKS&amp;CAICOS</vt:lpstr>
      <vt:lpstr>SAINT VINCENT</vt:lpstr>
      <vt:lpstr>MONSERRAT</vt:lpstr>
      <vt:lpstr>JAMAICA</vt:lpstr>
      <vt:lpstr>GRENADA</vt:lpstr>
      <vt:lpstr>DOMINICA</vt:lpstr>
      <vt:lpstr>CAYMAN</vt:lpstr>
      <vt:lpstr>BVI</vt:lpstr>
      <vt:lpstr>BARBADOS</vt:lpstr>
      <vt:lpstr>ANTIGUA</vt:lpstr>
      <vt:lpstr>ANGUILLA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2018-09-03T23:32:25Z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