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ReporteSemanal\Condensado\"/>
    </mc:Choice>
  </mc:AlternateContent>
  <xr:revisionPtr revIDLastSave="0" documentId="13_ncr:1_{8A913D2C-ACE5-47C7-BFEE-ADF4756FB544}" xr6:coauthVersionLast="34" xr6:coauthVersionMax="34" xr10:uidLastSave="{00000000-0000-0000-0000-000000000000}"/>
  <bookViews>
    <workbookView xWindow="0" yWindow="0" windowWidth="20496" windowHeight="9048" tabRatio="884" firstSheet="9" activeTab="12" xr2:uid="{00000000-000D-0000-FFFF-FFFF00000000}"/>
  </bookViews>
  <sheets>
    <sheet name="ANGUILLA" sheetId="9" r:id="rId1"/>
    <sheet name="ANTIGUA" sheetId="10" r:id="rId2"/>
    <sheet name="BARBADOS" sheetId="8" r:id="rId3"/>
    <sheet name="BVI" sheetId="12" r:id="rId4"/>
    <sheet name="CAYMAN" sheetId="13" r:id="rId5"/>
    <sheet name="DOMINICA" sheetId="15" r:id="rId6"/>
    <sheet name="GRENADA" sheetId="16" r:id="rId7"/>
    <sheet name="JAMAICA" sheetId="7" r:id="rId8"/>
    <sheet name="MONSERRAT" sheetId="17" r:id="rId9"/>
    <sheet name="SAINT VINCENT" sheetId="18" r:id="rId10"/>
    <sheet name="SANTA LUCIA" sheetId="20" r:id="rId11"/>
    <sheet name="Saint Kitts and Nevis" sheetId="21" r:id="rId12"/>
    <sheet name="TURKS&amp;CAICOS" sheetId="19" r:id="rId13"/>
  </sheets>
  <calcPr calcId="179021"/>
</workbook>
</file>

<file path=xl/calcChain.xml><?xml version="1.0" encoding="utf-8"?>
<calcChain xmlns="http://schemas.openxmlformats.org/spreadsheetml/2006/main">
  <c r="C5" i="21" l="1"/>
  <c r="H5" i="21" s="1"/>
  <c r="C4" i="21"/>
  <c r="H4" i="21" s="1"/>
  <c r="C3" i="21"/>
  <c r="H3" i="21" s="1"/>
  <c r="H5" i="20"/>
  <c r="C5" i="20"/>
  <c r="C4" i="20"/>
  <c r="H4" i="20" s="1"/>
  <c r="C3" i="20"/>
  <c r="C5" i="19"/>
  <c r="H5" i="19" s="1"/>
  <c r="C4" i="19"/>
  <c r="H4" i="19" s="1"/>
  <c r="C3" i="19"/>
  <c r="C5" i="18"/>
  <c r="H5" i="18" s="1"/>
  <c r="C4" i="18"/>
  <c r="H4" i="18" s="1"/>
  <c r="C3" i="18"/>
  <c r="C5" i="17"/>
  <c r="H5" i="17" s="1"/>
  <c r="C4" i="17"/>
  <c r="H4" i="17" s="1"/>
  <c r="C3" i="17"/>
  <c r="C5" i="16"/>
  <c r="H5" i="16" s="1"/>
  <c r="C4" i="16"/>
  <c r="H4" i="16" s="1"/>
  <c r="C3" i="16"/>
  <c r="C5" i="15"/>
  <c r="H5" i="15" s="1"/>
  <c r="C4" i="15"/>
  <c r="H4" i="15" s="1"/>
  <c r="C3" i="15"/>
  <c r="H3" i="15" s="1"/>
  <c r="C5" i="13"/>
  <c r="H5" i="13" s="1"/>
  <c r="C4" i="13"/>
  <c r="H4" i="13" s="1"/>
  <c r="C3" i="13"/>
  <c r="C5" i="12"/>
  <c r="G5" i="12" s="1"/>
  <c r="C4" i="12"/>
  <c r="G4" i="12" s="1"/>
  <c r="C3" i="12"/>
  <c r="G3" i="12" s="1"/>
  <c r="C5" i="10"/>
  <c r="H5" i="10" s="1"/>
  <c r="C4" i="10"/>
  <c r="H4" i="10" s="1"/>
  <c r="C3" i="10"/>
  <c r="G3" i="10" s="1"/>
  <c r="C5" i="9"/>
  <c r="G5" i="9" s="1"/>
  <c r="C4" i="9"/>
  <c r="G4" i="9" s="1"/>
  <c r="C3" i="9"/>
  <c r="G3" i="9" s="1"/>
  <c r="C6" i="18" l="1"/>
  <c r="C6" i="20"/>
  <c r="F5" i="20" s="1"/>
  <c r="C6" i="19"/>
  <c r="F4" i="19" s="1"/>
  <c r="G5" i="18"/>
  <c r="C6" i="17"/>
  <c r="F5" i="17" s="1"/>
  <c r="G3" i="18"/>
  <c r="H3" i="10"/>
  <c r="C6" i="16"/>
  <c r="F3" i="16" s="1"/>
  <c r="G4" i="20"/>
  <c r="G4" i="18"/>
  <c r="H4" i="12"/>
  <c r="H3" i="9"/>
  <c r="H5" i="9"/>
  <c r="C6" i="9"/>
  <c r="F5" i="9" s="1"/>
  <c r="H4" i="9"/>
  <c r="G5" i="10"/>
  <c r="G4" i="10"/>
  <c r="H3" i="12"/>
  <c r="H5" i="12"/>
  <c r="C6" i="13"/>
  <c r="F5" i="13" s="1"/>
  <c r="G3" i="20"/>
  <c r="H3" i="20"/>
  <c r="G5" i="20"/>
  <c r="C6" i="21"/>
  <c r="F4" i="21" s="1"/>
  <c r="G3" i="21"/>
  <c r="G4" i="21"/>
  <c r="G5" i="21"/>
  <c r="F3" i="19"/>
  <c r="G3" i="19"/>
  <c r="G4" i="19"/>
  <c r="G5" i="19"/>
  <c r="H3" i="19"/>
  <c r="F5" i="18"/>
  <c r="F4" i="18"/>
  <c r="F3" i="18"/>
  <c r="H3" i="18"/>
  <c r="G3" i="17"/>
  <c r="G4" i="17"/>
  <c r="G5" i="17"/>
  <c r="H3" i="17"/>
  <c r="G3" i="16"/>
  <c r="G4" i="16"/>
  <c r="G5" i="16"/>
  <c r="H3" i="16"/>
  <c r="C6" i="15"/>
  <c r="F4" i="15" s="1"/>
  <c r="G3" i="15"/>
  <c r="G4" i="15"/>
  <c r="G5" i="15"/>
  <c r="G3" i="13"/>
  <c r="G4" i="13"/>
  <c r="G5" i="13"/>
  <c r="H3" i="13"/>
  <c r="C6" i="12"/>
  <c r="F3" i="12" s="1"/>
  <c r="C6" i="10"/>
  <c r="F5" i="10" s="1"/>
  <c r="C3" i="8"/>
  <c r="F4" i="9" l="1"/>
  <c r="F3" i="9"/>
  <c r="F4" i="20"/>
  <c r="F3" i="20"/>
  <c r="F5" i="16"/>
  <c r="F4" i="16"/>
  <c r="F5" i="19"/>
  <c r="F4" i="17"/>
  <c r="F3" i="13"/>
  <c r="F4" i="13"/>
  <c r="F3" i="17"/>
  <c r="F3" i="15"/>
  <c r="F5" i="21"/>
  <c r="F3" i="21"/>
  <c r="F5" i="12"/>
  <c r="F5" i="15"/>
  <c r="F4" i="12"/>
  <c r="F3" i="10"/>
  <c r="F4" i="10"/>
  <c r="C5" i="8"/>
  <c r="C4" i="7"/>
  <c r="G3" i="8" l="1"/>
  <c r="G5" i="8"/>
  <c r="H3" i="8"/>
  <c r="H5" i="8"/>
  <c r="C4" i="8"/>
  <c r="H4" i="7"/>
  <c r="C3" i="7"/>
  <c r="C5" i="7"/>
  <c r="G4" i="7"/>
  <c r="G4" i="8" l="1"/>
  <c r="H4" i="8"/>
  <c r="C6" i="8"/>
  <c r="F3" i="8" s="1"/>
  <c r="G5" i="7"/>
  <c r="C6" i="7"/>
  <c r="F4" i="7" s="1"/>
  <c r="H5" i="7"/>
  <c r="H3" i="7"/>
  <c r="G3" i="7"/>
  <c r="F3" i="7" l="1"/>
  <c r="F5" i="8"/>
  <c r="F4" i="8"/>
  <c r="F5" i="7"/>
</calcChain>
</file>

<file path=xl/sharedStrings.xml><?xml version="1.0" encoding="utf-8"?>
<sst xmlns="http://schemas.openxmlformats.org/spreadsheetml/2006/main" count="130" uniqueCount="10">
  <si>
    <t>TOTAL</t>
  </si>
  <si>
    <t>ACTIVATE</t>
  </si>
  <si>
    <t>DEACTIVATE</t>
  </si>
  <si>
    <t>MODIFY</t>
  </si>
  <si>
    <t>FAILED</t>
  </si>
  <si>
    <t>COMPLETE</t>
  </si>
  <si>
    <t>% COMPLETE</t>
  </si>
  <si>
    <t>% FAILED</t>
  </si>
  <si>
    <t>% 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</si>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</sst>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C9C9C9"/>
      </right>
      <top style="thin">
        <color theme="8" tint="0.39997558519241921"/>
      </top>
      <bottom style="medium">
        <color rgb="FFC9C9C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horizontal="right" vertical="center"/>
    </xf>
    <xf numFmtId="9" fontId="2" fillId="0" borderId="1" xfId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/>
    <xf numFmtId="0" fontId="0" fillId="0" borderId="0" xfId="0"/>
    <xf numFmtId="1" fontId="0" fillId="0" borderId="0" xfId="0" applyNumberFormat="1"/>
    <xf numFmtId="1" fontId="2" fillId="0" borderId="1" xfId="0" applyNumberFormat="1" applyFont="1" applyFill="1" applyBorder="1" applyAlignment="1">
      <alignment horizontal="right" vertical="center"/>
    </xf>
  </cellXfs>
  <cellStyles count="2">
    <cellStyle name="Normal" xfId="0" builtinId="0"/>
    <cellStyle name="Porcentaje" xfId="1" builtinId="5"/>
  </cellStyles>
  <dxfs count="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18"/>
      <tableStyleElement type="headerRow" dxfId="1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ANGUILLA!$D$2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ANGUILLA!$B$3:$B$5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ANGUILLA!$D$3:$D$5</c:f>
              <c:numCache>
                <c:formatCode>0</c:formatCode>
                <c:ptCount val="3"/>
                <c:pt idx="0" formatCode="General">
                  <c:v>67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ANGUILLA!$E$2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ANGUILLA!$B$3:$B$5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ANGUILLA!$E$3:$E$5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572096"/>
        <c:axId val="81657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ANGUILLA!$C$2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ANGUILLA!$B$3:$B$5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ANGUILLA!$C$3:$C$5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 formatCode="General">
                        <c:v>67</c:v>
                      </c:pt>
                      <c:pt idx="1">
                        <c:v>0.01</c:v>
                      </c:pt>
                      <c:pt idx="2">
                        <c:v>0.01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7536"/>
        <c:crosses val="autoZero"/>
        <c:auto val="1"/>
        <c:lblAlgn val="ctr"/>
        <c:lblOffset val="100"/>
        <c:noMultiLvlLbl val="0"/>
      </c:catAx>
      <c:valAx>
        <c:axId val="8165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'SAINT VINCENT'!$D$2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'SAINT VINCENT'!$B$3:$B$5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VINCENT'!$D$3:$D$5</c:f>
              <c:numCache>
                <c:formatCode>General</c:formatCode>
                <c:ptCount val="3"/>
                <c:pt idx="0">
                  <c:v>207</c:v>
                </c:pt>
                <c:pt idx="1">
                  <c:v>420</c:v>
                </c:pt>
                <c:pt idx="2">
                  <c:v>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'SAINT VINCENT'!$E$2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'SAINT VINCENT'!$B$3:$B$5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VINCENT'!$E$3:$E$5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262720"/>
        <c:axId val="6932708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'SAINT VINCENT'!$C$2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'SAINT VINCENT'!$B$3:$B$5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'SAINT VINCENT'!$C$3:$C$5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207</c:v>
                      </c:pt>
                      <c:pt idx="1">
                        <c:v>420</c:v>
                      </c:pt>
                      <c:pt idx="2">
                        <c:v>798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6932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0880"/>
        <c:crosses val="autoZero"/>
        <c:auto val="1"/>
        <c:lblAlgn val="ctr"/>
        <c:lblOffset val="100"/>
        <c:noMultiLvlLbl val="0"/>
      </c:catAx>
      <c:valAx>
        <c:axId val="6932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'SANTA LUCIA'!$D$2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'SANTA LUCIA'!$B$3:$B$5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'SANTA LUCIA'!$D$3:$D$5</c:f>
              <c:numCache>
                <c:formatCode>General</c:formatCode>
                <c:ptCount val="3"/>
                <c:pt idx="0">
                  <c:v>592</c:v>
                </c:pt>
                <c:pt idx="1">
                  <c:v>377</c:v>
                </c:pt>
                <c:pt idx="2">
                  <c:v>2348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'SANTA LUCIA'!$E$2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'SANTA LUCIA'!$B$3:$B$5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'SANTA LUCIA'!$E$3:$E$5</c:f>
              <c:numCache>
                <c:formatCode>0</c:formatCode>
                <c:ptCount val="3"/>
                <c:pt idx="0" formatCode="General">
                  <c:v>7</c:v>
                </c:pt>
                <c:pt idx="1">
                  <c:v>1</c:v>
                </c:pt>
                <c:pt idx="2" formatCode="General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61088"/>
        <c:axId val="693274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'SANTA LUCIA'!$C$2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'SANTA LUCIA'!$B$3:$B$5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'SANTA LUCIA'!$C$3:$C$5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599</c:v>
                      </c:pt>
                      <c:pt idx="1">
                        <c:v>378</c:v>
                      </c:pt>
                      <c:pt idx="2">
                        <c:v>2362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4144"/>
        <c:crosses val="autoZero"/>
        <c:auto val="1"/>
        <c:lblAlgn val="ctr"/>
        <c:lblOffset val="100"/>
        <c:noMultiLvlLbl val="0"/>
      </c:catAx>
      <c:valAx>
        <c:axId val="6932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'Saint Kitts and Nevis'!$D$2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'Saint Kitts and Nevis'!$B$3:$B$5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Kitts and Nevis'!$D$3:$D$5</c:f>
              <c:numCache>
                <c:formatCode>General</c:formatCode>
                <c:ptCount val="3"/>
                <c:pt idx="0">
                  <c:v>250</c:v>
                </c:pt>
                <c:pt idx="1">
                  <c:v>187</c:v>
                </c:pt>
                <c:pt idx="2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'Saint Kitts and Nevis'!$E$2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'Saint Kitts and Nevis'!$B$3:$B$5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Kitts and Nevis'!$E$3:$E$5</c:f>
              <c:numCache>
                <c:formatCode>0</c:formatCode>
                <c:ptCount val="3"/>
                <c:pt idx="0" formatCode="General">
                  <c:v>2</c:v>
                </c:pt>
                <c:pt idx="1">
                  <c:v>0</c:v>
                </c:pt>
                <c:pt idx="2" formatCode="General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3600"/>
        <c:axId val="693271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'Saint Kitts and Nevis'!$C$2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'Saint Kitts and Nevis'!$B$3:$B$5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'Saint Kitts and Nevis'!$C$3:$C$5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252</c:v>
                      </c:pt>
                      <c:pt idx="1">
                        <c:v>187</c:v>
                      </c:pt>
                      <c:pt idx="2">
                        <c:v>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1424"/>
        <c:crosses val="autoZero"/>
        <c:auto val="1"/>
        <c:lblAlgn val="ctr"/>
        <c:lblOffset val="100"/>
        <c:noMultiLvlLbl val="0"/>
      </c:catAx>
      <c:valAx>
        <c:axId val="6932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'TURKS&amp;CAICOS'!$D$2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'TURKS&amp;CAICOS'!$B$3:$B$5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'TURKS&amp;CAICOS'!$D$3:$D$5</c:f>
              <c:numCache>
                <c:formatCode>General</c:formatCode>
                <c:ptCount val="3"/>
                <c:pt idx="0">
                  <c:v>162</c:v>
                </c:pt>
                <c:pt idx="1">
                  <c:v>348</c:v>
                </c:pt>
                <c:pt idx="2">
                  <c:v>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'TURKS&amp;CAICOS'!$E$2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'TURKS&amp;CAICOS'!$B$3:$B$5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'TURKS&amp;CAICOS'!$E$3:$E$5</c:f>
              <c:numCache>
                <c:formatCode>0</c:formatCode>
                <c:ptCount val="3"/>
                <c:pt idx="0" formatCode="General">
                  <c:v>9</c:v>
                </c:pt>
                <c:pt idx="1">
                  <c:v>0</c:v>
                </c:pt>
                <c:pt idx="2" formatCode="General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5232"/>
        <c:axId val="693260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'TURKS&amp;CAICOS'!$C$2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'TURKS&amp;CAICOS'!$B$3:$B$5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'TURKS&amp;CAICOS'!$C$3:$C$5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171</c:v>
                      </c:pt>
                      <c:pt idx="1">
                        <c:v>348</c:v>
                      </c:pt>
                      <c:pt idx="2">
                        <c:v>1504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6932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0544"/>
        <c:crosses val="autoZero"/>
        <c:auto val="1"/>
        <c:lblAlgn val="ctr"/>
        <c:lblOffset val="100"/>
        <c:noMultiLvlLbl val="0"/>
      </c:catAx>
      <c:valAx>
        <c:axId val="6932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ANTIGUA!$D$2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ANTIGUA!$B$3:$B$5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ANTIGUA!$D$3:$D$5</c:f>
              <c:numCache>
                <c:formatCode>General</c:formatCode>
                <c:ptCount val="3"/>
                <c:pt idx="0">
                  <c:v>868</c:v>
                </c:pt>
                <c:pt idx="1">
                  <c:v>304</c:v>
                </c:pt>
                <c:pt idx="2">
                  <c:v>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ANTIGUA!$E$2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ANTIGUA!$B$3:$B$5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ANTIGUA!$E$3:$E$5</c:f>
              <c:numCache>
                <c:formatCode>0</c:formatCode>
                <c:ptCount val="3"/>
                <c:pt idx="0" formatCode="General">
                  <c:v>41</c:v>
                </c:pt>
                <c:pt idx="1">
                  <c:v>0</c:v>
                </c:pt>
                <c:pt idx="2" formatCode="General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71008"/>
        <c:axId val="816565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ANTIGUA!$C$2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ANTIGUA!$B$3:$B$5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ANTIGUA!$C$3:$C$5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909</c:v>
                      </c:pt>
                      <c:pt idx="1">
                        <c:v>304</c:v>
                      </c:pt>
                      <c:pt idx="2">
                        <c:v>2575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5568"/>
        <c:crosses val="autoZero"/>
        <c:auto val="1"/>
        <c:lblAlgn val="ctr"/>
        <c:lblOffset val="100"/>
        <c:noMultiLvlLbl val="0"/>
      </c:catAx>
      <c:valAx>
        <c:axId val="816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BARBADOS!$D$2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BARBADOS!$B$3:$B$5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BARBADOS!$D$3:$D$5</c:f>
              <c:numCache>
                <c:formatCode>General</c:formatCode>
                <c:ptCount val="3"/>
                <c:pt idx="0">
                  <c:v>20</c:v>
                </c:pt>
                <c:pt idx="1">
                  <c:v>772</c:v>
                </c:pt>
                <c:pt idx="2">
                  <c:v>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BARBADOS!$E$2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BARBADOS!$B$3:$B$5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BARBADOS!$E$3:$E$5</c:f>
              <c:numCache>
                <c:formatCode>0</c:formatCode>
                <c:ptCount val="3"/>
                <c:pt idx="0" formatCode="General">
                  <c:v>13</c:v>
                </c:pt>
                <c:pt idx="1">
                  <c:v>0</c:v>
                </c:pt>
                <c:pt idx="2" formatCode="General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6112"/>
        <c:axId val="816575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BARBADOS!$C$2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BARBADOS!$B$3:$B$5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BARBADOS!$C$3:$C$5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</c:v>
                      </c:pt>
                      <c:pt idx="1">
                        <c:v>772</c:v>
                      </c:pt>
                      <c:pt idx="2">
                        <c:v>1252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5360"/>
        <c:crosses val="autoZero"/>
        <c:auto val="1"/>
        <c:lblAlgn val="ctr"/>
        <c:lblOffset val="100"/>
        <c:noMultiLvlLbl val="0"/>
      </c:catAx>
      <c:valAx>
        <c:axId val="8165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BVI!$D$2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BVI!$B$3:$B$5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BVI!$D$3:$D$5</c:f>
              <c:numCache>
                <c:formatCode>General</c:formatCode>
                <c:ptCount val="3"/>
                <c:pt idx="0">
                  <c:v>199</c:v>
                </c:pt>
                <c:pt idx="1">
                  <c:v>300</c:v>
                </c:pt>
                <c:pt idx="2">
                  <c:v>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BVI!$E$2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BVI!$B$3:$B$5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BVI!$E$3:$E$5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9920"/>
        <c:axId val="816570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BVI!$C$2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BVI!$B$3:$B$5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BVI!$C$3:$C$5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199</c:v>
                      </c:pt>
                      <c:pt idx="1">
                        <c:v>300</c:v>
                      </c:pt>
                      <c:pt idx="2">
                        <c:v>869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0464"/>
        <c:crosses val="autoZero"/>
        <c:auto val="1"/>
        <c:lblAlgn val="ctr"/>
        <c:lblOffset val="100"/>
        <c:noMultiLvlLbl val="0"/>
      </c:catAx>
      <c:valAx>
        <c:axId val="816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CAYMAN!$D$2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CAYMAN!$B$3:$B$5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CAYMAN!$D$3:$D$5</c:f>
              <c:numCache>
                <c:formatCode>General</c:formatCode>
                <c:ptCount val="3"/>
                <c:pt idx="0">
                  <c:v>624</c:v>
                </c:pt>
                <c:pt idx="1">
                  <c:v>294</c:v>
                </c:pt>
                <c:pt idx="2">
                  <c:v>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CAYMAN!$E$2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CAYMAN!$B$3:$B$5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CAYMAN!$E$3:$E$5</c:f>
              <c:numCache>
                <c:formatCode>0</c:formatCode>
                <c:ptCount val="3"/>
                <c:pt idx="0" formatCode="General">
                  <c:v>9</c:v>
                </c:pt>
                <c:pt idx="1">
                  <c:v>1</c:v>
                </c:pt>
                <c:pt idx="2" formatCode="General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7200"/>
        <c:axId val="816574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CAYMAN!$C$2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CAYMAN!$B$3:$B$5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CAYMAN!$C$3:$C$5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633</c:v>
                      </c:pt>
                      <c:pt idx="1">
                        <c:v>295</c:v>
                      </c:pt>
                      <c:pt idx="2">
                        <c:v>1748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4272"/>
        <c:crosses val="autoZero"/>
        <c:auto val="1"/>
        <c:lblAlgn val="ctr"/>
        <c:lblOffset val="100"/>
        <c:noMultiLvlLbl val="0"/>
      </c:catAx>
      <c:valAx>
        <c:axId val="8165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DOMINICA!$D$2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DOMINICA!$B$3:$B$5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DOMINICA!$D$3:$D$5</c:f>
              <c:numCache>
                <c:formatCode>General</c:formatCode>
                <c:ptCount val="3"/>
                <c:pt idx="0">
                  <c:v>110</c:v>
                </c:pt>
                <c:pt idx="1">
                  <c:v>379</c:v>
                </c:pt>
                <c:pt idx="2">
                  <c:v>1279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DOMINICA!$E$2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DOMINICA!$B$3:$B$5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DOMINICA!$E$3:$E$5</c:f>
              <c:numCache>
                <c:formatCode>0</c:formatCode>
                <c:ptCount val="3"/>
                <c:pt idx="0" formatCode="General">
                  <c:v>2</c:v>
                </c:pt>
                <c:pt idx="1">
                  <c:v>1</c:v>
                </c:pt>
                <c:pt idx="2" formatCode="General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573728"/>
        <c:axId val="8165666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DOMINICA!$C$2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DOMINICA!$B$3:$B$5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DOMINICA!$C$3:$C$5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112</c:v>
                      </c:pt>
                      <c:pt idx="1">
                        <c:v>380</c:v>
                      </c:pt>
                      <c:pt idx="2">
                        <c:v>1301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6656"/>
        <c:crosses val="autoZero"/>
        <c:auto val="1"/>
        <c:lblAlgn val="ctr"/>
        <c:lblOffset val="100"/>
        <c:noMultiLvlLbl val="0"/>
      </c:catAx>
      <c:valAx>
        <c:axId val="8165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GRENADA!$D$2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GRENADA!$B$3:$B$5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GRENADA!$D$3:$D$5</c:f>
              <c:numCache>
                <c:formatCode>General</c:formatCode>
                <c:ptCount val="3"/>
                <c:pt idx="0">
                  <c:v>114</c:v>
                </c:pt>
                <c:pt idx="1">
                  <c:v>366</c:v>
                </c:pt>
                <c:pt idx="2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GRENADA!$E$2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GRENADA!$B$3:$B$5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GRENADA!$E$3:$E$5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73184"/>
        <c:axId val="816562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GRENADA!$C$2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GRENADA!$B$3:$B$5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GRENADA!$C$3:$C$5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114</c:v>
                      </c:pt>
                      <c:pt idx="1">
                        <c:v>366</c:v>
                      </c:pt>
                      <c:pt idx="2">
                        <c:v>770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2848"/>
        <c:crosses val="autoZero"/>
        <c:auto val="1"/>
        <c:lblAlgn val="ctr"/>
        <c:lblOffset val="100"/>
        <c:noMultiLvlLbl val="0"/>
      </c:catAx>
      <c:valAx>
        <c:axId val="8165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JAMAICA!$D$2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JAMAICA!$D$3:$D$5</c:f>
              <c:numCache>
                <c:formatCode>General</c:formatCode>
                <c:ptCount val="3"/>
                <c:pt idx="0">
                  <c:v>3240</c:v>
                </c:pt>
                <c:pt idx="1">
                  <c:v>5687</c:v>
                </c:pt>
                <c:pt idx="2">
                  <c:v>17457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JAMAICA!$E$2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JAMAICA!$E$3:$E$5</c:f>
              <c:numCache>
                <c:formatCode>0</c:formatCode>
                <c:ptCount val="3"/>
                <c:pt idx="0" formatCode="General">
                  <c:v>10</c:v>
                </c:pt>
                <c:pt idx="1">
                  <c:v>4</c:v>
                </c:pt>
                <c:pt idx="2" formatCode="General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627648"/>
        <c:axId val="467634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JAMAICA!$C$2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JAMAICA!$B$3:$B$5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JAMAICA!$C$3:$C$5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3250</c:v>
                      </c:pt>
                      <c:pt idx="1">
                        <c:v>5691</c:v>
                      </c:pt>
                      <c:pt idx="2">
                        <c:v>17524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4676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7634176"/>
        <c:crosses val="autoZero"/>
        <c:auto val="1"/>
        <c:lblAlgn val="ctr"/>
        <c:lblOffset val="100"/>
        <c:noMultiLvlLbl val="0"/>
      </c:catAx>
      <c:valAx>
        <c:axId val="4676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76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MONSERRAT!$D$2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MONSERRAT!$B$3:$B$5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MONSERRAT!$D$3:$D$5</c:f>
              <c:numCache>
                <c:formatCode>General</c:formatCode>
                <c:ptCount val="3"/>
                <c:pt idx="0">
                  <c:v>18</c:v>
                </c:pt>
                <c:pt idx="1">
                  <c:v>16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MONSERRAT!$E$2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MONSERRAT!$B$3:$B$5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MONSERRAT!$E$3:$E$5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63808"/>
        <c:axId val="693268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MONSERRAT!$C$2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MONSERRAT!$B$3:$B$5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MONSERRAT!$C$3:$C$5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</c:v>
                      </c:pt>
                      <c:pt idx="1">
                        <c:v>16</c:v>
                      </c:pt>
                      <c:pt idx="2">
                        <c:v>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8160"/>
        <c:crosses val="autoZero"/>
        <c:auto val="1"/>
        <c:lblAlgn val="ctr"/>
        <c:lblOffset val="100"/>
        <c:noMultiLvlLbl val="0"/>
      </c:catAx>
      <c:valAx>
        <c:axId val="6932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Table134592" displayName="Table134592" ref="B2:H5" totalsRowShown="0" headerRowDxfId="8" dataDxfId="7">
  <autoFilter ref="B2:H5" xr:uid="{00000000-0009-0000-0100-000001000000}"/>
  <tableColumns count="7">
    <tableColumn id="1" xr3:uid="{00000000-0010-0000-0C00-000001000000}" name="Column1" dataDxfId="6"/>
    <tableColumn id="2" xr3:uid="{00000000-0010-0000-0C00-000002000000}" name="TOTAL" dataDxfId="5">
      <calculatedColumnFormula>D3+E3</calculatedColumnFormula>
    </tableColumn>
    <tableColumn id="3" xr3:uid="{00000000-0010-0000-0C00-000003000000}" name="COMPLETE" dataDxfId="4"/>
    <tableColumn id="4" xr3:uid="{00000000-0010-0000-0C00-000004000000}" name="FAILED" dataDxfId="3"/>
    <tableColumn id="5" xr3:uid="{00000000-0010-0000-0C00-000005000000}" name="% Total" dataDxfId="2"/>
    <tableColumn id="6" xr3:uid="{00000000-0010-0000-0C00-000006000000}" name="% COMPLETE" dataDxfId="1">
      <calculatedColumnFormula>D3/C3</calculatedColumnFormula>
    </tableColumn>
    <tableColumn id="7" xr3:uid="{00000000-0010-0000-0C00-000007000000}" name="% FAILED" dataDxfId="0">
      <calculatedColumnFormula>E3/C3</calculatedColumnFormula>
    </tableColumn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134592610" displayName="Table134592610" ref="B2:H5" totalsRowShown="0" headerRowDxfId="89" dataDxfId="88">
  <autoFilter ref="B2:H5" xr:uid="{00000000-0009-0000-0100-000009000000}"/>
  <tableColumns count="7">
    <tableColumn id="1" xr3:uid="{00000000-0010-0000-0300-000001000000}" name="Column1" dataDxfId="87"/>
    <tableColumn id="2" xr3:uid="{00000000-0010-0000-0300-000002000000}" name="TOTAL" dataDxfId="86">
      <calculatedColumnFormula>D3+E3</calculatedColumnFormula>
    </tableColumn>
    <tableColumn id="3" xr3:uid="{00000000-0010-0000-0300-000003000000}" name="COMPLETE" dataDxfId="85"/>
    <tableColumn id="4" xr3:uid="{00000000-0010-0000-0300-000004000000}" name="FAILED" dataDxfId="84"/>
    <tableColumn id="5" xr3:uid="{00000000-0010-0000-0300-000005000000}" name="% Total" dataDxfId="83"/>
    <tableColumn id="6" xr3:uid="{00000000-0010-0000-0300-000006000000}" name="% COMPLETE" dataDxfId="82">
      <calculatedColumnFormula>D3/C3</calculatedColumnFormula>
    </tableColumn>
    <tableColumn id="7" xr3:uid="{00000000-0010-0000-0300-000007000000}" name="% FAILED" dataDxfId="81">
      <calculatedColumnFormula>E3/C3</calculatedColumnFormula>
    </tableColumn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le134591312" displayName="Table134591312" ref="B2:H5" totalsRowShown="0" headerRowDxfId="107" dataDxfId="106">
  <autoFilter ref="B2:H5" xr:uid="{00000000-0009-0000-0100-00000B000000}"/>
  <tableColumns count="7">
    <tableColumn id="1" xr3:uid="{00000000-0010-0000-0100-000001000000}" name="Column1" dataDxfId="105"/>
    <tableColumn id="2" xr3:uid="{00000000-0010-0000-0100-000002000000}" name="TOTAL" dataDxfId="104">
      <calculatedColumnFormula>D3+E3</calculatedColumnFormula>
    </tableColumn>
    <tableColumn id="3" xr3:uid="{00000000-0010-0000-0100-000003000000}" name="COMPLETE" dataDxfId="103"/>
    <tableColumn id="4" xr3:uid="{00000000-0010-0000-0100-000004000000}" name="FAILED" dataDxfId="102"/>
    <tableColumn id="5" xr3:uid="{00000000-0010-0000-0100-000005000000}" name="% Total" dataDxfId="101"/>
    <tableColumn id="6" xr3:uid="{00000000-0010-0000-0100-000006000000}" name="% COMPLETE" dataDxfId="100">
      <calculatedColumnFormula>D3/C3</calculatedColumnFormula>
    </tableColumn>
    <tableColumn id="7" xr3:uid="{00000000-0010-0000-0100-000007000000}" name="% FAILED" dataDxfId="99">
      <calculatedColumnFormula>E3/C3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0000000}" name="Table1345913414" displayName="Table1345913414" ref="B2:H5" totalsRowShown="0" headerRowDxfId="116" dataDxfId="115">
  <autoFilter ref="B2:H5" xr:uid="{00000000-0009-0000-0100-00000D000000}"/>
  <tableColumns count="7">
    <tableColumn id="1" xr3:uid="{00000000-0010-0000-0000-000001000000}" name="Column1" dataDxfId="114"/>
    <tableColumn id="2" xr3:uid="{00000000-0010-0000-0000-000002000000}" name="TOTAL" dataDxfId="113">
      <calculatedColumnFormula>D3+E3</calculatedColumnFormula>
    </tableColumn>
    <tableColumn id="3" xr3:uid="{00000000-0010-0000-0000-000003000000}" name="COMPLETE" dataDxfId="112"/>
    <tableColumn id="4" xr3:uid="{00000000-0010-0000-0000-000004000000}" name="FAILED" dataDxfId="111"/>
    <tableColumn id="5" xr3:uid="{00000000-0010-0000-0000-000005000000}" name="% Total" dataDxfId="110"/>
    <tableColumn id="6" xr3:uid="{00000000-0010-0000-0000-000006000000}" name="% COMPLETE" dataDxfId="109">
      <calculatedColumnFormula>D3/C3</calculatedColumnFormula>
    </tableColumn>
    <tableColumn id="7" xr3:uid="{00000000-0010-0000-0000-000007000000}" name="% FAILED" dataDxfId="108">
      <calculatedColumnFormula>E3/C3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e1345923711" displayName="Table1345923711" ref="B2:H5" totalsRowShown="0" headerRowDxfId="98" dataDxfId="97">
  <autoFilter ref="B2:H5" xr:uid="{00000000-0009-0000-0100-00000A000000}"/>
  <tableColumns count="7">
    <tableColumn id="1" xr3:uid="{00000000-0010-0000-0200-000001000000}" name="Column1" dataDxfId="96"/>
    <tableColumn id="2" xr3:uid="{00000000-0010-0000-0200-000002000000}" name="TOTAL" dataDxfId="95">
      <calculatedColumnFormula>D3+E3</calculatedColumnFormula>
    </tableColumn>
    <tableColumn id="3" xr3:uid="{00000000-0010-0000-0200-000003000000}" name="COMPLETE" dataDxfId="94"/>
    <tableColumn id="4" xr3:uid="{00000000-0010-0000-0200-000004000000}" name="FAILED" dataDxfId="93"/>
    <tableColumn id="5" xr3:uid="{00000000-0010-0000-0200-000005000000}" name="% Total" dataDxfId="92"/>
    <tableColumn id="6" xr3:uid="{00000000-0010-0000-0200-000006000000}" name="% COMPLETE" dataDxfId="91">
      <calculatedColumnFormula>D3/C3</calculatedColumnFormula>
    </tableColumn>
    <tableColumn id="7" xr3:uid="{00000000-0010-0000-0200-000007000000}" name="% FAILED" dataDxfId="90">
      <calculatedColumnFormula>E3/C3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e1345923" displayName="Table1345923" ref="B2:H5" totalsRowShown="0" headerRowDxfId="17" dataDxfId="16">
  <autoFilter ref="B2:H5" xr:uid="{00000000-0009-0000-0100-000002000000}"/>
  <tableColumns count="7">
    <tableColumn id="1" xr3:uid="{00000000-0010-0000-0B00-000001000000}" name="Column1" dataDxfId="15"/>
    <tableColumn id="2" xr3:uid="{00000000-0010-0000-0B00-000002000000}" name="TOTAL" dataDxfId="14">
      <calculatedColumnFormula>D3+E3</calculatedColumnFormula>
    </tableColumn>
    <tableColumn id="3" xr3:uid="{00000000-0010-0000-0B00-000003000000}" name="COMPLETE" dataDxfId="13"/>
    <tableColumn id="4" xr3:uid="{00000000-0010-0000-0B00-000004000000}" name="FAILED" dataDxfId="12"/>
    <tableColumn id="5" xr3:uid="{00000000-0010-0000-0B00-000005000000}" name="% Total" dataDxfId="11"/>
    <tableColumn id="6" xr3:uid="{00000000-0010-0000-0B00-000006000000}" name="% COMPLETE" dataDxfId="10">
      <calculatedColumnFormula>D3/C3</calculatedColumnFormula>
    </tableColumn>
    <tableColumn id="7" xr3:uid="{00000000-0010-0000-0B00-000007000000}" name="% FAILED" dataDxfId="9">
      <calculatedColumnFormula>E3/C3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1345913" displayName="Table1345913" ref="B2:H5" totalsRowShown="0" headerRowDxfId="26" dataDxfId="25">
  <autoFilter ref="B2:H5" xr:uid="{00000000-0009-0000-0100-00000C000000}"/>
  <tableColumns count="7">
    <tableColumn id="1" xr3:uid="{00000000-0010-0000-0A00-000001000000}" name="Column1" dataDxfId="24"/>
    <tableColumn id="2" xr3:uid="{00000000-0010-0000-0A00-000002000000}" name="TOTAL" dataDxfId="23">
      <calculatedColumnFormula>D3+E3</calculatedColumnFormula>
    </tableColumn>
    <tableColumn id="3" xr3:uid="{00000000-0010-0000-0A00-000003000000}" name="COMPLETE" dataDxfId="22"/>
    <tableColumn id="4" xr3:uid="{00000000-0010-0000-0A00-000004000000}" name="FAILED" dataDxfId="21"/>
    <tableColumn id="5" xr3:uid="{00000000-0010-0000-0A00-000005000000}" name="% Total" dataDxfId="20"/>
    <tableColumn id="6" xr3:uid="{00000000-0010-0000-0A00-000006000000}" name="% COMPLETE" dataDxfId="19">
      <calculatedColumnFormula>D3/C3</calculatedColumnFormula>
    </tableColumn>
    <tableColumn id="7" xr3:uid="{00000000-0010-0000-0A00-000007000000}" name="% FAILED" dataDxfId="18">
      <calculatedColumnFormula>E3/C3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Table13459134" displayName="Table13459134" ref="B2:H5" totalsRowShown="0" headerRowDxfId="35" dataDxfId="34">
  <autoFilter ref="B2:H5" xr:uid="{00000000-0009-0000-0100-000003000000}"/>
  <tableColumns count="7">
    <tableColumn id="1" xr3:uid="{00000000-0010-0000-0900-000001000000}" name="Column1" dataDxfId="33"/>
    <tableColumn id="2" xr3:uid="{00000000-0010-0000-0900-000002000000}" name="TOTAL" dataDxfId="32">
      <calculatedColumnFormula>D3+E3</calculatedColumnFormula>
    </tableColumn>
    <tableColumn id="3" xr3:uid="{00000000-0010-0000-0900-000003000000}" name="COMPLETE" dataDxfId="31"/>
    <tableColumn id="4" xr3:uid="{00000000-0010-0000-0900-000004000000}" name="FAILED" dataDxfId="30"/>
    <tableColumn id="5" xr3:uid="{00000000-0010-0000-0900-000005000000}" name="% Total" dataDxfId="29"/>
    <tableColumn id="6" xr3:uid="{00000000-0010-0000-0900-000006000000}" name="% COMPLETE" dataDxfId="28">
      <calculatedColumnFormula>D3/C3</calculatedColumnFormula>
    </tableColumn>
    <tableColumn id="7" xr3:uid="{00000000-0010-0000-0900-000007000000}" name="% FAILED" dataDxfId="27">
      <calculatedColumnFormula>E3/C3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able134591345" displayName="Table134591345" ref="B2:H5" totalsRowShown="0" headerRowDxfId="44" dataDxfId="43">
  <autoFilter ref="B2:H5" xr:uid="{00000000-0009-0000-0100-000004000000}"/>
  <tableColumns count="7">
    <tableColumn id="1" xr3:uid="{00000000-0010-0000-0800-000001000000}" name="Column1" dataDxfId="42"/>
    <tableColumn id="2" xr3:uid="{00000000-0010-0000-0800-000002000000}" name="TOTAL" dataDxfId="41">
      <calculatedColumnFormula>D3+E3</calculatedColumnFormula>
    </tableColumn>
    <tableColumn id="3" xr3:uid="{00000000-0010-0000-0800-000003000000}" name="COMPLETE" dataDxfId="40"/>
    <tableColumn id="4" xr3:uid="{00000000-0010-0000-0800-000004000000}" name="FAILED" dataDxfId="39"/>
    <tableColumn id="5" xr3:uid="{00000000-0010-0000-0800-000005000000}" name="% Total" dataDxfId="38"/>
    <tableColumn id="6" xr3:uid="{00000000-0010-0000-0800-000006000000}" name="% COMPLETE" dataDxfId="37">
      <calculatedColumnFormula>D3/C3</calculatedColumnFormula>
    </tableColumn>
    <tableColumn id="7" xr3:uid="{00000000-0010-0000-0800-000007000000}" name="% FAILED" dataDxfId="36">
      <calculatedColumnFormula>E3/C3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1345926" displayName="Table1345926" ref="B2:H5" totalsRowShown="0" headerRowDxfId="53" dataDxfId="52">
  <autoFilter ref="B2:H5" xr:uid="{00000000-0009-0000-0100-000005000000}"/>
  <tableColumns count="7">
    <tableColumn id="1" xr3:uid="{00000000-0010-0000-0700-000001000000}" name="Column1" dataDxfId="51"/>
    <tableColumn id="2" xr3:uid="{00000000-0010-0000-0700-000002000000}" name="TOTAL" dataDxfId="50">
      <calculatedColumnFormula>D3+E3</calculatedColumnFormula>
    </tableColumn>
    <tableColumn id="3" xr3:uid="{00000000-0010-0000-0700-000003000000}" name="COMPLETE" dataDxfId="49"/>
    <tableColumn id="4" xr3:uid="{00000000-0010-0000-0700-000004000000}" name="FAILED" dataDxfId="48"/>
    <tableColumn id="5" xr3:uid="{00000000-0010-0000-0700-000005000000}" name="% Total" dataDxfId="47"/>
    <tableColumn id="6" xr3:uid="{00000000-0010-0000-0700-000006000000}" name="% COMPLETE" dataDxfId="46">
      <calculatedColumnFormula>D3/C3</calculatedColumnFormula>
    </tableColumn>
    <tableColumn id="7" xr3:uid="{00000000-0010-0000-0700-000007000000}" name="% FAILED" dataDxfId="45">
      <calculatedColumnFormula>E3/C3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13459237" displayName="Table13459237" ref="B2:H5" totalsRowShown="0" headerRowDxfId="62" dataDxfId="61">
  <autoFilter ref="B2:H5" xr:uid="{00000000-0009-0000-0100-000006000000}"/>
  <tableColumns count="7">
    <tableColumn id="1" xr3:uid="{00000000-0010-0000-0600-000001000000}" name="Column1" dataDxfId="60"/>
    <tableColumn id="2" xr3:uid="{00000000-0010-0000-0600-000002000000}" name="TOTAL" dataDxfId="59">
      <calculatedColumnFormula>D3+E3</calculatedColumnFormula>
    </tableColumn>
    <tableColumn id="3" xr3:uid="{00000000-0010-0000-0600-000003000000}" name="COMPLETE" dataDxfId="58"/>
    <tableColumn id="4" xr3:uid="{00000000-0010-0000-0600-000004000000}" name="FAILED" dataDxfId="57"/>
    <tableColumn id="5" xr3:uid="{00000000-0010-0000-0600-000005000000}" name="% Total" dataDxfId="56"/>
    <tableColumn id="6" xr3:uid="{00000000-0010-0000-0600-000006000000}" name="% COMPLETE" dataDxfId="55">
      <calculatedColumnFormula>D3/C3</calculatedColumnFormula>
    </tableColumn>
    <tableColumn id="7" xr3:uid="{00000000-0010-0000-0600-000007000000}" name="% FAILED" dataDxfId="54">
      <calculatedColumnFormula>E3/C3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13459" displayName="Table13459" ref="B2:H5" totalsRowShown="0" headerRowDxfId="71" dataDxfId="70">
  <autoFilter ref="B2:H5" xr:uid="{00000000-0009-0000-0100-000008000000}"/>
  <tableColumns count="7">
    <tableColumn id="1" xr3:uid="{00000000-0010-0000-0500-000001000000}" name="Column1" dataDxfId="69"/>
    <tableColumn id="2" xr3:uid="{00000000-0010-0000-0500-000002000000}" name="TOTAL" dataDxfId="68">
      <calculatedColumnFormula>D3+E3</calculatedColumnFormula>
    </tableColumn>
    <tableColumn id="3" xr3:uid="{00000000-0010-0000-0500-000003000000}" name="COMPLETE" dataDxfId="67"/>
    <tableColumn id="4" xr3:uid="{00000000-0010-0000-0500-000004000000}" name="FAILED" dataDxfId="66"/>
    <tableColumn id="5" xr3:uid="{00000000-0010-0000-0500-000005000000}" name="% Total" dataDxfId="65"/>
    <tableColumn id="6" xr3:uid="{00000000-0010-0000-0500-000006000000}" name="% COMPLETE" dataDxfId="64">
      <calculatedColumnFormula>D3/C3</calculatedColumnFormula>
    </tableColumn>
    <tableColumn id="7" xr3:uid="{00000000-0010-0000-0500-000007000000}" name="% FAILED" dataDxfId="63">
      <calculatedColumnFormula>E3/C3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1345913458" displayName="Table1345913458" ref="B2:H5" totalsRowShown="0" headerRowDxfId="80" dataDxfId="79">
  <autoFilter ref="B2:H5" xr:uid="{00000000-0009-0000-0100-000007000000}"/>
  <tableColumns count="7">
    <tableColumn id="1" xr3:uid="{00000000-0010-0000-0400-000001000000}" name="Column1" dataDxfId="78"/>
    <tableColumn id="2" xr3:uid="{00000000-0010-0000-0400-000002000000}" name="TOTAL" dataDxfId="77">
      <calculatedColumnFormula>D3+E3</calculatedColumnFormula>
    </tableColumn>
    <tableColumn id="3" xr3:uid="{00000000-0010-0000-0400-000003000000}" name="COMPLETE" dataDxfId="76"/>
    <tableColumn id="4" xr3:uid="{00000000-0010-0000-0400-000004000000}" name="FAILED" dataDxfId="75"/>
    <tableColumn id="5" xr3:uid="{00000000-0010-0000-0400-000005000000}" name="% Total" dataDxfId="74"/>
    <tableColumn id="6" xr3:uid="{00000000-0010-0000-0400-000006000000}" name="% COMPLETE" dataDxfId="73">
      <calculatedColumnFormula>D3/C3</calculatedColumnFormula>
    </tableColumn>
    <tableColumn id="7" xr3:uid="{00000000-0010-0000-0400-000007000000}" name="% FAILED" dataDxfId="72">
      <calculatedColumnFormula>E3/C3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67</v>
      </c>
      <c r="D3" s="6">
        <v>67</v>
      </c>
      <c r="E3" s="6">
        <v>0</v>
      </c>
      <c r="F3" s="3">
        <f>C3/C6</f>
        <v>0.9997015816174275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8">
        <f>D4+E4</f>
        <v>0.01</v>
      </c>
      <c r="D4" s="7">
        <v>0.01</v>
      </c>
      <c r="E4" s="7">
        <v>0</v>
      </c>
      <c r="F4" s="3">
        <f>C4/C6</f>
        <v>1.4920919128618321E-4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8">
        <f>D5+E5</f>
        <v>0.01</v>
      </c>
      <c r="D5" s="7">
        <v>0.01</v>
      </c>
      <c r="E5" s="6">
        <v>0</v>
      </c>
      <c r="F5" s="3">
        <f>C5/C6</f>
        <v>1.4920919128618321E-4</v>
      </c>
      <c r="G5" s="3">
        <f>D5/C5</f>
        <v>1</v>
      </c>
      <c r="H5" s="3">
        <f>E5/C5</f>
        <v>0</v>
      </c>
    </row>
    <row r="6" spans="2:8" x14ac:dyDescent="0.3">
      <c r="C6" s="6">
        <f>SUM(C3:C5)</f>
        <v>67.02000000000001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207</v>
      </c>
      <c r="D3" s="6">
        <v>207</v>
      </c>
      <c r="E3" s="6">
        <v>0</v>
      </c>
      <c r="F3" s="3">
        <f>C3/C6</f>
        <v>0.14526315789473684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420</v>
      </c>
      <c r="D4" s="6">
        <v>420</v>
      </c>
      <c r="E4" s="7">
        <v>0</v>
      </c>
      <c r="F4" s="3">
        <f>C4/C6</f>
        <v>0.29473684210526313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798</v>
      </c>
      <c r="D5" s="6">
        <v>797</v>
      </c>
      <c r="E5" s="6">
        <v>1</v>
      </c>
      <c r="F5" s="3">
        <f>C5/C6</f>
        <v>0.56000000000000005</v>
      </c>
      <c r="G5" s="3">
        <f>D5/C5</f>
        <v>0.99874686716791983</v>
      </c>
      <c r="H5" s="3">
        <f>E5/C5</f>
        <v>1.2531328320802004E-3</v>
      </c>
    </row>
    <row r="6" spans="2:8" x14ac:dyDescent="0.3">
      <c r="C6" s="6">
        <f>SUM(C3:C5)</f>
        <v>1425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6"/>
  <sheetViews>
    <sheetView workbookViewId="0">
      <selection activeCell="E29" sqref="E29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599</v>
      </c>
      <c r="D3" s="6">
        <v>592</v>
      </c>
      <c r="E3" s="6">
        <v>7</v>
      </c>
      <c r="F3" s="3">
        <f>C3/C6</f>
        <v>0.17939502845163222</v>
      </c>
      <c r="G3" s="3">
        <f>D3/C3</f>
        <v>0.98831385642737901</v>
      </c>
      <c r="H3" s="3">
        <f>E3/C3</f>
        <v>1.1686143572621035E-2</v>
      </c>
    </row>
    <row r="4" spans="2:8" ht="15" thickBot="1" x14ac:dyDescent="0.35">
      <c r="B4" s="4" t="s">
        <v>2</v>
      </c>
      <c r="C4" s="2">
        <f>D4+E4</f>
        <v>378</v>
      </c>
      <c r="D4" s="6">
        <v>377</v>
      </c>
      <c r="E4" s="7">
        <v>1</v>
      </c>
      <c r="F4" s="3">
        <f>C4/C6</f>
        <v>0.11320754716981132</v>
      </c>
      <c r="G4" s="3">
        <f>D4/C4</f>
        <v>0.99735449735449733</v>
      </c>
      <c r="H4" s="3">
        <f>E4/C4</f>
        <v>2.6455026455026454E-3</v>
      </c>
    </row>
    <row r="5" spans="2:8" ht="15" thickBot="1" x14ac:dyDescent="0.35">
      <c r="B5" s="4" t="s">
        <v>3</v>
      </c>
      <c r="C5" s="2">
        <f t="shared" ref="C5" si="0">D5+E5</f>
        <v>2362</v>
      </c>
      <c r="D5" s="6">
        <v>2348</v>
      </c>
      <c r="E5" s="6">
        <v>14</v>
      </c>
      <c r="F5" s="3">
        <f>C5/C6</f>
        <v>0.70739742437855646</v>
      </c>
      <c r="G5" s="3">
        <f>D5/C5</f>
        <v>0.99407281964436922</v>
      </c>
      <c r="H5" s="3">
        <f>E5/C5</f>
        <v>5.9271803556308214E-3</v>
      </c>
    </row>
    <row r="6" spans="2:8" x14ac:dyDescent="0.3">
      <c r="C6" s="6">
        <f>SUM(C3:C5)</f>
        <v>3339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252</v>
      </c>
      <c r="D3" s="6">
        <v>250</v>
      </c>
      <c r="E3" s="6">
        <v>2</v>
      </c>
      <c r="F3" s="3">
        <f>C3/C6</f>
        <v>0.22241835834068843</v>
      </c>
      <c r="G3" s="3">
        <f>D3/C3</f>
        <v>0.99206349206349209</v>
      </c>
      <c r="H3" s="3">
        <f>E3/C3</f>
        <v>7.9365079365079361E-3</v>
      </c>
    </row>
    <row r="4" spans="2:8" ht="15" thickBot="1" x14ac:dyDescent="0.35">
      <c r="B4" s="4" t="s">
        <v>2</v>
      </c>
      <c r="C4" s="2">
        <f>D4+E4</f>
        <v>187</v>
      </c>
      <c r="D4" s="6">
        <v>187</v>
      </c>
      <c r="E4" s="7">
        <v>0</v>
      </c>
      <c r="F4" s="3">
        <f>C4/C6</f>
        <v>0.1650485436893204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694</v>
      </c>
      <c r="D5" s="6">
        <v>690</v>
      </c>
      <c r="E5" s="6">
        <v>4</v>
      </c>
      <c r="F5" s="3">
        <f>C5/C6</f>
        <v>0.61253309796999122</v>
      </c>
      <c r="G5" s="3">
        <f>D5/C5</f>
        <v>0.99423631123919309</v>
      </c>
      <c r="H5" s="3">
        <f>E5/C5</f>
        <v>5.763688760806916E-3</v>
      </c>
    </row>
    <row r="6" spans="2:8" x14ac:dyDescent="0.3">
      <c r="C6" s="6">
        <f>SUM(C3:C5)</f>
        <v>1133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6"/>
  <sheetViews>
    <sheetView tabSelected="1"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171</v>
      </c>
      <c r="D3" s="6">
        <v>162</v>
      </c>
      <c r="E3" s="6">
        <v>9</v>
      </c>
      <c r="F3" s="3">
        <f>C3/C6</f>
        <v>8.4527928818586257E-2</v>
      </c>
      <c r="G3" s="3">
        <f>D3/C3</f>
        <v>0.94736842105263153</v>
      </c>
      <c r="H3" s="3">
        <f>E3/C3</f>
        <v>5.2631578947368418E-2</v>
      </c>
    </row>
    <row r="4" spans="2:8" ht="15" thickBot="1" x14ac:dyDescent="0.35">
      <c r="B4" s="4" t="s">
        <v>2</v>
      </c>
      <c r="C4" s="2">
        <f>D4+E4</f>
        <v>348</v>
      </c>
      <c r="D4" s="6">
        <v>348</v>
      </c>
      <c r="E4" s="7">
        <v>0</v>
      </c>
      <c r="F4" s="3">
        <f>C4/C6</f>
        <v>0.17202174987642116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1504</v>
      </c>
      <c r="D5" s="6">
        <v>1451</v>
      </c>
      <c r="E5" s="6">
        <v>53</v>
      </c>
      <c r="F5" s="3">
        <f>C5/C6</f>
        <v>0.74345032130499256</v>
      </c>
      <c r="G5" s="3">
        <f>D5/C5</f>
        <v>0.96476063829787229</v>
      </c>
      <c r="H5" s="3">
        <f>E5/C5</f>
        <v>3.5239361702127658E-2</v>
      </c>
    </row>
    <row r="6" spans="2:8" x14ac:dyDescent="0.3">
      <c r="C6" s="6">
        <f>SUM(C3:C5)</f>
        <v>2023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909</v>
      </c>
      <c r="D3" s="6">
        <v>868</v>
      </c>
      <c r="E3" s="6">
        <v>41</v>
      </c>
      <c r="F3" s="3">
        <f>C3/C6</f>
        <v>0.23996832101372756</v>
      </c>
      <c r="G3" s="3">
        <f>D3/C3</f>
        <v>0.95489548954895487</v>
      </c>
      <c r="H3" s="3">
        <f>E3/C3</f>
        <v>4.5104510451045104E-2</v>
      </c>
    </row>
    <row r="4" spans="2:8" ht="15" thickBot="1" x14ac:dyDescent="0.35">
      <c r="B4" s="4" t="s">
        <v>2</v>
      </c>
      <c r="C4" s="2">
        <f>D4+E4</f>
        <v>304</v>
      </c>
      <c r="D4" s="6">
        <v>304</v>
      </c>
      <c r="E4" s="7">
        <v>0</v>
      </c>
      <c r="F4" s="3">
        <f>C4/C6</f>
        <v>8.0253431890179514E-2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2575</v>
      </c>
      <c r="D5" s="6">
        <v>2507</v>
      </c>
      <c r="E5" s="6">
        <v>68</v>
      </c>
      <c r="F5" s="3">
        <f>C5/C6</f>
        <v>0.67977824709609291</v>
      </c>
      <c r="G5" s="3">
        <f>D5/C5</f>
        <v>0.97359223300970876</v>
      </c>
      <c r="H5" s="3">
        <f>E5/C5</f>
        <v>2.6407766990291261E-2</v>
      </c>
    </row>
    <row r="6" spans="2:8" x14ac:dyDescent="0.3">
      <c r="C6" s="6">
        <f>SUM(C3:C5)</f>
        <v>3788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H6"/>
  <sheetViews>
    <sheetView workbookViewId="0">
      <selection activeCell="E29" sqref="E29"/>
    </sheetView>
  </sheetViews>
  <sheetFormatPr baseColWidth="10" defaultColWidth="11.44140625" defaultRowHeight="14.4" x14ac:dyDescent="0.3"/>
  <cols>
    <col min="2" max="2" width="12" customWidth="1"/>
    <col min="3" max="3" width="9.6640625" customWidth="1"/>
    <col min="4" max="4" width="12.44140625" customWidth="1"/>
    <col min="5" max="5" width="9.5546875" customWidth="1"/>
    <col min="6" max="6" width="11.88671875" bestFit="1" customWidth="1"/>
    <col min="7" max="7" width="14.44140625" customWidth="1"/>
    <col min="8" max="8" width="11.109375" customWidth="1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33</v>
      </c>
      <c r="D3" s="6">
        <v>20</v>
      </c>
      <c r="E3" s="6">
        <v>13</v>
      </c>
      <c r="F3" s="3">
        <f>C3/C6</f>
        <v>1.6042780748663103E-2</v>
      </c>
      <c r="G3" s="3">
        <f>D3/C3</f>
        <v>0.60606060606060608</v>
      </c>
      <c r="H3" s="3">
        <f>E3/C3</f>
        <v>0.39393939393939392</v>
      </c>
    </row>
    <row r="4" spans="2:8" ht="15" thickBot="1" x14ac:dyDescent="0.35">
      <c r="B4" s="4" t="s">
        <v>2</v>
      </c>
      <c r="C4" s="2">
        <f>D4+E4</f>
        <v>772</v>
      </c>
      <c r="D4" s="6">
        <v>772</v>
      </c>
      <c r="E4" s="7">
        <v>0</v>
      </c>
      <c r="F4" s="3">
        <f>C4/C6</f>
        <v>0.37530384054448224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1252</v>
      </c>
      <c r="D5" s="6">
        <v>1214</v>
      </c>
      <c r="E5" s="6">
        <v>38</v>
      </c>
      <c r="F5" s="3">
        <f>C5/C6</f>
        <v>0.60865337870685465</v>
      </c>
      <c r="G5" s="3">
        <f>D5/C5</f>
        <v>0.96964856230031948</v>
      </c>
      <c r="H5" s="3">
        <f>E5/C5</f>
        <v>3.035143769968051E-2</v>
      </c>
    </row>
    <row r="6" spans="2:8" x14ac:dyDescent="0.3">
      <c r="C6">
        <f>SUM(C3:C5)</f>
        <v>2057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199</v>
      </c>
      <c r="D3" s="6">
        <v>199</v>
      </c>
      <c r="E3" s="6">
        <v>0</v>
      </c>
      <c r="F3" s="3">
        <f>C3/C6</f>
        <v>0.14546783625730994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300</v>
      </c>
      <c r="D4" s="6">
        <v>300</v>
      </c>
      <c r="E4" s="7">
        <v>0</v>
      </c>
      <c r="F4" s="3">
        <f>C4/C6</f>
        <v>0.21929824561403508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869</v>
      </c>
      <c r="D5" s="6">
        <v>867</v>
      </c>
      <c r="E5" s="6">
        <v>2</v>
      </c>
      <c r="F5" s="3">
        <f>C5/C6</f>
        <v>0.63523391812865493</v>
      </c>
      <c r="G5" s="3">
        <f>D5/C5</f>
        <v>0.99769850402761795</v>
      </c>
      <c r="H5" s="3">
        <f>E5/C5</f>
        <v>2.3014959723820483E-3</v>
      </c>
    </row>
    <row r="6" spans="2:8" x14ac:dyDescent="0.3">
      <c r="C6" s="6">
        <f>SUM(C3:C5)</f>
        <v>1368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633</v>
      </c>
      <c r="D3" s="6">
        <v>624</v>
      </c>
      <c r="E3" s="6">
        <v>9</v>
      </c>
      <c r="F3" s="3">
        <f>C3/C6</f>
        <v>0.23654708520179371</v>
      </c>
      <c r="G3" s="3">
        <f>D3/C3</f>
        <v>0.98578199052132698</v>
      </c>
      <c r="H3" s="3">
        <f>E3/C3</f>
        <v>1.4218009478672985E-2</v>
      </c>
    </row>
    <row r="4" spans="2:8" ht="15" thickBot="1" x14ac:dyDescent="0.35">
      <c r="B4" s="4" t="s">
        <v>2</v>
      </c>
      <c r="C4" s="2">
        <f>D4+E4</f>
        <v>295</v>
      </c>
      <c r="D4" s="6">
        <v>294</v>
      </c>
      <c r="E4" s="7">
        <v>1</v>
      </c>
      <c r="F4" s="3">
        <f>C4/C6</f>
        <v>0.11023916292974589</v>
      </c>
      <c r="G4" s="3">
        <f>D4/C4</f>
        <v>0.99661016949152548</v>
      </c>
      <c r="H4" s="3">
        <f>E4/C4</f>
        <v>3.3898305084745762E-3</v>
      </c>
    </row>
    <row r="5" spans="2:8" ht="15" thickBot="1" x14ac:dyDescent="0.35">
      <c r="B5" s="4" t="s">
        <v>3</v>
      </c>
      <c r="C5" s="2">
        <f t="shared" ref="C5" si="0">D5+E5</f>
        <v>1748</v>
      </c>
      <c r="D5" s="6">
        <v>1702</v>
      </c>
      <c r="E5" s="6">
        <v>46</v>
      </c>
      <c r="F5" s="3">
        <f>C5/C6</f>
        <v>0.65321375186846042</v>
      </c>
      <c r="G5" s="3">
        <f>D5/C5</f>
        <v>0.97368421052631582</v>
      </c>
      <c r="H5" s="3">
        <f>E5/C5</f>
        <v>2.6315789473684209E-2</v>
      </c>
    </row>
    <row r="6" spans="2:8" x14ac:dyDescent="0.3">
      <c r="C6" s="6">
        <f>SUM(C3:C5)</f>
        <v>2676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6"/>
  <sheetViews>
    <sheetView topLeftCell="A7"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112</v>
      </c>
      <c r="D3" s="6">
        <v>110</v>
      </c>
      <c r="E3" s="6">
        <v>2</v>
      </c>
      <c r="F3" s="3">
        <f>C3/C6</f>
        <v>6.2465142219743447E-2</v>
      </c>
      <c r="G3" s="3">
        <f>D3/C3</f>
        <v>0.9821428571428571</v>
      </c>
      <c r="H3" s="3">
        <f>E3/C3</f>
        <v>1.7857142857142856E-2</v>
      </c>
    </row>
    <row r="4" spans="2:8" ht="15" thickBot="1" x14ac:dyDescent="0.35">
      <c r="B4" s="4" t="s">
        <v>2</v>
      </c>
      <c r="C4" s="2">
        <f>D4+E4</f>
        <v>380</v>
      </c>
      <c r="D4" s="6">
        <v>379</v>
      </c>
      <c r="E4" s="7">
        <v>1</v>
      </c>
      <c r="F4" s="3">
        <f>C4/C6</f>
        <v>0.21193530395984383</v>
      </c>
      <c r="G4" s="3">
        <f>D4/C4</f>
        <v>0.99736842105263157</v>
      </c>
      <c r="H4" s="3">
        <f>E4/C4</f>
        <v>2.631578947368421E-3</v>
      </c>
    </row>
    <row r="5" spans="2:8" ht="15" thickBot="1" x14ac:dyDescent="0.35">
      <c r="B5" s="4" t="s">
        <v>3</v>
      </c>
      <c r="C5" s="2">
        <f>D5+E5</f>
        <v>1301</v>
      </c>
      <c r="D5" s="6">
        <v>1279</v>
      </c>
      <c r="E5" s="6">
        <v>22</v>
      </c>
      <c r="F5" s="3">
        <f>C5/C6</f>
        <v>0.72559955382041275</v>
      </c>
      <c r="G5" s="3">
        <f>D5/C5</f>
        <v>0.98308993082244422</v>
      </c>
      <c r="H5" s="3">
        <f>E5/C5</f>
        <v>1.6910069177555727E-2</v>
      </c>
    </row>
    <row r="6" spans="2:8" x14ac:dyDescent="0.3">
      <c r="C6" s="6">
        <f>SUM(C3:C5)</f>
        <v>1793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114</v>
      </c>
      <c r="D3" s="6">
        <v>114</v>
      </c>
      <c r="E3" s="6">
        <v>0</v>
      </c>
      <c r="F3" s="3">
        <f>C3/C6</f>
        <v>9.1200000000000003E-2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366</v>
      </c>
      <c r="D4" s="6">
        <v>366</v>
      </c>
      <c r="E4" s="7">
        <v>0</v>
      </c>
      <c r="F4" s="3">
        <f>C4/C6</f>
        <v>0.2928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770</v>
      </c>
      <c r="D5" s="6">
        <v>770</v>
      </c>
      <c r="E5" s="6">
        <v>0</v>
      </c>
      <c r="F5" s="3">
        <f>C5/C6</f>
        <v>0.61599999999999999</v>
      </c>
      <c r="G5" s="3">
        <f>D5/C5</f>
        <v>1</v>
      </c>
      <c r="H5" s="3">
        <f>E5/C5</f>
        <v>0</v>
      </c>
    </row>
    <row r="6" spans="2:8" x14ac:dyDescent="0.3">
      <c r="C6" s="6">
        <f>SUM(C3:C5)</f>
        <v>1250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2" max="2" width="12" customWidth="1"/>
    <col min="3" max="3" width="9.6640625" customWidth="1"/>
    <col min="4" max="4" width="12.44140625" customWidth="1"/>
    <col min="5" max="5" width="9.5546875" customWidth="1"/>
    <col min="6" max="6" width="11.88671875" bestFit="1" customWidth="1"/>
    <col min="7" max="7" width="14.44140625" customWidth="1"/>
    <col min="8" max="8" width="11.109375" customWidth="1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3250</v>
      </c>
      <c r="D3" s="6">
        <v>3240</v>
      </c>
      <c r="E3" s="6">
        <v>10</v>
      </c>
      <c r="F3" s="3">
        <f>C3/C6</f>
        <v>0.12280370300396751</v>
      </c>
      <c r="G3" s="3">
        <f>D3/C3</f>
        <v>0.99692307692307691</v>
      </c>
      <c r="H3" s="3">
        <f>E3/C3</f>
        <v>3.0769230769230769E-3</v>
      </c>
    </row>
    <row r="4" spans="2:8" ht="15" thickBot="1" x14ac:dyDescent="0.35">
      <c r="B4" s="4" t="s">
        <v>2</v>
      </c>
      <c r="C4" s="2">
        <f>D4+E4</f>
        <v>5691</v>
      </c>
      <c r="D4" s="6">
        <v>5687</v>
      </c>
      <c r="E4" s="7">
        <v>4</v>
      </c>
      <c r="F4" s="3">
        <f>C4/C6</f>
        <v>0.21503873039863972</v>
      </c>
      <c r="G4" s="3">
        <f>D4/C4</f>
        <v>0.9992971358285011</v>
      </c>
      <c r="H4" s="3">
        <f>E4/C4</f>
        <v>7.0286417149885785E-4</v>
      </c>
    </row>
    <row r="5" spans="2:8" ht="15" thickBot="1" x14ac:dyDescent="0.35">
      <c r="B5" s="4" t="s">
        <v>3</v>
      </c>
      <c r="C5" s="2">
        <f>D5+E5</f>
        <v>17524</v>
      </c>
      <c r="D5" s="6">
        <v>17457</v>
      </c>
      <c r="E5" s="6">
        <v>67</v>
      </c>
      <c r="F5" s="3">
        <f>C5/C6</f>
        <v>0.66215756659739278</v>
      </c>
      <c r="G5" s="3">
        <f>D5/C5</f>
        <v>0.99617667199269577</v>
      </c>
      <c r="H5" s="3">
        <f>E5/C5</f>
        <v>3.8233280073042683E-3</v>
      </c>
    </row>
    <row r="6" spans="2:8" x14ac:dyDescent="0.3">
      <c r="C6">
        <f>SUM(C3:C5)</f>
        <v>26465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18</v>
      </c>
      <c r="D3" s="6">
        <v>18</v>
      </c>
      <c r="E3" s="6">
        <v>0</v>
      </c>
      <c r="F3" s="3">
        <f>C3/C6</f>
        <v>0.21686746987951808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16</v>
      </c>
      <c r="D4" s="6">
        <v>16</v>
      </c>
      <c r="E4" s="7">
        <v>0</v>
      </c>
      <c r="F4" s="3">
        <f>C4/C6</f>
        <v>0.19277108433734941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49</v>
      </c>
      <c r="D5" s="6">
        <v>49</v>
      </c>
      <c r="E5" s="6">
        <v>0</v>
      </c>
      <c r="F5" s="3">
        <f>C5/C6</f>
        <v>0.59036144578313254</v>
      </c>
      <c r="G5" s="3">
        <f>D5/C5</f>
        <v>1</v>
      </c>
      <c r="H5" s="3">
        <f>E5/C5</f>
        <v>0</v>
      </c>
    </row>
    <row r="6" spans="2:8" x14ac:dyDescent="0.3">
      <c r="C6" s="6">
        <f>SUM(C3:C5)</f>
        <v>83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ANGUILLA</vt:lpstr>
      <vt:lpstr>ANTIGUA</vt:lpstr>
      <vt:lpstr>BARBADOS</vt:lpstr>
      <vt:lpstr>BVI</vt:lpstr>
      <vt:lpstr>CAYMAN</vt:lpstr>
      <vt:lpstr>DOMINICA</vt:lpstr>
      <vt:lpstr>GRENADA</vt:lpstr>
      <vt:lpstr>JAMAICA</vt:lpstr>
      <vt:lpstr>MONSERRAT</vt:lpstr>
      <vt:lpstr>SAINT VINCENT</vt:lpstr>
      <vt:lpstr>SANTA LUCIA</vt:lpstr>
      <vt:lpstr>Saint Kitts and Nevis</vt:lpstr>
      <vt:lpstr>TURKS&amp;CAICOS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</dc:creator>
  <cp:lastModifiedBy>Jesus Lopez</cp:lastModifiedBy>
  <dcterms:created xsi:type="dcterms:W3CDTF">2017-06-16T20:26:40Z</dcterms:created>
  <dcterms:modified xsi:type="dcterms:W3CDTF">2018-09-11T00:20:19Z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521586c4-2b7f-42ba-9ab9-2b58a4b53bf6</vt:lpwstr>
  </property>
</Properties>
</file>