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/>
  <mc:AlternateContent xmlns:mc="http://schemas.openxmlformats.org/markup-compatibility/2006">
    <mc:Choice Requires="x15">
      <x15ac:absPath xmlns:x15ac="http://schemas.microsoft.com/office/spreadsheetml/2010/11/ac" url="/Users/mirnazertuche/Documents/ASAP/ReporteSemestral/"/>
    </mc:Choice>
  </mc:AlternateContent>
  <xr:revisionPtr revIDLastSave="0" documentId="13_ncr:1_{432B8D15-4C07-8B4A-99F7-7F4D567B314C}" xr6:coauthVersionLast="34" xr6:coauthVersionMax="34" xr10:uidLastSave="{00000000-0000-0000-0000-000000000000}"/>
  <bookViews>
    <workbookView xWindow="0" yWindow="460" windowWidth="25600" windowHeight="14440" activeTab="6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Semes1" sheetId="7" r:id="rId7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17"/>
</workbook>
</file>

<file path=xl/calcChain.xml><?xml version="1.0" encoding="utf-8"?>
<calcChain xmlns="http://schemas.openxmlformats.org/spreadsheetml/2006/main">
  <c r="N201" i="7" l="1"/>
  <c r="N200" i="7"/>
  <c r="L198" i="7"/>
  <c r="K198" i="7"/>
  <c r="J198" i="7"/>
  <c r="I198" i="7"/>
  <c r="H198" i="7"/>
  <c r="G198" i="7"/>
  <c r="F198" i="7"/>
  <c r="E198" i="7"/>
  <c r="D198" i="7"/>
  <c r="C198" i="7"/>
  <c r="B198" i="7"/>
  <c r="L206" i="1" l="1"/>
  <c r="J206" i="1"/>
  <c r="H206" i="1"/>
  <c r="F206" i="1"/>
  <c r="D206" i="1"/>
  <c r="C206" i="1"/>
  <c r="E199" i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G206" i="1" l="1"/>
  <c r="I206" i="1"/>
  <c r="M206" i="1"/>
  <c r="E206" i="1"/>
  <c r="K206" i="1"/>
  <c r="L47" i="6"/>
  <c r="J47" i="6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M47" i="6" s="1"/>
  <c r="K17" i="6"/>
  <c r="K47" i="6" s="1"/>
  <c r="I17" i="6"/>
  <c r="I47" i="6" s="1"/>
  <c r="G17" i="6"/>
  <c r="G47" i="6" s="1"/>
  <c r="E17" i="6"/>
  <c r="E47" i="6" s="1"/>
  <c r="L15" i="6"/>
  <c r="C11" i="6" s="1"/>
  <c r="H15" i="6"/>
  <c r="C9" i="6" s="1"/>
  <c r="F15" i="6"/>
  <c r="C8" i="6" s="1"/>
  <c r="D15" i="6"/>
  <c r="C7" i="6" s="1"/>
  <c r="C15" i="6"/>
  <c r="P9" i="6"/>
  <c r="C6" i="6"/>
  <c r="J15" i="6" l="1"/>
  <c r="C10" i="6" s="1"/>
  <c r="D10" i="6"/>
  <c r="D8" i="6"/>
  <c r="D11" i="6"/>
  <c r="D9" i="6"/>
  <c r="I15" i="6"/>
  <c r="G15" i="6"/>
  <c r="E15" i="6"/>
  <c r="M15" i="6"/>
  <c r="K15" i="6"/>
  <c r="D7" i="6"/>
  <c r="C12" i="6"/>
  <c r="J193" i="1"/>
  <c r="E192" i="1" l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D15" i="3"/>
  <c r="C7" i="3" s="1"/>
  <c r="C15" i="3"/>
  <c r="P9" i="3"/>
  <c r="C8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P9" i="1" l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<sst xmlns="http://schemas.openxmlformats.org/spreadsheetml/2006/main" count="189" uniqueCount="27">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</sst>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Arial Narrow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onsolas"/>
      <family val="3"/>
    </font>
    <font>
      <b/>
      <sz val="8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70AD4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36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3" fontId="32" fillId="0" borderId="3" xfId="0" applyNumberFormat="1" applyFont="1" applyBorder="1" applyAlignment="1">
      <alignment horizontal="center" vertical="center"/>
    </xf>
    <xf numFmtId="10" fontId="33" fillId="6" borderId="3" xfId="0" applyNumberFormat="1" applyFont="1" applyFill="1" applyBorder="1" applyAlignment="1">
      <alignment horizontal="center" vertical="center"/>
    </xf>
    <xf numFmtId="10" fontId="33" fillId="6" borderId="4" xfId="0" applyNumberFormat="1" applyFont="1" applyFill="1" applyBorder="1" applyAlignment="1">
      <alignment horizontal="center" vertical="center"/>
    </xf>
    <xf numFmtId="0" fontId="34" fillId="8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/>
    </xf>
    <xf numFmtId="0" fontId="34" fillId="9" borderId="0" xfId="0" applyFont="1" applyFill="1" applyAlignment="1">
      <alignment vertical="center"/>
    </xf>
    <xf numFmtId="0" fontId="38" fillId="0" borderId="0" xfId="0" applyFont="1" applyAlignment="1">
      <alignment horizontal="center" vertical="center"/>
    </xf>
    <xf numFmtId="0" fontId="34" fillId="9" borderId="0" xfId="0" applyFont="1" applyFill="1" applyAlignment="1">
      <alignment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0" fontId="39" fillId="0" borderId="0" xfId="0" applyNumberFormat="1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8" borderId="0" xfId="0" applyFont="1" applyFill="1" applyAlignment="1">
      <alignment horizontal="center" vertical="center" wrapText="1"/>
    </xf>
    <xf numFmtId="3" fontId="41" fillId="9" borderId="0" xfId="0" applyNumberFormat="1" applyFont="1" applyFill="1" applyAlignment="1">
      <alignment horizontal="center" vertical="center"/>
    </xf>
    <xf numFmtId="10" fontId="10" fillId="9" borderId="0" xfId="0" applyNumberFormat="1" applyFont="1" applyFill="1" applyAlignment="1">
      <alignment horizontal="center" vertical="center"/>
    </xf>
    <xf numFmtId="0" fontId="30" fillId="10" borderId="5" xfId="0" applyFont="1" applyFill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 wrapText="1"/>
    </xf>
    <xf numFmtId="9" fontId="30" fillId="10" borderId="6" xfId="0" applyNumberFormat="1" applyFont="1" applyFill="1" applyBorder="1" applyAlignment="1">
      <alignment horizontal="center" vertical="center" wrapText="1"/>
    </xf>
    <xf numFmtId="0" fontId="30" fillId="10" borderId="7" xfId="0" applyFont="1" applyFill="1" applyBorder="1" applyAlignment="1">
      <alignment horizontal="center" vertical="center" wrapText="1"/>
    </xf>
    <xf numFmtId="14" fontId="14" fillId="11" borderId="5" xfId="0" applyNumberFormat="1" applyFont="1" applyFill="1" applyBorder="1" applyAlignment="1">
      <alignment horizontal="center" vertical="center"/>
    </xf>
    <xf numFmtId="3" fontId="35" fillId="11" borderId="6" xfId="0" applyNumberFormat="1" applyFont="1" applyFill="1" applyBorder="1" applyAlignment="1">
      <alignment horizontal="center" vertical="center"/>
    </xf>
    <xf numFmtId="10" fontId="14" fillId="12" borderId="6" xfId="0" applyNumberFormat="1" applyFont="1" applyFill="1" applyBorder="1" applyAlignment="1">
      <alignment horizontal="center" vertical="center"/>
    </xf>
    <xf numFmtId="10" fontId="14" fillId="12" borderId="7" xfId="0" applyNumberFormat="1" applyFont="1" applyFill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 vertical="center"/>
    </xf>
    <xf numFmtId="3" fontId="35" fillId="0" borderId="6" xfId="0" applyNumberFormat="1" applyFont="1" applyBorder="1" applyAlignment="1">
      <alignment horizontal="center" vertical="center"/>
    </xf>
    <xf numFmtId="14" fontId="35" fillId="0" borderId="5" xfId="0" applyNumberFormat="1" applyFont="1" applyBorder="1" applyAlignment="1">
      <alignment horizontal="center" vertical="center"/>
    </xf>
    <xf numFmtId="3" fontId="14" fillId="0" borderId="6" xfId="0" applyNumberFormat="1" applyFont="1" applyBorder="1" applyAlignment="1">
      <alignment horizontal="center" vertical="center"/>
    </xf>
    <xf numFmtId="14" fontId="35" fillId="11" borderId="5" xfId="0" applyNumberFormat="1" applyFont="1" applyFill="1" applyBorder="1" applyAlignment="1">
      <alignment horizontal="center" vertical="center"/>
    </xf>
    <xf numFmtId="3" fontId="14" fillId="11" borderId="6" xfId="0" applyNumberFormat="1" applyFont="1" applyFill="1" applyBorder="1" applyAlignment="1">
      <alignment horizontal="center" vertical="center"/>
    </xf>
    <xf numFmtId="0" fontId="35" fillId="11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1" fontId="35" fillId="11" borderId="6" xfId="0" applyNumberFormat="1" applyFont="1" applyFill="1" applyBorder="1" applyAlignment="1">
      <alignment horizontal="center" vertical="center"/>
    </xf>
    <xf numFmtId="1" fontId="35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1" fillId="8" borderId="0" xfId="0" applyFont="1" applyFill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WASSPerformance!$C$17:$C$206</c:f>
              <c:numCache>
                <c:formatCode>#,##0</c:formatCode>
                <c:ptCount val="189"/>
                <c:pt idx="0">
                  <c:v>767</c:v>
                </c:pt>
                <c:pt idx="1">
                  <c:v>8159</c:v>
                </c:pt>
                <c:pt idx="2">
                  <c:v>11932</c:v>
                </c:pt>
                <c:pt idx="3">
                  <c:v>10096</c:v>
                </c:pt>
                <c:pt idx="4">
                  <c:v>9559</c:v>
                </c:pt>
                <c:pt idx="5">
                  <c:v>3100</c:v>
                </c:pt>
                <c:pt idx="6">
                  <c:v>764</c:v>
                </c:pt>
                <c:pt idx="7">
                  <c:v>7435</c:v>
                </c:pt>
                <c:pt idx="8">
                  <c:v>9727</c:v>
                </c:pt>
                <c:pt idx="9">
                  <c:v>7239</c:v>
                </c:pt>
                <c:pt idx="10">
                  <c:v>3445</c:v>
                </c:pt>
                <c:pt idx="11">
                  <c:v>3424</c:v>
                </c:pt>
                <c:pt idx="12">
                  <c:v>1333</c:v>
                </c:pt>
                <c:pt idx="13">
                  <c:v>359</c:v>
                </c:pt>
                <c:pt idx="14">
                  <c:v>2868</c:v>
                </c:pt>
                <c:pt idx="15">
                  <c:v>7297</c:v>
                </c:pt>
                <c:pt idx="16">
                  <c:v>3434</c:v>
                </c:pt>
                <c:pt idx="17">
                  <c:v>4424</c:v>
                </c:pt>
                <c:pt idx="18">
                  <c:v>4328</c:v>
                </c:pt>
                <c:pt idx="19">
                  <c:v>2248</c:v>
                </c:pt>
                <c:pt idx="20">
                  <c:v>383</c:v>
                </c:pt>
                <c:pt idx="21">
                  <c:v>4972</c:v>
                </c:pt>
                <c:pt idx="22">
                  <c:v>8700</c:v>
                </c:pt>
                <c:pt idx="23">
                  <c:v>5619</c:v>
                </c:pt>
                <c:pt idx="24">
                  <c:v>8352</c:v>
                </c:pt>
                <c:pt idx="25">
                  <c:v>5185</c:v>
                </c:pt>
                <c:pt idx="26">
                  <c:v>3340</c:v>
                </c:pt>
                <c:pt idx="27">
                  <c:v>561</c:v>
                </c:pt>
                <c:pt idx="28">
                  <c:v>6023</c:v>
                </c:pt>
                <c:pt idx="29">
                  <c:v>11410</c:v>
                </c:pt>
                <c:pt idx="30">
                  <c:v>8753</c:v>
                </c:pt>
                <c:pt idx="31">
                  <c:v>5197</c:v>
                </c:pt>
                <c:pt idx="32">
                  <c:v>6742</c:v>
                </c:pt>
                <c:pt idx="33">
                  <c:v>2668</c:v>
                </c:pt>
                <c:pt idx="34">
                  <c:v>1323</c:v>
                </c:pt>
                <c:pt idx="35">
                  <c:v>7038</c:v>
                </c:pt>
                <c:pt idx="36">
                  <c:v>10404</c:v>
                </c:pt>
                <c:pt idx="37">
                  <c:v>5673</c:v>
                </c:pt>
                <c:pt idx="38">
                  <c:v>6509</c:v>
                </c:pt>
                <c:pt idx="39">
                  <c:v>4569</c:v>
                </c:pt>
                <c:pt idx="40">
                  <c:v>2540</c:v>
                </c:pt>
                <c:pt idx="41">
                  <c:v>531</c:v>
                </c:pt>
                <c:pt idx="42">
                  <c:v>6673</c:v>
                </c:pt>
                <c:pt idx="43">
                  <c:v>4704</c:v>
                </c:pt>
                <c:pt idx="44">
                  <c:v>1535</c:v>
                </c:pt>
                <c:pt idx="45">
                  <c:v>4941</c:v>
                </c:pt>
                <c:pt idx="46">
                  <c:v>4365</c:v>
                </c:pt>
                <c:pt idx="47">
                  <c:v>32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</c:v>
                </c:pt>
                <c:pt idx="52">
                  <c:v>10557</c:v>
                </c:pt>
                <c:pt idx="53">
                  <c:v>12391</c:v>
                </c:pt>
                <c:pt idx="54">
                  <c:v>5442</c:v>
                </c:pt>
                <c:pt idx="55">
                  <c:v>2743</c:v>
                </c:pt>
                <c:pt idx="56">
                  <c:v>14617</c:v>
                </c:pt>
                <c:pt idx="57">
                  <c:v>13479</c:v>
                </c:pt>
                <c:pt idx="58">
                  <c:v>13758</c:v>
                </c:pt>
                <c:pt idx="59">
                  <c:v>16226</c:v>
                </c:pt>
                <c:pt idx="60">
                  <c:v>13544</c:v>
                </c:pt>
                <c:pt idx="61">
                  <c:v>12617</c:v>
                </c:pt>
                <c:pt idx="62">
                  <c:v>4135</c:v>
                </c:pt>
                <c:pt idx="63">
                  <c:v>13398</c:v>
                </c:pt>
                <c:pt idx="64">
                  <c:v>6946</c:v>
                </c:pt>
                <c:pt idx="65">
                  <c:v>8838</c:v>
                </c:pt>
                <c:pt idx="66">
                  <c:v>7416</c:v>
                </c:pt>
                <c:pt idx="67">
                  <c:v>5201</c:v>
                </c:pt>
                <c:pt idx="68">
                  <c:v>3680</c:v>
                </c:pt>
                <c:pt idx="69">
                  <c:v>690</c:v>
                </c:pt>
                <c:pt idx="70">
                  <c:v>6372</c:v>
                </c:pt>
                <c:pt idx="71">
                  <c:v>6540</c:v>
                </c:pt>
                <c:pt idx="72">
                  <c:v>4188</c:v>
                </c:pt>
                <c:pt idx="73">
                  <c:v>4571</c:v>
                </c:pt>
                <c:pt idx="74">
                  <c:v>3429</c:v>
                </c:pt>
                <c:pt idx="75">
                  <c:v>2022</c:v>
                </c:pt>
                <c:pt idx="76">
                  <c:v>516</c:v>
                </c:pt>
                <c:pt idx="77">
                  <c:v>8604</c:v>
                </c:pt>
                <c:pt idx="78">
                  <c:v>5815</c:v>
                </c:pt>
                <c:pt idx="79">
                  <c:v>5742</c:v>
                </c:pt>
                <c:pt idx="80">
                  <c:v>7025</c:v>
                </c:pt>
                <c:pt idx="81">
                  <c:v>7551</c:v>
                </c:pt>
                <c:pt idx="82">
                  <c:v>3465</c:v>
                </c:pt>
                <c:pt idx="83">
                  <c:v>394</c:v>
                </c:pt>
                <c:pt idx="84">
                  <c:v>14195</c:v>
                </c:pt>
                <c:pt idx="85">
                  <c:v>7128</c:v>
                </c:pt>
                <c:pt idx="86">
                  <c:v>5555</c:v>
                </c:pt>
                <c:pt idx="87">
                  <c:v>9473</c:v>
                </c:pt>
                <c:pt idx="88">
                  <c:v>706</c:v>
                </c:pt>
                <c:pt idx="89">
                  <c:v>3631</c:v>
                </c:pt>
                <c:pt idx="90">
                  <c:v>496</c:v>
                </c:pt>
                <c:pt idx="91">
                  <c:v>619</c:v>
                </c:pt>
                <c:pt idx="92">
                  <c:v>10228</c:v>
                </c:pt>
                <c:pt idx="93">
                  <c:v>6554</c:v>
                </c:pt>
                <c:pt idx="94">
                  <c:v>19312</c:v>
                </c:pt>
                <c:pt idx="95">
                  <c:v>8809</c:v>
                </c:pt>
                <c:pt idx="96">
                  <c:v>4293</c:v>
                </c:pt>
                <c:pt idx="97">
                  <c:v>513</c:v>
                </c:pt>
                <c:pt idx="98">
                  <c:v>16881</c:v>
                </c:pt>
                <c:pt idx="99">
                  <c:v>14666</c:v>
                </c:pt>
                <c:pt idx="100">
                  <c:v>8112</c:v>
                </c:pt>
                <c:pt idx="101">
                  <c:v>5183</c:v>
                </c:pt>
                <c:pt idx="102">
                  <c:v>2469</c:v>
                </c:pt>
                <c:pt idx="103">
                  <c:v>1410</c:v>
                </c:pt>
                <c:pt idx="104">
                  <c:v>254</c:v>
                </c:pt>
                <c:pt idx="105">
                  <c:v>6061</c:v>
                </c:pt>
                <c:pt idx="106">
                  <c:v>4317</c:v>
                </c:pt>
                <c:pt idx="107">
                  <c:v>4220</c:v>
                </c:pt>
                <c:pt idx="108">
                  <c:v>3656</c:v>
                </c:pt>
                <c:pt idx="109">
                  <c:v>2932</c:v>
                </c:pt>
                <c:pt idx="110">
                  <c:v>1295</c:v>
                </c:pt>
                <c:pt idx="111">
                  <c:v>186</c:v>
                </c:pt>
                <c:pt idx="112">
                  <c:v>7376</c:v>
                </c:pt>
                <c:pt idx="113">
                  <c:v>4626</c:v>
                </c:pt>
                <c:pt idx="114">
                  <c:v>2864</c:v>
                </c:pt>
                <c:pt idx="115">
                  <c:v>5706</c:v>
                </c:pt>
                <c:pt idx="116">
                  <c:v>3672</c:v>
                </c:pt>
                <c:pt idx="117">
                  <c:v>1687</c:v>
                </c:pt>
                <c:pt idx="118">
                  <c:v>472</c:v>
                </c:pt>
                <c:pt idx="119">
                  <c:v>6932</c:v>
                </c:pt>
                <c:pt idx="120">
                  <c:v>3959</c:v>
                </c:pt>
                <c:pt idx="121">
                  <c:v>2688</c:v>
                </c:pt>
                <c:pt idx="122">
                  <c:v>2851</c:v>
                </c:pt>
                <c:pt idx="123">
                  <c:v>5917</c:v>
                </c:pt>
                <c:pt idx="124">
                  <c:v>1530</c:v>
                </c:pt>
                <c:pt idx="125">
                  <c:v>241</c:v>
                </c:pt>
                <c:pt idx="126">
                  <c:v>3337</c:v>
                </c:pt>
                <c:pt idx="127">
                  <c:v>5217</c:v>
                </c:pt>
                <c:pt idx="128">
                  <c:v>2951</c:v>
                </c:pt>
                <c:pt idx="129">
                  <c:v>4018</c:v>
                </c:pt>
                <c:pt idx="130">
                  <c:v>2773</c:v>
                </c:pt>
                <c:pt idx="131">
                  <c:v>1370</c:v>
                </c:pt>
                <c:pt idx="132">
                  <c:v>201</c:v>
                </c:pt>
                <c:pt idx="133">
                  <c:v>2764</c:v>
                </c:pt>
                <c:pt idx="134">
                  <c:v>2251</c:v>
                </c:pt>
                <c:pt idx="135">
                  <c:v>3377</c:v>
                </c:pt>
                <c:pt idx="136">
                  <c:v>12389</c:v>
                </c:pt>
                <c:pt idx="137">
                  <c:v>3205</c:v>
                </c:pt>
                <c:pt idx="138">
                  <c:v>1386</c:v>
                </c:pt>
                <c:pt idx="139">
                  <c:v>358</c:v>
                </c:pt>
                <c:pt idx="140">
                  <c:v>5339</c:v>
                </c:pt>
                <c:pt idx="141">
                  <c:v>4283</c:v>
                </c:pt>
                <c:pt idx="142">
                  <c:v>1773</c:v>
                </c:pt>
                <c:pt idx="143">
                  <c:v>6216</c:v>
                </c:pt>
                <c:pt idx="144">
                  <c:v>1973</c:v>
                </c:pt>
                <c:pt idx="145">
                  <c:v>275</c:v>
                </c:pt>
                <c:pt idx="146">
                  <c:v>19</c:v>
                </c:pt>
                <c:pt idx="147">
                  <c:v>636</c:v>
                </c:pt>
                <c:pt idx="148">
                  <c:v>1868</c:v>
                </c:pt>
                <c:pt idx="149">
                  <c:v>785</c:v>
                </c:pt>
                <c:pt idx="150">
                  <c:v>1445</c:v>
                </c:pt>
                <c:pt idx="151">
                  <c:v>581</c:v>
                </c:pt>
                <c:pt idx="152">
                  <c:v>261</c:v>
                </c:pt>
                <c:pt idx="153">
                  <c:v>22</c:v>
                </c:pt>
                <c:pt idx="154">
                  <c:v>1231</c:v>
                </c:pt>
                <c:pt idx="155">
                  <c:v>2418</c:v>
                </c:pt>
                <c:pt idx="156">
                  <c:v>1566</c:v>
                </c:pt>
                <c:pt idx="157">
                  <c:v>1119</c:v>
                </c:pt>
                <c:pt idx="158">
                  <c:v>749</c:v>
                </c:pt>
                <c:pt idx="159">
                  <c:v>324</c:v>
                </c:pt>
                <c:pt idx="160">
                  <c:v>15</c:v>
                </c:pt>
                <c:pt idx="161">
                  <c:v>442</c:v>
                </c:pt>
                <c:pt idx="162">
                  <c:v>1638</c:v>
                </c:pt>
                <c:pt idx="163">
                  <c:v>1972</c:v>
                </c:pt>
                <c:pt idx="164" formatCode="General">
                  <c:v>869</c:v>
                </c:pt>
                <c:pt idx="165" formatCode="General">
                  <c:v>669</c:v>
                </c:pt>
                <c:pt idx="166" formatCode="General">
                  <c:v>218</c:v>
                </c:pt>
                <c:pt idx="167" formatCode="General">
                  <c:v>20</c:v>
                </c:pt>
                <c:pt idx="168" formatCode="0">
                  <c:v>2009</c:v>
                </c:pt>
                <c:pt idx="169" formatCode="0">
                  <c:v>3146</c:v>
                </c:pt>
                <c:pt idx="170" formatCode="0">
                  <c:v>2367</c:v>
                </c:pt>
                <c:pt idx="171" formatCode="0">
                  <c:v>933</c:v>
                </c:pt>
                <c:pt idx="172" formatCode="0">
                  <c:v>757</c:v>
                </c:pt>
                <c:pt idx="173" formatCode="0">
                  <c:v>225</c:v>
                </c:pt>
                <c:pt idx="174" formatCode="0">
                  <c:v>19</c:v>
                </c:pt>
                <c:pt idx="175" formatCode="0">
                  <c:v>728</c:v>
                </c:pt>
                <c:pt idx="176" formatCode="0">
                  <c:v>1053</c:v>
                </c:pt>
                <c:pt idx="177" formatCode="0">
                  <c:v>1607</c:v>
                </c:pt>
                <c:pt idx="178" formatCode="0">
                  <c:v>1309</c:v>
                </c:pt>
                <c:pt idx="179" formatCode="0">
                  <c:v>586</c:v>
                </c:pt>
                <c:pt idx="180" formatCode="0">
                  <c:v>295</c:v>
                </c:pt>
                <c:pt idx="181" formatCode="0">
                  <c:v>125</c:v>
                </c:pt>
                <c:pt idx="182">
                  <c:v>1399</c:v>
                </c:pt>
                <c:pt idx="183">
                  <c:v>1061</c:v>
                </c:pt>
                <c:pt idx="184">
                  <c:v>2836</c:v>
                </c:pt>
                <c:pt idx="185">
                  <c:v>1576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WASSPerformance!$D$17:$D$206</c:f>
              <c:numCache>
                <c:formatCode>#,##0</c:formatCode>
                <c:ptCount val="189"/>
                <c:pt idx="0">
                  <c:v>270</c:v>
                </c:pt>
                <c:pt idx="1">
                  <c:v>6838</c:v>
                </c:pt>
                <c:pt idx="2">
                  <c:v>10577</c:v>
                </c:pt>
                <c:pt idx="3">
                  <c:v>7648</c:v>
                </c:pt>
                <c:pt idx="4">
                  <c:v>8342</c:v>
                </c:pt>
                <c:pt idx="5">
                  <c:v>2668</c:v>
                </c:pt>
                <c:pt idx="6">
                  <c:v>427</c:v>
                </c:pt>
                <c:pt idx="7">
                  <c:v>5986</c:v>
                </c:pt>
                <c:pt idx="8">
                  <c:v>8472</c:v>
                </c:pt>
                <c:pt idx="9">
                  <c:v>6432</c:v>
                </c:pt>
                <c:pt idx="10">
                  <c:v>2776</c:v>
                </c:pt>
                <c:pt idx="11">
                  <c:v>2885</c:v>
                </c:pt>
                <c:pt idx="12">
                  <c:v>1107</c:v>
                </c:pt>
                <c:pt idx="13">
                  <c:v>263</c:v>
                </c:pt>
                <c:pt idx="14">
                  <c:v>2350</c:v>
                </c:pt>
                <c:pt idx="15">
                  <c:v>6280</c:v>
                </c:pt>
                <c:pt idx="16">
                  <c:v>2732</c:v>
                </c:pt>
                <c:pt idx="17">
                  <c:v>3445</c:v>
                </c:pt>
                <c:pt idx="18">
                  <c:v>3576</c:v>
                </c:pt>
                <c:pt idx="19">
                  <c:v>1876</c:v>
                </c:pt>
                <c:pt idx="20">
                  <c:v>311</c:v>
                </c:pt>
                <c:pt idx="21">
                  <c:v>4294</c:v>
                </c:pt>
                <c:pt idx="22">
                  <c:v>7872</c:v>
                </c:pt>
                <c:pt idx="23">
                  <c:v>4869</c:v>
                </c:pt>
                <c:pt idx="24">
                  <c:v>7434</c:v>
                </c:pt>
                <c:pt idx="25">
                  <c:v>4548</c:v>
                </c:pt>
                <c:pt idx="26">
                  <c:v>2887</c:v>
                </c:pt>
                <c:pt idx="27">
                  <c:v>434</c:v>
                </c:pt>
                <c:pt idx="28">
                  <c:v>5039</c:v>
                </c:pt>
                <c:pt idx="29">
                  <c:v>10121</c:v>
                </c:pt>
                <c:pt idx="30">
                  <c:v>7631</c:v>
                </c:pt>
                <c:pt idx="31">
                  <c:v>4276</c:v>
                </c:pt>
                <c:pt idx="32">
                  <c:v>5907</c:v>
                </c:pt>
                <c:pt idx="33">
                  <c:v>2277</c:v>
                </c:pt>
                <c:pt idx="34">
                  <c:v>1176</c:v>
                </c:pt>
                <c:pt idx="35">
                  <c:v>6036</c:v>
                </c:pt>
                <c:pt idx="36">
                  <c:v>9524</c:v>
                </c:pt>
                <c:pt idx="37">
                  <c:v>5009</c:v>
                </c:pt>
                <c:pt idx="38">
                  <c:v>5750</c:v>
                </c:pt>
                <c:pt idx="39">
                  <c:v>3920</c:v>
                </c:pt>
                <c:pt idx="40">
                  <c:v>2225</c:v>
                </c:pt>
                <c:pt idx="41">
                  <c:v>411</c:v>
                </c:pt>
                <c:pt idx="42">
                  <c:v>6101</c:v>
                </c:pt>
                <c:pt idx="43">
                  <c:v>4173</c:v>
                </c:pt>
                <c:pt idx="44">
                  <c:v>1307</c:v>
                </c:pt>
                <c:pt idx="45">
                  <c:v>4323</c:v>
                </c:pt>
                <c:pt idx="46">
                  <c:v>3761</c:v>
                </c:pt>
                <c:pt idx="47">
                  <c:v>31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9451</c:v>
                </c:pt>
                <c:pt idx="53">
                  <c:v>10514</c:v>
                </c:pt>
                <c:pt idx="54">
                  <c:v>4899</c:v>
                </c:pt>
                <c:pt idx="55">
                  <c:v>2051</c:v>
                </c:pt>
                <c:pt idx="56">
                  <c:v>13157</c:v>
                </c:pt>
                <c:pt idx="57">
                  <c:v>11970</c:v>
                </c:pt>
                <c:pt idx="58">
                  <c:v>10739</c:v>
                </c:pt>
                <c:pt idx="59">
                  <c:v>14058</c:v>
                </c:pt>
                <c:pt idx="60">
                  <c:v>12382</c:v>
                </c:pt>
                <c:pt idx="61">
                  <c:v>12055</c:v>
                </c:pt>
                <c:pt idx="62">
                  <c:v>4020</c:v>
                </c:pt>
                <c:pt idx="63">
                  <c:v>11995</c:v>
                </c:pt>
                <c:pt idx="64">
                  <c:v>5957</c:v>
                </c:pt>
                <c:pt idx="65">
                  <c:v>7819</c:v>
                </c:pt>
                <c:pt idx="66">
                  <c:v>6329</c:v>
                </c:pt>
                <c:pt idx="67">
                  <c:v>4229</c:v>
                </c:pt>
                <c:pt idx="68">
                  <c:v>3188</c:v>
                </c:pt>
                <c:pt idx="69">
                  <c:v>469</c:v>
                </c:pt>
                <c:pt idx="70">
                  <c:v>5420</c:v>
                </c:pt>
                <c:pt idx="71">
                  <c:v>5582</c:v>
                </c:pt>
                <c:pt idx="72">
                  <c:v>3507</c:v>
                </c:pt>
                <c:pt idx="73">
                  <c:v>3846</c:v>
                </c:pt>
                <c:pt idx="74">
                  <c:v>2875</c:v>
                </c:pt>
                <c:pt idx="75">
                  <c:v>1710</c:v>
                </c:pt>
                <c:pt idx="76">
                  <c:v>425</c:v>
                </c:pt>
                <c:pt idx="77">
                  <c:v>7471</c:v>
                </c:pt>
                <c:pt idx="78">
                  <c:v>5091</c:v>
                </c:pt>
                <c:pt idx="79">
                  <c:v>4990</c:v>
                </c:pt>
                <c:pt idx="80">
                  <c:v>6131</c:v>
                </c:pt>
                <c:pt idx="81">
                  <c:v>6833</c:v>
                </c:pt>
                <c:pt idx="82">
                  <c:v>3085</c:v>
                </c:pt>
                <c:pt idx="83">
                  <c:v>286</c:v>
                </c:pt>
                <c:pt idx="84">
                  <c:v>12962</c:v>
                </c:pt>
                <c:pt idx="85">
                  <c:v>6281</c:v>
                </c:pt>
                <c:pt idx="86">
                  <c:v>4906</c:v>
                </c:pt>
                <c:pt idx="87">
                  <c:v>8385</c:v>
                </c:pt>
                <c:pt idx="88">
                  <c:v>523</c:v>
                </c:pt>
                <c:pt idx="89">
                  <c:v>3029</c:v>
                </c:pt>
                <c:pt idx="90">
                  <c:v>231</c:v>
                </c:pt>
                <c:pt idx="91">
                  <c:v>416</c:v>
                </c:pt>
                <c:pt idx="92">
                  <c:v>8967</c:v>
                </c:pt>
                <c:pt idx="93">
                  <c:v>5686</c:v>
                </c:pt>
                <c:pt idx="94">
                  <c:v>17466</c:v>
                </c:pt>
                <c:pt idx="95">
                  <c:v>7839</c:v>
                </c:pt>
                <c:pt idx="96">
                  <c:v>3750</c:v>
                </c:pt>
                <c:pt idx="97">
                  <c:v>339</c:v>
                </c:pt>
                <c:pt idx="98">
                  <c:v>15504</c:v>
                </c:pt>
                <c:pt idx="99">
                  <c:v>13217</c:v>
                </c:pt>
                <c:pt idx="100">
                  <c:v>7139</c:v>
                </c:pt>
                <c:pt idx="101">
                  <c:v>4215</c:v>
                </c:pt>
                <c:pt idx="102">
                  <c:v>2031</c:v>
                </c:pt>
                <c:pt idx="103">
                  <c:v>1104</c:v>
                </c:pt>
                <c:pt idx="104">
                  <c:v>90</c:v>
                </c:pt>
                <c:pt idx="105">
                  <c:v>4980</c:v>
                </c:pt>
                <c:pt idx="106">
                  <c:v>3335</c:v>
                </c:pt>
                <c:pt idx="107">
                  <c:v>3641</c:v>
                </c:pt>
                <c:pt idx="108">
                  <c:v>3078</c:v>
                </c:pt>
                <c:pt idx="109">
                  <c:v>2428</c:v>
                </c:pt>
                <c:pt idx="110">
                  <c:v>998</c:v>
                </c:pt>
                <c:pt idx="111">
                  <c:v>53</c:v>
                </c:pt>
                <c:pt idx="112">
                  <c:v>6416</c:v>
                </c:pt>
                <c:pt idx="113">
                  <c:v>4049</c:v>
                </c:pt>
                <c:pt idx="114">
                  <c:v>2274</c:v>
                </c:pt>
                <c:pt idx="115">
                  <c:v>4891</c:v>
                </c:pt>
                <c:pt idx="116">
                  <c:v>3057</c:v>
                </c:pt>
                <c:pt idx="117">
                  <c:v>1321</c:v>
                </c:pt>
                <c:pt idx="118">
                  <c:v>283</c:v>
                </c:pt>
                <c:pt idx="119">
                  <c:v>5777</c:v>
                </c:pt>
                <c:pt idx="120">
                  <c:v>3152</c:v>
                </c:pt>
                <c:pt idx="121">
                  <c:v>2126</c:v>
                </c:pt>
                <c:pt idx="122">
                  <c:v>2308</c:v>
                </c:pt>
                <c:pt idx="123">
                  <c:v>4908</c:v>
                </c:pt>
                <c:pt idx="124">
                  <c:v>1257</c:v>
                </c:pt>
                <c:pt idx="125">
                  <c:v>109</c:v>
                </c:pt>
                <c:pt idx="126">
                  <c:v>2863</c:v>
                </c:pt>
                <c:pt idx="127">
                  <c:v>4445</c:v>
                </c:pt>
                <c:pt idx="128">
                  <c:v>2443</c:v>
                </c:pt>
                <c:pt idx="129">
                  <c:v>3461</c:v>
                </c:pt>
                <c:pt idx="130">
                  <c:v>2253</c:v>
                </c:pt>
                <c:pt idx="131">
                  <c:v>1058</c:v>
                </c:pt>
                <c:pt idx="132">
                  <c:v>71</c:v>
                </c:pt>
                <c:pt idx="133">
                  <c:v>1898</c:v>
                </c:pt>
                <c:pt idx="134">
                  <c:v>1691</c:v>
                </c:pt>
                <c:pt idx="135">
                  <c:v>2892</c:v>
                </c:pt>
                <c:pt idx="136">
                  <c:v>10752</c:v>
                </c:pt>
                <c:pt idx="137">
                  <c:v>2679</c:v>
                </c:pt>
                <c:pt idx="138">
                  <c:v>1111</c:v>
                </c:pt>
                <c:pt idx="139">
                  <c:v>208</c:v>
                </c:pt>
                <c:pt idx="140">
                  <c:v>3712</c:v>
                </c:pt>
                <c:pt idx="141">
                  <c:v>2887</c:v>
                </c:pt>
                <c:pt idx="142">
                  <c:v>1485</c:v>
                </c:pt>
                <c:pt idx="143">
                  <c:v>5552</c:v>
                </c:pt>
                <c:pt idx="144">
                  <c:v>1726</c:v>
                </c:pt>
                <c:pt idx="145">
                  <c:v>241</c:v>
                </c:pt>
                <c:pt idx="146">
                  <c:v>12</c:v>
                </c:pt>
                <c:pt idx="147">
                  <c:v>530</c:v>
                </c:pt>
                <c:pt idx="148">
                  <c:v>1480</c:v>
                </c:pt>
                <c:pt idx="149">
                  <c:v>648</c:v>
                </c:pt>
                <c:pt idx="150">
                  <c:v>1207</c:v>
                </c:pt>
                <c:pt idx="151">
                  <c:v>491</c:v>
                </c:pt>
                <c:pt idx="152">
                  <c:v>216</c:v>
                </c:pt>
                <c:pt idx="153">
                  <c:v>14</c:v>
                </c:pt>
                <c:pt idx="154">
                  <c:v>1109</c:v>
                </c:pt>
                <c:pt idx="155">
                  <c:v>2300</c:v>
                </c:pt>
                <c:pt idx="156">
                  <c:v>1427</c:v>
                </c:pt>
                <c:pt idx="157">
                  <c:v>1007</c:v>
                </c:pt>
                <c:pt idx="158">
                  <c:v>643</c:v>
                </c:pt>
                <c:pt idx="159">
                  <c:v>259</c:v>
                </c:pt>
                <c:pt idx="160">
                  <c:v>11</c:v>
                </c:pt>
                <c:pt idx="161">
                  <c:v>385</c:v>
                </c:pt>
                <c:pt idx="162">
                  <c:v>1475</c:v>
                </c:pt>
                <c:pt idx="163">
                  <c:v>1814</c:v>
                </c:pt>
                <c:pt idx="164" formatCode="General">
                  <c:v>767</c:v>
                </c:pt>
                <c:pt idx="165" formatCode="General">
                  <c:v>575</c:v>
                </c:pt>
                <c:pt idx="166" formatCode="General">
                  <c:v>202</c:v>
                </c:pt>
                <c:pt idx="167" formatCode="General">
                  <c:v>15</c:v>
                </c:pt>
                <c:pt idx="168" formatCode="General">
                  <c:v>1616</c:v>
                </c:pt>
                <c:pt idx="169" formatCode="General">
                  <c:v>2525</c:v>
                </c:pt>
                <c:pt idx="170" formatCode="General">
                  <c:v>2136</c:v>
                </c:pt>
                <c:pt idx="171" formatCode="General">
                  <c:v>620</c:v>
                </c:pt>
                <c:pt idx="172" formatCode="General">
                  <c:v>636</c:v>
                </c:pt>
                <c:pt idx="173" formatCode="General">
                  <c:v>192</c:v>
                </c:pt>
                <c:pt idx="174" formatCode="General">
                  <c:v>13</c:v>
                </c:pt>
                <c:pt idx="175" formatCode="General">
                  <c:v>600</c:v>
                </c:pt>
                <c:pt idx="176" formatCode="General">
                  <c:v>897</c:v>
                </c:pt>
                <c:pt idx="177" formatCode="General">
                  <c:v>1463</c:v>
                </c:pt>
                <c:pt idx="178" formatCode="General">
                  <c:v>949</c:v>
                </c:pt>
                <c:pt idx="179" formatCode="General">
                  <c:v>474</c:v>
                </c:pt>
                <c:pt idx="180" formatCode="General">
                  <c:v>248</c:v>
                </c:pt>
                <c:pt idx="181" formatCode="General">
                  <c:v>97</c:v>
                </c:pt>
                <c:pt idx="182" formatCode="General">
                  <c:v>1069</c:v>
                </c:pt>
                <c:pt idx="183" formatCode="General">
                  <c:v>967</c:v>
                </c:pt>
                <c:pt idx="184" formatCode="General">
                  <c:v>2705</c:v>
                </c:pt>
                <c:pt idx="185" formatCode="General">
                  <c:v>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WASSPerformance!$F$17:$F$206</c:f>
              <c:numCache>
                <c:formatCode>#,##0</c:formatCode>
                <c:ptCount val="189"/>
                <c:pt idx="0">
                  <c:v>48</c:v>
                </c:pt>
                <c:pt idx="1">
                  <c:v>1219</c:v>
                </c:pt>
                <c:pt idx="2">
                  <c:v>1256</c:v>
                </c:pt>
                <c:pt idx="3">
                  <c:v>1756</c:v>
                </c:pt>
                <c:pt idx="4">
                  <c:v>1092</c:v>
                </c:pt>
                <c:pt idx="5">
                  <c:v>403</c:v>
                </c:pt>
                <c:pt idx="6">
                  <c:v>107</c:v>
                </c:pt>
                <c:pt idx="7">
                  <c:v>852</c:v>
                </c:pt>
                <c:pt idx="8">
                  <c:v>945</c:v>
                </c:pt>
                <c:pt idx="9">
                  <c:v>671</c:v>
                </c:pt>
                <c:pt idx="10">
                  <c:v>427</c:v>
                </c:pt>
                <c:pt idx="11">
                  <c:v>524</c:v>
                </c:pt>
                <c:pt idx="12">
                  <c:v>217</c:v>
                </c:pt>
                <c:pt idx="13">
                  <c:v>81</c:v>
                </c:pt>
                <c:pt idx="14">
                  <c:v>495</c:v>
                </c:pt>
                <c:pt idx="15">
                  <c:v>961</c:v>
                </c:pt>
                <c:pt idx="16">
                  <c:v>575</c:v>
                </c:pt>
                <c:pt idx="17">
                  <c:v>709</c:v>
                </c:pt>
                <c:pt idx="18">
                  <c:v>627</c:v>
                </c:pt>
                <c:pt idx="19">
                  <c:v>358</c:v>
                </c:pt>
                <c:pt idx="20">
                  <c:v>55</c:v>
                </c:pt>
                <c:pt idx="21">
                  <c:v>650</c:v>
                </c:pt>
                <c:pt idx="22">
                  <c:v>786</c:v>
                </c:pt>
                <c:pt idx="23">
                  <c:v>731</c:v>
                </c:pt>
                <c:pt idx="24">
                  <c:v>859</c:v>
                </c:pt>
                <c:pt idx="25">
                  <c:v>594</c:v>
                </c:pt>
                <c:pt idx="26">
                  <c:v>418</c:v>
                </c:pt>
                <c:pt idx="27">
                  <c:v>97</c:v>
                </c:pt>
                <c:pt idx="28">
                  <c:v>937</c:v>
                </c:pt>
                <c:pt idx="29">
                  <c:v>1229</c:v>
                </c:pt>
                <c:pt idx="30">
                  <c:v>1071</c:v>
                </c:pt>
                <c:pt idx="31">
                  <c:v>905</c:v>
                </c:pt>
                <c:pt idx="32">
                  <c:v>805</c:v>
                </c:pt>
                <c:pt idx="33">
                  <c:v>366</c:v>
                </c:pt>
                <c:pt idx="34">
                  <c:v>140</c:v>
                </c:pt>
                <c:pt idx="35">
                  <c:v>959</c:v>
                </c:pt>
                <c:pt idx="36">
                  <c:v>869</c:v>
                </c:pt>
                <c:pt idx="37">
                  <c:v>647</c:v>
                </c:pt>
                <c:pt idx="38">
                  <c:v>729</c:v>
                </c:pt>
                <c:pt idx="39">
                  <c:v>604</c:v>
                </c:pt>
                <c:pt idx="40">
                  <c:v>305</c:v>
                </c:pt>
                <c:pt idx="41">
                  <c:v>119</c:v>
                </c:pt>
                <c:pt idx="42">
                  <c:v>556</c:v>
                </c:pt>
                <c:pt idx="43">
                  <c:v>514</c:v>
                </c:pt>
                <c:pt idx="44">
                  <c:v>223</c:v>
                </c:pt>
                <c:pt idx="45">
                  <c:v>597</c:v>
                </c:pt>
                <c:pt idx="46">
                  <c:v>593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976</c:v>
                </c:pt>
                <c:pt idx="53">
                  <c:v>1760</c:v>
                </c:pt>
                <c:pt idx="54">
                  <c:v>512</c:v>
                </c:pt>
                <c:pt idx="55">
                  <c:v>497</c:v>
                </c:pt>
                <c:pt idx="56">
                  <c:v>1413</c:v>
                </c:pt>
                <c:pt idx="57">
                  <c:v>863</c:v>
                </c:pt>
                <c:pt idx="58">
                  <c:v>1285</c:v>
                </c:pt>
                <c:pt idx="59">
                  <c:v>1903</c:v>
                </c:pt>
                <c:pt idx="60">
                  <c:v>1056</c:v>
                </c:pt>
                <c:pt idx="61">
                  <c:v>557</c:v>
                </c:pt>
                <c:pt idx="62">
                  <c:v>108</c:v>
                </c:pt>
                <c:pt idx="63">
                  <c:v>1317</c:v>
                </c:pt>
                <c:pt idx="64">
                  <c:v>925</c:v>
                </c:pt>
                <c:pt idx="65">
                  <c:v>961</c:v>
                </c:pt>
                <c:pt idx="66">
                  <c:v>1031</c:v>
                </c:pt>
                <c:pt idx="67">
                  <c:v>907</c:v>
                </c:pt>
                <c:pt idx="68">
                  <c:v>432</c:v>
                </c:pt>
                <c:pt idx="69">
                  <c:v>181</c:v>
                </c:pt>
                <c:pt idx="70">
                  <c:v>904</c:v>
                </c:pt>
                <c:pt idx="71">
                  <c:v>899</c:v>
                </c:pt>
                <c:pt idx="72">
                  <c:v>621</c:v>
                </c:pt>
                <c:pt idx="73">
                  <c:v>675</c:v>
                </c:pt>
                <c:pt idx="74">
                  <c:v>483</c:v>
                </c:pt>
                <c:pt idx="75">
                  <c:v>266</c:v>
                </c:pt>
                <c:pt idx="76">
                  <c:v>52</c:v>
                </c:pt>
                <c:pt idx="77">
                  <c:v>1076</c:v>
                </c:pt>
                <c:pt idx="78">
                  <c:v>636</c:v>
                </c:pt>
                <c:pt idx="79">
                  <c:v>702</c:v>
                </c:pt>
                <c:pt idx="80">
                  <c:v>820</c:v>
                </c:pt>
                <c:pt idx="81">
                  <c:v>651</c:v>
                </c:pt>
                <c:pt idx="82">
                  <c:v>327</c:v>
                </c:pt>
                <c:pt idx="83">
                  <c:v>56</c:v>
                </c:pt>
                <c:pt idx="84">
                  <c:v>1181</c:v>
                </c:pt>
                <c:pt idx="85">
                  <c:v>777</c:v>
                </c:pt>
                <c:pt idx="86">
                  <c:v>556</c:v>
                </c:pt>
                <c:pt idx="87">
                  <c:v>989</c:v>
                </c:pt>
                <c:pt idx="88">
                  <c:v>80</c:v>
                </c:pt>
                <c:pt idx="89">
                  <c:v>493</c:v>
                </c:pt>
                <c:pt idx="90">
                  <c:v>173</c:v>
                </c:pt>
                <c:pt idx="91">
                  <c:v>80</c:v>
                </c:pt>
                <c:pt idx="92">
                  <c:v>1110</c:v>
                </c:pt>
                <c:pt idx="93">
                  <c:v>736</c:v>
                </c:pt>
                <c:pt idx="94">
                  <c:v>1642</c:v>
                </c:pt>
                <c:pt idx="95">
                  <c:v>852</c:v>
                </c:pt>
                <c:pt idx="96">
                  <c:v>443</c:v>
                </c:pt>
                <c:pt idx="97">
                  <c:v>71</c:v>
                </c:pt>
                <c:pt idx="98">
                  <c:v>1264</c:v>
                </c:pt>
                <c:pt idx="99">
                  <c:v>925</c:v>
                </c:pt>
                <c:pt idx="100">
                  <c:v>422</c:v>
                </c:pt>
                <c:pt idx="101">
                  <c:v>840</c:v>
                </c:pt>
                <c:pt idx="102">
                  <c:v>306</c:v>
                </c:pt>
                <c:pt idx="103">
                  <c:v>176</c:v>
                </c:pt>
                <c:pt idx="104">
                  <c:v>48</c:v>
                </c:pt>
                <c:pt idx="105">
                  <c:v>599</c:v>
                </c:pt>
                <c:pt idx="106">
                  <c:v>817</c:v>
                </c:pt>
                <c:pt idx="107">
                  <c:v>479</c:v>
                </c:pt>
                <c:pt idx="108">
                  <c:v>468</c:v>
                </c:pt>
                <c:pt idx="109">
                  <c:v>395</c:v>
                </c:pt>
                <c:pt idx="110">
                  <c:v>166</c:v>
                </c:pt>
                <c:pt idx="111">
                  <c:v>28</c:v>
                </c:pt>
                <c:pt idx="112">
                  <c:v>837</c:v>
                </c:pt>
                <c:pt idx="113">
                  <c:v>444</c:v>
                </c:pt>
                <c:pt idx="114">
                  <c:v>445</c:v>
                </c:pt>
                <c:pt idx="115">
                  <c:v>698</c:v>
                </c:pt>
                <c:pt idx="116">
                  <c:v>433</c:v>
                </c:pt>
                <c:pt idx="117">
                  <c:v>197</c:v>
                </c:pt>
                <c:pt idx="118">
                  <c:v>34</c:v>
                </c:pt>
                <c:pt idx="119">
                  <c:v>945</c:v>
                </c:pt>
                <c:pt idx="120">
                  <c:v>620</c:v>
                </c:pt>
                <c:pt idx="121">
                  <c:v>386</c:v>
                </c:pt>
                <c:pt idx="122">
                  <c:v>388</c:v>
                </c:pt>
                <c:pt idx="123">
                  <c:v>784</c:v>
                </c:pt>
                <c:pt idx="124">
                  <c:v>168</c:v>
                </c:pt>
                <c:pt idx="125">
                  <c:v>18</c:v>
                </c:pt>
                <c:pt idx="126">
                  <c:v>356</c:v>
                </c:pt>
                <c:pt idx="127">
                  <c:v>654</c:v>
                </c:pt>
                <c:pt idx="128">
                  <c:v>362</c:v>
                </c:pt>
                <c:pt idx="129">
                  <c:v>410</c:v>
                </c:pt>
                <c:pt idx="130">
                  <c:v>360</c:v>
                </c:pt>
                <c:pt idx="131">
                  <c:v>163</c:v>
                </c:pt>
                <c:pt idx="132">
                  <c:v>19</c:v>
                </c:pt>
                <c:pt idx="133">
                  <c:v>354</c:v>
                </c:pt>
                <c:pt idx="134">
                  <c:v>390</c:v>
                </c:pt>
                <c:pt idx="135">
                  <c:v>437</c:v>
                </c:pt>
                <c:pt idx="136">
                  <c:v>1531</c:v>
                </c:pt>
                <c:pt idx="137">
                  <c:v>423</c:v>
                </c:pt>
                <c:pt idx="138">
                  <c:v>190</c:v>
                </c:pt>
                <c:pt idx="139">
                  <c:v>52</c:v>
                </c:pt>
                <c:pt idx="140">
                  <c:v>737</c:v>
                </c:pt>
                <c:pt idx="141">
                  <c:v>600</c:v>
                </c:pt>
                <c:pt idx="142">
                  <c:v>178</c:v>
                </c:pt>
                <c:pt idx="143">
                  <c:v>538</c:v>
                </c:pt>
                <c:pt idx="144">
                  <c:v>168</c:v>
                </c:pt>
                <c:pt idx="145">
                  <c:v>33</c:v>
                </c:pt>
                <c:pt idx="146">
                  <c:v>7</c:v>
                </c:pt>
                <c:pt idx="147">
                  <c:v>98</c:v>
                </c:pt>
                <c:pt idx="148">
                  <c:v>386</c:v>
                </c:pt>
                <c:pt idx="149">
                  <c:v>126</c:v>
                </c:pt>
                <c:pt idx="150">
                  <c:v>238</c:v>
                </c:pt>
                <c:pt idx="151">
                  <c:v>87</c:v>
                </c:pt>
                <c:pt idx="152">
                  <c:v>31</c:v>
                </c:pt>
                <c:pt idx="153">
                  <c:v>8</c:v>
                </c:pt>
                <c:pt idx="154">
                  <c:v>116</c:v>
                </c:pt>
                <c:pt idx="155">
                  <c:v>115</c:v>
                </c:pt>
                <c:pt idx="156">
                  <c:v>135</c:v>
                </c:pt>
                <c:pt idx="157">
                  <c:v>109</c:v>
                </c:pt>
                <c:pt idx="158">
                  <c:v>104</c:v>
                </c:pt>
                <c:pt idx="159">
                  <c:v>56</c:v>
                </c:pt>
                <c:pt idx="160">
                  <c:v>4</c:v>
                </c:pt>
                <c:pt idx="161">
                  <c:v>42</c:v>
                </c:pt>
                <c:pt idx="162">
                  <c:v>156</c:v>
                </c:pt>
                <c:pt idx="163">
                  <c:v>156</c:v>
                </c:pt>
                <c:pt idx="164" formatCode="General">
                  <c:v>95</c:v>
                </c:pt>
                <c:pt idx="165" formatCode="General">
                  <c:v>90</c:v>
                </c:pt>
                <c:pt idx="166" formatCode="General">
                  <c:v>16</c:v>
                </c:pt>
                <c:pt idx="167" formatCode="General">
                  <c:v>1</c:v>
                </c:pt>
                <c:pt idx="168" formatCode="General">
                  <c:v>382</c:v>
                </c:pt>
                <c:pt idx="169" formatCode="General">
                  <c:v>607</c:v>
                </c:pt>
                <c:pt idx="170" formatCode="General">
                  <c:v>226</c:v>
                </c:pt>
                <c:pt idx="171" formatCode="General">
                  <c:v>118</c:v>
                </c:pt>
                <c:pt idx="172" formatCode="General">
                  <c:v>103</c:v>
                </c:pt>
                <c:pt idx="173" formatCode="General">
                  <c:v>32</c:v>
                </c:pt>
                <c:pt idx="174" formatCode="General">
                  <c:v>6</c:v>
                </c:pt>
                <c:pt idx="175" formatCode="General">
                  <c:v>110</c:v>
                </c:pt>
                <c:pt idx="176" formatCode="General">
                  <c:v>146</c:v>
                </c:pt>
                <c:pt idx="177" formatCode="General">
                  <c:v>142</c:v>
                </c:pt>
                <c:pt idx="178" formatCode="General">
                  <c:v>354</c:v>
                </c:pt>
                <c:pt idx="179" formatCode="General">
                  <c:v>107</c:v>
                </c:pt>
                <c:pt idx="180" formatCode="General">
                  <c:v>44</c:v>
                </c:pt>
                <c:pt idx="181" formatCode="General">
                  <c:v>28</c:v>
                </c:pt>
                <c:pt idx="182" formatCode="General">
                  <c:v>314</c:v>
                </c:pt>
                <c:pt idx="183" formatCode="General">
                  <c:v>82</c:v>
                </c:pt>
                <c:pt idx="184" formatCode="General">
                  <c:v>126</c:v>
                </c:pt>
                <c:pt idx="185" formatCode="General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WASSPerformance!$H$17:$H$206</c:f>
              <c:numCache>
                <c:formatCode>#,##0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WASSPerformance!$J$17:$J$206</c:f>
              <c:numCache>
                <c:formatCode>#,##0</c:formatCode>
                <c:ptCount val="189"/>
                <c:pt idx="0">
                  <c:v>449</c:v>
                </c:pt>
                <c:pt idx="1">
                  <c:v>102</c:v>
                </c:pt>
                <c:pt idx="2">
                  <c:v>99</c:v>
                </c:pt>
                <c:pt idx="3">
                  <c:v>692</c:v>
                </c:pt>
                <c:pt idx="4">
                  <c:v>125</c:v>
                </c:pt>
                <c:pt idx="5">
                  <c:v>29</c:v>
                </c:pt>
                <c:pt idx="6">
                  <c:v>230</c:v>
                </c:pt>
                <c:pt idx="7">
                  <c:v>597</c:v>
                </c:pt>
                <c:pt idx="8">
                  <c:v>310</c:v>
                </c:pt>
                <c:pt idx="9">
                  <c:v>136</c:v>
                </c:pt>
                <c:pt idx="10">
                  <c:v>242</c:v>
                </c:pt>
                <c:pt idx="11">
                  <c:v>15</c:v>
                </c:pt>
                <c:pt idx="12">
                  <c:v>9</c:v>
                </c:pt>
                <c:pt idx="13">
                  <c:v>15</c:v>
                </c:pt>
                <c:pt idx="14">
                  <c:v>23</c:v>
                </c:pt>
                <c:pt idx="15">
                  <c:v>56</c:v>
                </c:pt>
                <c:pt idx="16">
                  <c:v>127</c:v>
                </c:pt>
                <c:pt idx="17">
                  <c:v>270</c:v>
                </c:pt>
                <c:pt idx="18">
                  <c:v>125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42</c:v>
                </c:pt>
                <c:pt idx="23">
                  <c:v>19</c:v>
                </c:pt>
                <c:pt idx="24">
                  <c:v>59</c:v>
                </c:pt>
                <c:pt idx="25">
                  <c:v>43</c:v>
                </c:pt>
                <c:pt idx="26">
                  <c:v>35</c:v>
                </c:pt>
                <c:pt idx="27">
                  <c:v>30</c:v>
                </c:pt>
                <c:pt idx="28">
                  <c:v>47</c:v>
                </c:pt>
                <c:pt idx="29">
                  <c:v>60</c:v>
                </c:pt>
                <c:pt idx="30">
                  <c:v>51</c:v>
                </c:pt>
                <c:pt idx="31">
                  <c:v>16</c:v>
                </c:pt>
                <c:pt idx="32">
                  <c:v>30</c:v>
                </c:pt>
                <c:pt idx="33">
                  <c:v>25</c:v>
                </c:pt>
                <c:pt idx="34">
                  <c:v>7</c:v>
                </c:pt>
                <c:pt idx="35">
                  <c:v>43</c:v>
                </c:pt>
                <c:pt idx="36">
                  <c:v>11</c:v>
                </c:pt>
                <c:pt idx="37">
                  <c:v>17</c:v>
                </c:pt>
                <c:pt idx="38">
                  <c:v>30</c:v>
                </c:pt>
                <c:pt idx="39">
                  <c:v>45</c:v>
                </c:pt>
                <c:pt idx="40">
                  <c:v>10</c:v>
                </c:pt>
                <c:pt idx="41">
                  <c:v>1</c:v>
                </c:pt>
                <c:pt idx="42">
                  <c:v>16</c:v>
                </c:pt>
                <c:pt idx="43">
                  <c:v>17</c:v>
                </c:pt>
                <c:pt idx="44">
                  <c:v>5</c:v>
                </c:pt>
                <c:pt idx="45">
                  <c:v>21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130</c:v>
                </c:pt>
                <c:pt idx="53">
                  <c:v>117</c:v>
                </c:pt>
                <c:pt idx="54">
                  <c:v>31</c:v>
                </c:pt>
                <c:pt idx="55">
                  <c:v>195</c:v>
                </c:pt>
                <c:pt idx="56">
                  <c:v>47</c:v>
                </c:pt>
                <c:pt idx="57">
                  <c:v>646</c:v>
                </c:pt>
                <c:pt idx="58">
                  <c:v>1734</c:v>
                </c:pt>
                <c:pt idx="59">
                  <c:v>265</c:v>
                </c:pt>
                <c:pt idx="60">
                  <c:v>106</c:v>
                </c:pt>
                <c:pt idx="61">
                  <c:v>0</c:v>
                </c:pt>
                <c:pt idx="62">
                  <c:v>7</c:v>
                </c:pt>
                <c:pt idx="63">
                  <c:v>86</c:v>
                </c:pt>
                <c:pt idx="64">
                  <c:v>64</c:v>
                </c:pt>
                <c:pt idx="65">
                  <c:v>58</c:v>
                </c:pt>
                <c:pt idx="66">
                  <c:v>56</c:v>
                </c:pt>
                <c:pt idx="67">
                  <c:v>65</c:v>
                </c:pt>
                <c:pt idx="68">
                  <c:v>60</c:v>
                </c:pt>
                <c:pt idx="69">
                  <c:v>40</c:v>
                </c:pt>
                <c:pt idx="70">
                  <c:v>48</c:v>
                </c:pt>
                <c:pt idx="71">
                  <c:v>59</c:v>
                </c:pt>
                <c:pt idx="72">
                  <c:v>60</c:v>
                </c:pt>
                <c:pt idx="73">
                  <c:v>50</c:v>
                </c:pt>
                <c:pt idx="74">
                  <c:v>71</c:v>
                </c:pt>
                <c:pt idx="75">
                  <c:v>46</c:v>
                </c:pt>
                <c:pt idx="76">
                  <c:v>39</c:v>
                </c:pt>
                <c:pt idx="77">
                  <c:v>57</c:v>
                </c:pt>
                <c:pt idx="78">
                  <c:v>88</c:v>
                </c:pt>
                <c:pt idx="79">
                  <c:v>50</c:v>
                </c:pt>
                <c:pt idx="80">
                  <c:v>74</c:v>
                </c:pt>
                <c:pt idx="81">
                  <c:v>67</c:v>
                </c:pt>
                <c:pt idx="82">
                  <c:v>53</c:v>
                </c:pt>
                <c:pt idx="83">
                  <c:v>52</c:v>
                </c:pt>
                <c:pt idx="84">
                  <c:v>52</c:v>
                </c:pt>
                <c:pt idx="85">
                  <c:v>70</c:v>
                </c:pt>
                <c:pt idx="86">
                  <c:v>93</c:v>
                </c:pt>
                <c:pt idx="87">
                  <c:v>99</c:v>
                </c:pt>
                <c:pt idx="88">
                  <c:v>103</c:v>
                </c:pt>
                <c:pt idx="89">
                  <c:v>109</c:v>
                </c:pt>
                <c:pt idx="90">
                  <c:v>92</c:v>
                </c:pt>
                <c:pt idx="91">
                  <c:v>123</c:v>
                </c:pt>
                <c:pt idx="92">
                  <c:v>151</c:v>
                </c:pt>
                <c:pt idx="93">
                  <c:v>132</c:v>
                </c:pt>
                <c:pt idx="94">
                  <c:v>204</c:v>
                </c:pt>
                <c:pt idx="95">
                  <c:v>118</c:v>
                </c:pt>
                <c:pt idx="96">
                  <c:v>100</c:v>
                </c:pt>
                <c:pt idx="97">
                  <c:v>103</c:v>
                </c:pt>
                <c:pt idx="98">
                  <c:v>113</c:v>
                </c:pt>
                <c:pt idx="99">
                  <c:v>524</c:v>
                </c:pt>
                <c:pt idx="100">
                  <c:v>551</c:v>
                </c:pt>
                <c:pt idx="101">
                  <c:v>128</c:v>
                </c:pt>
                <c:pt idx="102">
                  <c:v>132</c:v>
                </c:pt>
                <c:pt idx="103">
                  <c:v>130</c:v>
                </c:pt>
                <c:pt idx="104">
                  <c:v>116</c:v>
                </c:pt>
                <c:pt idx="105">
                  <c:v>482</c:v>
                </c:pt>
                <c:pt idx="106">
                  <c:v>165</c:v>
                </c:pt>
                <c:pt idx="107">
                  <c:v>100</c:v>
                </c:pt>
                <c:pt idx="108">
                  <c:v>110</c:v>
                </c:pt>
                <c:pt idx="109">
                  <c:v>109</c:v>
                </c:pt>
                <c:pt idx="110">
                  <c:v>131</c:v>
                </c:pt>
                <c:pt idx="111">
                  <c:v>105</c:v>
                </c:pt>
                <c:pt idx="112">
                  <c:v>123</c:v>
                </c:pt>
                <c:pt idx="113">
                  <c:v>133</c:v>
                </c:pt>
                <c:pt idx="114">
                  <c:v>145</c:v>
                </c:pt>
                <c:pt idx="115">
                  <c:v>117</c:v>
                </c:pt>
                <c:pt idx="116">
                  <c:v>182</c:v>
                </c:pt>
                <c:pt idx="117">
                  <c:v>169</c:v>
                </c:pt>
                <c:pt idx="118">
                  <c:v>155</c:v>
                </c:pt>
                <c:pt idx="119">
                  <c:v>210</c:v>
                </c:pt>
                <c:pt idx="120">
                  <c:v>187</c:v>
                </c:pt>
                <c:pt idx="121">
                  <c:v>176</c:v>
                </c:pt>
                <c:pt idx="122">
                  <c:v>155</c:v>
                </c:pt>
                <c:pt idx="123">
                  <c:v>225</c:v>
                </c:pt>
                <c:pt idx="124">
                  <c:v>105</c:v>
                </c:pt>
                <c:pt idx="125">
                  <c:v>114</c:v>
                </c:pt>
                <c:pt idx="126">
                  <c:v>118</c:v>
                </c:pt>
                <c:pt idx="127">
                  <c:v>118</c:v>
                </c:pt>
                <c:pt idx="128">
                  <c:v>145</c:v>
                </c:pt>
                <c:pt idx="129">
                  <c:v>147</c:v>
                </c:pt>
                <c:pt idx="130">
                  <c:v>160</c:v>
                </c:pt>
                <c:pt idx="131">
                  <c:v>149</c:v>
                </c:pt>
                <c:pt idx="132">
                  <c:v>111</c:v>
                </c:pt>
                <c:pt idx="133">
                  <c:v>512</c:v>
                </c:pt>
                <c:pt idx="134">
                  <c:v>168</c:v>
                </c:pt>
                <c:pt idx="135">
                  <c:v>48</c:v>
                </c:pt>
                <c:pt idx="136">
                  <c:v>106</c:v>
                </c:pt>
                <c:pt idx="137">
                  <c:v>103</c:v>
                </c:pt>
                <c:pt idx="138">
                  <c:v>85</c:v>
                </c:pt>
                <c:pt idx="139">
                  <c:v>98</c:v>
                </c:pt>
                <c:pt idx="140">
                  <c:v>890</c:v>
                </c:pt>
                <c:pt idx="141">
                  <c:v>796</c:v>
                </c:pt>
                <c:pt idx="142">
                  <c:v>110</c:v>
                </c:pt>
                <c:pt idx="143">
                  <c:v>126</c:v>
                </c:pt>
                <c:pt idx="144">
                  <c:v>79</c:v>
                </c:pt>
                <c:pt idx="145">
                  <c:v>1</c:v>
                </c:pt>
                <c:pt idx="146">
                  <c:v>0</c:v>
                </c:pt>
                <c:pt idx="147">
                  <c:v>8</c:v>
                </c:pt>
                <c:pt idx="148">
                  <c:v>2</c:v>
                </c:pt>
                <c:pt idx="149">
                  <c:v>11</c:v>
                </c:pt>
                <c:pt idx="150">
                  <c:v>0</c:v>
                </c:pt>
                <c:pt idx="151">
                  <c:v>3</c:v>
                </c:pt>
                <c:pt idx="152">
                  <c:v>14</c:v>
                </c:pt>
                <c:pt idx="153">
                  <c:v>0</c:v>
                </c:pt>
                <c:pt idx="154">
                  <c:v>6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2</c:v>
                </c:pt>
                <c:pt idx="159">
                  <c:v>9</c:v>
                </c:pt>
                <c:pt idx="160">
                  <c:v>0</c:v>
                </c:pt>
                <c:pt idx="161">
                  <c:v>15</c:v>
                </c:pt>
                <c:pt idx="162">
                  <c:v>7</c:v>
                </c:pt>
                <c:pt idx="163">
                  <c:v>2</c:v>
                </c:pt>
                <c:pt idx="164" formatCode="General">
                  <c:v>7</c:v>
                </c:pt>
                <c:pt idx="165" formatCode="General">
                  <c:v>4</c:v>
                </c:pt>
                <c:pt idx="166">
                  <c:v>0</c:v>
                </c:pt>
                <c:pt idx="167" formatCode="General">
                  <c:v>4</c:v>
                </c:pt>
                <c:pt idx="168" formatCode="General">
                  <c:v>11</c:v>
                </c:pt>
                <c:pt idx="169" formatCode="General">
                  <c:v>14</c:v>
                </c:pt>
                <c:pt idx="170" formatCode="General">
                  <c:v>5</c:v>
                </c:pt>
                <c:pt idx="171" formatCode="General">
                  <c:v>195</c:v>
                </c:pt>
                <c:pt idx="172" formatCode="General">
                  <c:v>18</c:v>
                </c:pt>
                <c:pt idx="173" formatCode="General">
                  <c:v>1</c:v>
                </c:pt>
                <c:pt idx="174" formatCode="General">
                  <c:v>0</c:v>
                </c:pt>
                <c:pt idx="175" formatCode="General">
                  <c:v>18</c:v>
                </c:pt>
                <c:pt idx="176" formatCode="General">
                  <c:v>0</c:v>
                </c:pt>
                <c:pt idx="177" formatCode="General">
                  <c:v>2</c:v>
                </c:pt>
                <c:pt idx="178" formatCode="General">
                  <c:v>6</c:v>
                </c:pt>
                <c:pt idx="179" formatCode="General">
                  <c:v>5</c:v>
                </c:pt>
                <c:pt idx="180" formatCode="General">
                  <c:v>3</c:v>
                </c:pt>
                <c:pt idx="181" formatCode="General">
                  <c:v>0</c:v>
                </c:pt>
                <c:pt idx="182" formatCode="General">
                  <c:v>16</c:v>
                </c:pt>
                <c:pt idx="183" formatCode="General">
                  <c:v>12</c:v>
                </c:pt>
                <c:pt idx="184" formatCode="General">
                  <c:v>5</c:v>
                </c:pt>
                <c:pt idx="185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WASSPerformance!$L$17:$L$206</c:f>
              <c:numCache>
                <c:formatCode>#,##0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Semes1!$B$16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Semes1!$B$17:$B$197</c:f>
              <c:numCache>
                <c:formatCode>#,##0</c:formatCode>
                <c:ptCount val="181"/>
                <c:pt idx="0">
                  <c:v>767</c:v>
                </c:pt>
                <c:pt idx="1">
                  <c:v>8159</c:v>
                </c:pt>
                <c:pt idx="2">
                  <c:v>11932</c:v>
                </c:pt>
                <c:pt idx="3">
                  <c:v>10096</c:v>
                </c:pt>
                <c:pt idx="4">
                  <c:v>9559</c:v>
                </c:pt>
                <c:pt idx="5">
                  <c:v>3100</c:v>
                </c:pt>
                <c:pt idx="6">
                  <c:v>764</c:v>
                </c:pt>
                <c:pt idx="7">
                  <c:v>7435</c:v>
                </c:pt>
                <c:pt idx="8">
                  <c:v>9727</c:v>
                </c:pt>
                <c:pt idx="9">
                  <c:v>7239</c:v>
                </c:pt>
                <c:pt idx="10">
                  <c:v>3445</c:v>
                </c:pt>
                <c:pt idx="11">
                  <c:v>3424</c:v>
                </c:pt>
                <c:pt idx="12">
                  <c:v>1333</c:v>
                </c:pt>
                <c:pt idx="13">
                  <c:v>359</c:v>
                </c:pt>
                <c:pt idx="14">
                  <c:v>2868</c:v>
                </c:pt>
                <c:pt idx="15">
                  <c:v>7297</c:v>
                </c:pt>
                <c:pt idx="16">
                  <c:v>3434</c:v>
                </c:pt>
                <c:pt idx="17">
                  <c:v>4424</c:v>
                </c:pt>
                <c:pt idx="18">
                  <c:v>4328</c:v>
                </c:pt>
                <c:pt idx="19">
                  <c:v>2248</c:v>
                </c:pt>
                <c:pt idx="20">
                  <c:v>383</c:v>
                </c:pt>
                <c:pt idx="21">
                  <c:v>4972</c:v>
                </c:pt>
                <c:pt idx="22">
                  <c:v>8700</c:v>
                </c:pt>
                <c:pt idx="23">
                  <c:v>5619</c:v>
                </c:pt>
                <c:pt idx="24">
                  <c:v>8352</c:v>
                </c:pt>
                <c:pt idx="25">
                  <c:v>5185</c:v>
                </c:pt>
                <c:pt idx="26">
                  <c:v>3340</c:v>
                </c:pt>
                <c:pt idx="27">
                  <c:v>561</c:v>
                </c:pt>
                <c:pt idx="28">
                  <c:v>6023</c:v>
                </c:pt>
                <c:pt idx="29">
                  <c:v>11410</c:v>
                </c:pt>
                <c:pt idx="30">
                  <c:v>8753</c:v>
                </c:pt>
                <c:pt idx="31">
                  <c:v>5197</c:v>
                </c:pt>
                <c:pt idx="32">
                  <c:v>6742</c:v>
                </c:pt>
                <c:pt idx="33">
                  <c:v>2668</c:v>
                </c:pt>
                <c:pt idx="34">
                  <c:v>1323</c:v>
                </c:pt>
                <c:pt idx="35">
                  <c:v>7038</c:v>
                </c:pt>
                <c:pt idx="36">
                  <c:v>10404</c:v>
                </c:pt>
                <c:pt idx="37">
                  <c:v>5673</c:v>
                </c:pt>
                <c:pt idx="38">
                  <c:v>6509</c:v>
                </c:pt>
                <c:pt idx="39">
                  <c:v>4569</c:v>
                </c:pt>
                <c:pt idx="40">
                  <c:v>2540</c:v>
                </c:pt>
                <c:pt idx="41">
                  <c:v>531</c:v>
                </c:pt>
                <c:pt idx="42">
                  <c:v>6673</c:v>
                </c:pt>
                <c:pt idx="43">
                  <c:v>4704</c:v>
                </c:pt>
                <c:pt idx="44">
                  <c:v>1535</c:v>
                </c:pt>
                <c:pt idx="45">
                  <c:v>4941</c:v>
                </c:pt>
                <c:pt idx="46">
                  <c:v>4365</c:v>
                </c:pt>
                <c:pt idx="47">
                  <c:v>32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10557</c:v>
                </c:pt>
                <c:pt idx="53">
                  <c:v>12391</c:v>
                </c:pt>
                <c:pt idx="54">
                  <c:v>5442</c:v>
                </c:pt>
                <c:pt idx="55">
                  <c:v>2743</c:v>
                </c:pt>
                <c:pt idx="56">
                  <c:v>14617</c:v>
                </c:pt>
                <c:pt idx="57">
                  <c:v>13479</c:v>
                </c:pt>
                <c:pt idx="58">
                  <c:v>13758</c:v>
                </c:pt>
                <c:pt idx="59">
                  <c:v>16226</c:v>
                </c:pt>
                <c:pt idx="60">
                  <c:v>13544</c:v>
                </c:pt>
                <c:pt idx="61">
                  <c:v>12617</c:v>
                </c:pt>
                <c:pt idx="62">
                  <c:v>4135</c:v>
                </c:pt>
                <c:pt idx="63">
                  <c:v>13398</c:v>
                </c:pt>
                <c:pt idx="64">
                  <c:v>6946</c:v>
                </c:pt>
                <c:pt idx="65">
                  <c:v>8838</c:v>
                </c:pt>
                <c:pt idx="66">
                  <c:v>7416</c:v>
                </c:pt>
                <c:pt idx="67">
                  <c:v>5201</c:v>
                </c:pt>
                <c:pt idx="68">
                  <c:v>3680</c:v>
                </c:pt>
                <c:pt idx="69">
                  <c:v>690</c:v>
                </c:pt>
                <c:pt idx="70">
                  <c:v>6372</c:v>
                </c:pt>
                <c:pt idx="71">
                  <c:v>6540</c:v>
                </c:pt>
                <c:pt idx="72">
                  <c:v>4188</c:v>
                </c:pt>
                <c:pt idx="73">
                  <c:v>4571</c:v>
                </c:pt>
                <c:pt idx="74">
                  <c:v>3429</c:v>
                </c:pt>
                <c:pt idx="75">
                  <c:v>2022</c:v>
                </c:pt>
                <c:pt idx="76">
                  <c:v>516</c:v>
                </c:pt>
                <c:pt idx="77">
                  <c:v>8604</c:v>
                </c:pt>
                <c:pt idx="78">
                  <c:v>5815</c:v>
                </c:pt>
                <c:pt idx="79">
                  <c:v>5742</c:v>
                </c:pt>
                <c:pt idx="80">
                  <c:v>7025</c:v>
                </c:pt>
                <c:pt idx="81">
                  <c:v>7551</c:v>
                </c:pt>
                <c:pt idx="82">
                  <c:v>3465</c:v>
                </c:pt>
                <c:pt idx="83">
                  <c:v>394</c:v>
                </c:pt>
                <c:pt idx="84">
                  <c:v>14195</c:v>
                </c:pt>
                <c:pt idx="85">
                  <c:v>7128</c:v>
                </c:pt>
                <c:pt idx="86">
                  <c:v>5555</c:v>
                </c:pt>
                <c:pt idx="87">
                  <c:v>9473</c:v>
                </c:pt>
                <c:pt idx="88">
                  <c:v>706</c:v>
                </c:pt>
                <c:pt idx="89">
                  <c:v>3631</c:v>
                </c:pt>
                <c:pt idx="90">
                  <c:v>496</c:v>
                </c:pt>
                <c:pt idx="91">
                  <c:v>619</c:v>
                </c:pt>
                <c:pt idx="92">
                  <c:v>10228</c:v>
                </c:pt>
                <c:pt idx="93">
                  <c:v>6554</c:v>
                </c:pt>
                <c:pt idx="94">
                  <c:v>19312</c:v>
                </c:pt>
                <c:pt idx="95">
                  <c:v>8809</c:v>
                </c:pt>
                <c:pt idx="96">
                  <c:v>4293</c:v>
                </c:pt>
                <c:pt idx="97">
                  <c:v>513</c:v>
                </c:pt>
                <c:pt idx="98">
                  <c:v>16881</c:v>
                </c:pt>
                <c:pt idx="99">
                  <c:v>14666</c:v>
                </c:pt>
                <c:pt idx="100">
                  <c:v>8112</c:v>
                </c:pt>
                <c:pt idx="101">
                  <c:v>5183</c:v>
                </c:pt>
                <c:pt idx="102">
                  <c:v>2469</c:v>
                </c:pt>
                <c:pt idx="103">
                  <c:v>1410</c:v>
                </c:pt>
                <c:pt idx="104">
                  <c:v>254</c:v>
                </c:pt>
                <c:pt idx="105">
                  <c:v>6061</c:v>
                </c:pt>
                <c:pt idx="106">
                  <c:v>4317</c:v>
                </c:pt>
                <c:pt idx="107">
                  <c:v>4220</c:v>
                </c:pt>
                <c:pt idx="108">
                  <c:v>3656</c:v>
                </c:pt>
                <c:pt idx="109">
                  <c:v>2932</c:v>
                </c:pt>
                <c:pt idx="110">
                  <c:v>1295</c:v>
                </c:pt>
                <c:pt idx="111">
                  <c:v>186</c:v>
                </c:pt>
                <c:pt idx="112">
                  <c:v>7376</c:v>
                </c:pt>
                <c:pt idx="113">
                  <c:v>4626</c:v>
                </c:pt>
                <c:pt idx="114">
                  <c:v>2864</c:v>
                </c:pt>
                <c:pt idx="115">
                  <c:v>5706</c:v>
                </c:pt>
                <c:pt idx="116">
                  <c:v>3672</c:v>
                </c:pt>
                <c:pt idx="117">
                  <c:v>1687</c:v>
                </c:pt>
                <c:pt idx="118">
                  <c:v>472</c:v>
                </c:pt>
                <c:pt idx="119">
                  <c:v>6932</c:v>
                </c:pt>
                <c:pt idx="120">
                  <c:v>3959</c:v>
                </c:pt>
                <c:pt idx="121">
                  <c:v>2688</c:v>
                </c:pt>
                <c:pt idx="122">
                  <c:v>2851</c:v>
                </c:pt>
                <c:pt idx="123">
                  <c:v>5917</c:v>
                </c:pt>
                <c:pt idx="124">
                  <c:v>1530</c:v>
                </c:pt>
                <c:pt idx="125">
                  <c:v>241</c:v>
                </c:pt>
                <c:pt idx="126">
                  <c:v>3337</c:v>
                </c:pt>
                <c:pt idx="127">
                  <c:v>5217</c:v>
                </c:pt>
                <c:pt idx="128">
                  <c:v>2951</c:v>
                </c:pt>
                <c:pt idx="129">
                  <c:v>4018</c:v>
                </c:pt>
                <c:pt idx="130">
                  <c:v>2773</c:v>
                </c:pt>
                <c:pt idx="131">
                  <c:v>1370</c:v>
                </c:pt>
                <c:pt idx="132">
                  <c:v>201</c:v>
                </c:pt>
                <c:pt idx="133">
                  <c:v>2764</c:v>
                </c:pt>
                <c:pt idx="134">
                  <c:v>2251</c:v>
                </c:pt>
                <c:pt idx="135">
                  <c:v>3377</c:v>
                </c:pt>
                <c:pt idx="136">
                  <c:v>12389</c:v>
                </c:pt>
                <c:pt idx="137">
                  <c:v>3205</c:v>
                </c:pt>
                <c:pt idx="138">
                  <c:v>1386</c:v>
                </c:pt>
                <c:pt idx="139">
                  <c:v>358</c:v>
                </c:pt>
                <c:pt idx="140">
                  <c:v>5339</c:v>
                </c:pt>
                <c:pt idx="141">
                  <c:v>4283</c:v>
                </c:pt>
                <c:pt idx="142">
                  <c:v>1773</c:v>
                </c:pt>
                <c:pt idx="143">
                  <c:v>6216</c:v>
                </c:pt>
                <c:pt idx="144">
                  <c:v>1973</c:v>
                </c:pt>
                <c:pt idx="145">
                  <c:v>275</c:v>
                </c:pt>
                <c:pt idx="146">
                  <c:v>19</c:v>
                </c:pt>
                <c:pt idx="147">
                  <c:v>636</c:v>
                </c:pt>
                <c:pt idx="148">
                  <c:v>1868</c:v>
                </c:pt>
                <c:pt idx="149">
                  <c:v>785</c:v>
                </c:pt>
                <c:pt idx="150">
                  <c:v>1445</c:v>
                </c:pt>
                <c:pt idx="151">
                  <c:v>581</c:v>
                </c:pt>
                <c:pt idx="152">
                  <c:v>261</c:v>
                </c:pt>
                <c:pt idx="153">
                  <c:v>22</c:v>
                </c:pt>
                <c:pt idx="154">
                  <c:v>1231</c:v>
                </c:pt>
                <c:pt idx="155">
                  <c:v>2418</c:v>
                </c:pt>
                <c:pt idx="156">
                  <c:v>1566</c:v>
                </c:pt>
                <c:pt idx="157">
                  <c:v>1119</c:v>
                </c:pt>
                <c:pt idx="158">
                  <c:v>749</c:v>
                </c:pt>
                <c:pt idx="159">
                  <c:v>324</c:v>
                </c:pt>
                <c:pt idx="160">
                  <c:v>15</c:v>
                </c:pt>
                <c:pt idx="161">
                  <c:v>442</c:v>
                </c:pt>
                <c:pt idx="162">
                  <c:v>1638</c:v>
                </c:pt>
                <c:pt idx="163">
                  <c:v>1972</c:v>
                </c:pt>
                <c:pt idx="164" formatCode="General">
                  <c:v>869</c:v>
                </c:pt>
                <c:pt idx="165" formatCode="General">
                  <c:v>669</c:v>
                </c:pt>
                <c:pt idx="166" formatCode="General">
                  <c:v>218</c:v>
                </c:pt>
                <c:pt idx="167" formatCode="General">
                  <c:v>20</c:v>
                </c:pt>
                <c:pt idx="168" formatCode="0">
                  <c:v>2009</c:v>
                </c:pt>
                <c:pt idx="169" formatCode="0">
                  <c:v>3146</c:v>
                </c:pt>
                <c:pt idx="170" formatCode="0">
                  <c:v>2367</c:v>
                </c:pt>
                <c:pt idx="171" formatCode="0">
                  <c:v>933</c:v>
                </c:pt>
                <c:pt idx="172" formatCode="0">
                  <c:v>757</c:v>
                </c:pt>
                <c:pt idx="173" formatCode="0">
                  <c:v>225</c:v>
                </c:pt>
                <c:pt idx="174" formatCode="0">
                  <c:v>19</c:v>
                </c:pt>
                <c:pt idx="175" formatCode="0">
                  <c:v>728</c:v>
                </c:pt>
                <c:pt idx="176" formatCode="0">
                  <c:v>1053</c:v>
                </c:pt>
                <c:pt idx="177" formatCode="0">
                  <c:v>1607</c:v>
                </c:pt>
                <c:pt idx="178" formatCode="0">
                  <c:v>1309</c:v>
                </c:pt>
                <c:pt idx="179" formatCode="0">
                  <c:v>586</c:v>
                </c:pt>
                <c:pt idx="180" formatCode="0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8-7A48-A66E-D490DF3E28C8}"/>
            </c:ext>
          </c:extLst>
        </c:ser>
        <c:ser>
          <c:idx val="1"/>
          <c:order val="1"/>
          <c:tx>
            <c:strRef>
              <c:f>Semes1!$C$16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Semes1!$C$17:$C$197</c:f>
              <c:numCache>
                <c:formatCode>#,##0</c:formatCode>
                <c:ptCount val="181"/>
                <c:pt idx="0">
                  <c:v>270</c:v>
                </c:pt>
                <c:pt idx="1">
                  <c:v>6838</c:v>
                </c:pt>
                <c:pt idx="2">
                  <c:v>10577</c:v>
                </c:pt>
                <c:pt idx="3">
                  <c:v>7648</c:v>
                </c:pt>
                <c:pt idx="4">
                  <c:v>8342</c:v>
                </c:pt>
                <c:pt idx="5">
                  <c:v>2668</c:v>
                </c:pt>
                <c:pt idx="6">
                  <c:v>427</c:v>
                </c:pt>
                <c:pt idx="7">
                  <c:v>5986</c:v>
                </c:pt>
                <c:pt idx="8">
                  <c:v>8472</c:v>
                </c:pt>
                <c:pt idx="9">
                  <c:v>6432</c:v>
                </c:pt>
                <c:pt idx="10">
                  <c:v>2776</c:v>
                </c:pt>
                <c:pt idx="11">
                  <c:v>2885</c:v>
                </c:pt>
                <c:pt idx="12">
                  <c:v>1107</c:v>
                </c:pt>
                <c:pt idx="13">
                  <c:v>263</c:v>
                </c:pt>
                <c:pt idx="14">
                  <c:v>2350</c:v>
                </c:pt>
                <c:pt idx="15">
                  <c:v>6280</c:v>
                </c:pt>
                <c:pt idx="16">
                  <c:v>2732</c:v>
                </c:pt>
                <c:pt idx="17">
                  <c:v>3445</c:v>
                </c:pt>
                <c:pt idx="18">
                  <c:v>3576</c:v>
                </c:pt>
                <c:pt idx="19">
                  <c:v>1876</c:v>
                </c:pt>
                <c:pt idx="20">
                  <c:v>311</c:v>
                </c:pt>
                <c:pt idx="21">
                  <c:v>4294</c:v>
                </c:pt>
                <c:pt idx="22">
                  <c:v>7872</c:v>
                </c:pt>
                <c:pt idx="23">
                  <c:v>4869</c:v>
                </c:pt>
                <c:pt idx="24">
                  <c:v>7434</c:v>
                </c:pt>
                <c:pt idx="25">
                  <c:v>4548</c:v>
                </c:pt>
                <c:pt idx="26">
                  <c:v>2887</c:v>
                </c:pt>
                <c:pt idx="27">
                  <c:v>434</c:v>
                </c:pt>
                <c:pt idx="28">
                  <c:v>5039</c:v>
                </c:pt>
                <c:pt idx="29">
                  <c:v>10121</c:v>
                </c:pt>
                <c:pt idx="30">
                  <c:v>7631</c:v>
                </c:pt>
                <c:pt idx="31">
                  <c:v>4276</c:v>
                </c:pt>
                <c:pt idx="32">
                  <c:v>5907</c:v>
                </c:pt>
                <c:pt idx="33">
                  <c:v>2277</c:v>
                </c:pt>
                <c:pt idx="34">
                  <c:v>1176</c:v>
                </c:pt>
                <c:pt idx="35">
                  <c:v>6036</c:v>
                </c:pt>
                <c:pt idx="36">
                  <c:v>9524</c:v>
                </c:pt>
                <c:pt idx="37">
                  <c:v>5009</c:v>
                </c:pt>
                <c:pt idx="38">
                  <c:v>5750</c:v>
                </c:pt>
                <c:pt idx="39">
                  <c:v>3920</c:v>
                </c:pt>
                <c:pt idx="40">
                  <c:v>2225</c:v>
                </c:pt>
                <c:pt idx="41">
                  <c:v>411</c:v>
                </c:pt>
                <c:pt idx="42">
                  <c:v>6101</c:v>
                </c:pt>
                <c:pt idx="43">
                  <c:v>4173</c:v>
                </c:pt>
                <c:pt idx="44">
                  <c:v>1307</c:v>
                </c:pt>
                <c:pt idx="45">
                  <c:v>4323</c:v>
                </c:pt>
                <c:pt idx="46">
                  <c:v>3761</c:v>
                </c:pt>
                <c:pt idx="47">
                  <c:v>31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9451</c:v>
                </c:pt>
                <c:pt idx="53">
                  <c:v>10514</c:v>
                </c:pt>
                <c:pt idx="54">
                  <c:v>4899</c:v>
                </c:pt>
                <c:pt idx="55">
                  <c:v>2051</c:v>
                </c:pt>
                <c:pt idx="56">
                  <c:v>13157</c:v>
                </c:pt>
                <c:pt idx="57">
                  <c:v>11970</c:v>
                </c:pt>
                <c:pt idx="58">
                  <c:v>10739</c:v>
                </c:pt>
                <c:pt idx="59">
                  <c:v>14058</c:v>
                </c:pt>
                <c:pt idx="60">
                  <c:v>12382</c:v>
                </c:pt>
                <c:pt idx="61">
                  <c:v>12055</c:v>
                </c:pt>
                <c:pt idx="62">
                  <c:v>4020</c:v>
                </c:pt>
                <c:pt idx="63">
                  <c:v>11995</c:v>
                </c:pt>
                <c:pt idx="64">
                  <c:v>5957</c:v>
                </c:pt>
                <c:pt idx="65">
                  <c:v>7819</c:v>
                </c:pt>
                <c:pt idx="66">
                  <c:v>6329</c:v>
                </c:pt>
                <c:pt idx="67">
                  <c:v>4229</c:v>
                </c:pt>
                <c:pt idx="68">
                  <c:v>3188</c:v>
                </c:pt>
                <c:pt idx="69">
                  <c:v>469</c:v>
                </c:pt>
                <c:pt idx="70">
                  <c:v>5420</c:v>
                </c:pt>
                <c:pt idx="71">
                  <c:v>5582</c:v>
                </c:pt>
                <c:pt idx="72">
                  <c:v>3507</c:v>
                </c:pt>
                <c:pt idx="73">
                  <c:v>3846</c:v>
                </c:pt>
                <c:pt idx="74">
                  <c:v>2875</c:v>
                </c:pt>
                <c:pt idx="75">
                  <c:v>1710</c:v>
                </c:pt>
                <c:pt idx="76">
                  <c:v>425</c:v>
                </c:pt>
                <c:pt idx="77">
                  <c:v>7471</c:v>
                </c:pt>
                <c:pt idx="78">
                  <c:v>5091</c:v>
                </c:pt>
                <c:pt idx="79">
                  <c:v>4990</c:v>
                </c:pt>
                <c:pt idx="80">
                  <c:v>6131</c:v>
                </c:pt>
                <c:pt idx="81">
                  <c:v>6833</c:v>
                </c:pt>
                <c:pt idx="82">
                  <c:v>3085</c:v>
                </c:pt>
                <c:pt idx="83">
                  <c:v>286</c:v>
                </c:pt>
                <c:pt idx="84">
                  <c:v>12962</c:v>
                </c:pt>
                <c:pt idx="85">
                  <c:v>6281</c:v>
                </c:pt>
                <c:pt idx="86">
                  <c:v>4906</c:v>
                </c:pt>
                <c:pt idx="87">
                  <c:v>8385</c:v>
                </c:pt>
                <c:pt idx="88">
                  <c:v>523</c:v>
                </c:pt>
                <c:pt idx="89">
                  <c:v>3029</c:v>
                </c:pt>
                <c:pt idx="90">
                  <c:v>231</c:v>
                </c:pt>
                <c:pt idx="91">
                  <c:v>416</c:v>
                </c:pt>
                <c:pt idx="92">
                  <c:v>8967</c:v>
                </c:pt>
                <c:pt idx="93">
                  <c:v>5686</c:v>
                </c:pt>
                <c:pt idx="94">
                  <c:v>17466</c:v>
                </c:pt>
                <c:pt idx="95">
                  <c:v>7839</c:v>
                </c:pt>
                <c:pt idx="96">
                  <c:v>3750</c:v>
                </c:pt>
                <c:pt idx="97">
                  <c:v>339</c:v>
                </c:pt>
                <c:pt idx="98">
                  <c:v>15504</c:v>
                </c:pt>
                <c:pt idx="99">
                  <c:v>13217</c:v>
                </c:pt>
                <c:pt idx="100">
                  <c:v>7139</c:v>
                </c:pt>
                <c:pt idx="101">
                  <c:v>4215</c:v>
                </c:pt>
                <c:pt idx="102">
                  <c:v>2031</c:v>
                </c:pt>
                <c:pt idx="103">
                  <c:v>1104</c:v>
                </c:pt>
                <c:pt idx="104">
                  <c:v>90</c:v>
                </c:pt>
                <c:pt idx="105">
                  <c:v>4980</c:v>
                </c:pt>
                <c:pt idx="106">
                  <c:v>3335</c:v>
                </c:pt>
                <c:pt idx="107">
                  <c:v>3641</c:v>
                </c:pt>
                <c:pt idx="108">
                  <c:v>3078</c:v>
                </c:pt>
                <c:pt idx="109">
                  <c:v>2428</c:v>
                </c:pt>
                <c:pt idx="110">
                  <c:v>998</c:v>
                </c:pt>
                <c:pt idx="111">
                  <c:v>53</c:v>
                </c:pt>
                <c:pt idx="112">
                  <c:v>6416</c:v>
                </c:pt>
                <c:pt idx="113">
                  <c:v>4049</c:v>
                </c:pt>
                <c:pt idx="114">
                  <c:v>2274</c:v>
                </c:pt>
                <c:pt idx="115">
                  <c:v>4891</c:v>
                </c:pt>
                <c:pt idx="116">
                  <c:v>3057</c:v>
                </c:pt>
                <c:pt idx="117">
                  <c:v>1321</c:v>
                </c:pt>
                <c:pt idx="118">
                  <c:v>283</c:v>
                </c:pt>
                <c:pt idx="119">
                  <c:v>5777</c:v>
                </c:pt>
                <c:pt idx="120">
                  <c:v>3152</c:v>
                </c:pt>
                <c:pt idx="121">
                  <c:v>2126</c:v>
                </c:pt>
                <c:pt idx="122">
                  <c:v>2308</c:v>
                </c:pt>
                <c:pt idx="123">
                  <c:v>4908</c:v>
                </c:pt>
                <c:pt idx="124">
                  <c:v>1257</c:v>
                </c:pt>
                <c:pt idx="125">
                  <c:v>109</c:v>
                </c:pt>
                <c:pt idx="126">
                  <c:v>2863</c:v>
                </c:pt>
                <c:pt idx="127">
                  <c:v>4445</c:v>
                </c:pt>
                <c:pt idx="128">
                  <c:v>2443</c:v>
                </c:pt>
                <c:pt idx="129">
                  <c:v>3461</c:v>
                </c:pt>
                <c:pt idx="130">
                  <c:v>2253</c:v>
                </c:pt>
                <c:pt idx="131">
                  <c:v>1058</c:v>
                </c:pt>
                <c:pt idx="132">
                  <c:v>71</c:v>
                </c:pt>
                <c:pt idx="133">
                  <c:v>1898</c:v>
                </c:pt>
                <c:pt idx="134">
                  <c:v>1691</c:v>
                </c:pt>
                <c:pt idx="135">
                  <c:v>2892</c:v>
                </c:pt>
                <c:pt idx="136">
                  <c:v>10752</c:v>
                </c:pt>
                <c:pt idx="137">
                  <c:v>2679</c:v>
                </c:pt>
                <c:pt idx="138">
                  <c:v>1111</c:v>
                </c:pt>
                <c:pt idx="139">
                  <c:v>208</c:v>
                </c:pt>
                <c:pt idx="140">
                  <c:v>3712</c:v>
                </c:pt>
                <c:pt idx="141">
                  <c:v>2887</c:v>
                </c:pt>
                <c:pt idx="142">
                  <c:v>1485</c:v>
                </c:pt>
                <c:pt idx="143">
                  <c:v>5552</c:v>
                </c:pt>
                <c:pt idx="144">
                  <c:v>1726</c:v>
                </c:pt>
                <c:pt idx="145">
                  <c:v>241</c:v>
                </c:pt>
                <c:pt idx="146">
                  <c:v>12</c:v>
                </c:pt>
                <c:pt idx="147">
                  <c:v>530</c:v>
                </c:pt>
                <c:pt idx="148">
                  <c:v>1480</c:v>
                </c:pt>
                <c:pt idx="149">
                  <c:v>648</c:v>
                </c:pt>
                <c:pt idx="150">
                  <c:v>1207</c:v>
                </c:pt>
                <c:pt idx="151">
                  <c:v>491</c:v>
                </c:pt>
                <c:pt idx="152">
                  <c:v>216</c:v>
                </c:pt>
                <c:pt idx="153">
                  <c:v>14</c:v>
                </c:pt>
                <c:pt idx="154">
                  <c:v>1109</c:v>
                </c:pt>
                <c:pt idx="155">
                  <c:v>2300</c:v>
                </c:pt>
                <c:pt idx="156">
                  <c:v>1427</c:v>
                </c:pt>
                <c:pt idx="157">
                  <c:v>1007</c:v>
                </c:pt>
                <c:pt idx="158">
                  <c:v>643</c:v>
                </c:pt>
                <c:pt idx="159">
                  <c:v>259</c:v>
                </c:pt>
                <c:pt idx="160">
                  <c:v>11</c:v>
                </c:pt>
                <c:pt idx="161">
                  <c:v>385</c:v>
                </c:pt>
                <c:pt idx="162">
                  <c:v>1475</c:v>
                </c:pt>
                <c:pt idx="163">
                  <c:v>1814</c:v>
                </c:pt>
                <c:pt idx="164" formatCode="General">
                  <c:v>767</c:v>
                </c:pt>
                <c:pt idx="165" formatCode="General">
                  <c:v>575</c:v>
                </c:pt>
                <c:pt idx="166" formatCode="General">
                  <c:v>202</c:v>
                </c:pt>
                <c:pt idx="167" formatCode="General">
                  <c:v>15</c:v>
                </c:pt>
                <c:pt idx="168" formatCode="General">
                  <c:v>1616</c:v>
                </c:pt>
                <c:pt idx="169" formatCode="General">
                  <c:v>2525</c:v>
                </c:pt>
                <c:pt idx="170" formatCode="General">
                  <c:v>2136</c:v>
                </c:pt>
                <c:pt idx="171" formatCode="General">
                  <c:v>620</c:v>
                </c:pt>
                <c:pt idx="172" formatCode="General">
                  <c:v>636</c:v>
                </c:pt>
                <c:pt idx="173" formatCode="General">
                  <c:v>192</c:v>
                </c:pt>
                <c:pt idx="174" formatCode="General">
                  <c:v>13</c:v>
                </c:pt>
                <c:pt idx="175" formatCode="General">
                  <c:v>600</c:v>
                </c:pt>
                <c:pt idx="176" formatCode="General">
                  <c:v>897</c:v>
                </c:pt>
                <c:pt idx="177" formatCode="General">
                  <c:v>1463</c:v>
                </c:pt>
                <c:pt idx="178" formatCode="General">
                  <c:v>949</c:v>
                </c:pt>
                <c:pt idx="179" formatCode="General">
                  <c:v>474</c:v>
                </c:pt>
                <c:pt idx="180" formatCode="General">
                  <c:v>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A8-7A48-A66E-D490DF3E28C8}"/>
            </c:ext>
          </c:extLst>
        </c:ser>
        <c:ser>
          <c:idx val="2"/>
          <c:order val="2"/>
          <c:tx>
            <c:strRef>
              <c:f>Semes1!$E$16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Semes1!$E$17:$E$197</c:f>
              <c:numCache>
                <c:formatCode>#,##0</c:formatCode>
                <c:ptCount val="181"/>
                <c:pt idx="0">
                  <c:v>48</c:v>
                </c:pt>
                <c:pt idx="1">
                  <c:v>1219</c:v>
                </c:pt>
                <c:pt idx="2">
                  <c:v>1256</c:v>
                </c:pt>
                <c:pt idx="3">
                  <c:v>1756</c:v>
                </c:pt>
                <c:pt idx="4">
                  <c:v>1092</c:v>
                </c:pt>
                <c:pt idx="5">
                  <c:v>403</c:v>
                </c:pt>
                <c:pt idx="6">
                  <c:v>107</c:v>
                </c:pt>
                <c:pt idx="7">
                  <c:v>852</c:v>
                </c:pt>
                <c:pt idx="8">
                  <c:v>945</c:v>
                </c:pt>
                <c:pt idx="9">
                  <c:v>671</c:v>
                </c:pt>
                <c:pt idx="10">
                  <c:v>427</c:v>
                </c:pt>
                <c:pt idx="11">
                  <c:v>524</c:v>
                </c:pt>
                <c:pt idx="12">
                  <c:v>217</c:v>
                </c:pt>
                <c:pt idx="13">
                  <c:v>81</c:v>
                </c:pt>
                <c:pt idx="14">
                  <c:v>495</c:v>
                </c:pt>
                <c:pt idx="15">
                  <c:v>961</c:v>
                </c:pt>
                <c:pt idx="16">
                  <c:v>575</c:v>
                </c:pt>
                <c:pt idx="17">
                  <c:v>709</c:v>
                </c:pt>
                <c:pt idx="18">
                  <c:v>627</c:v>
                </c:pt>
                <c:pt idx="19">
                  <c:v>358</c:v>
                </c:pt>
                <c:pt idx="20">
                  <c:v>55</c:v>
                </c:pt>
                <c:pt idx="21">
                  <c:v>650</c:v>
                </c:pt>
                <c:pt idx="22">
                  <c:v>786</c:v>
                </c:pt>
                <c:pt idx="23">
                  <c:v>731</c:v>
                </c:pt>
                <c:pt idx="24">
                  <c:v>859</c:v>
                </c:pt>
                <c:pt idx="25">
                  <c:v>594</c:v>
                </c:pt>
                <c:pt idx="26">
                  <c:v>418</c:v>
                </c:pt>
                <c:pt idx="27">
                  <c:v>97</c:v>
                </c:pt>
                <c:pt idx="28">
                  <c:v>937</c:v>
                </c:pt>
                <c:pt idx="29">
                  <c:v>1229</c:v>
                </c:pt>
                <c:pt idx="30">
                  <c:v>1071</c:v>
                </c:pt>
                <c:pt idx="31">
                  <c:v>905</c:v>
                </c:pt>
                <c:pt idx="32">
                  <c:v>805</c:v>
                </c:pt>
                <c:pt idx="33">
                  <c:v>366</c:v>
                </c:pt>
                <c:pt idx="34">
                  <c:v>140</c:v>
                </c:pt>
                <c:pt idx="35">
                  <c:v>959</c:v>
                </c:pt>
                <c:pt idx="36">
                  <c:v>869</c:v>
                </c:pt>
                <c:pt idx="37">
                  <c:v>647</c:v>
                </c:pt>
                <c:pt idx="38">
                  <c:v>729</c:v>
                </c:pt>
                <c:pt idx="39">
                  <c:v>604</c:v>
                </c:pt>
                <c:pt idx="40">
                  <c:v>305</c:v>
                </c:pt>
                <c:pt idx="41">
                  <c:v>119</c:v>
                </c:pt>
                <c:pt idx="42">
                  <c:v>556</c:v>
                </c:pt>
                <c:pt idx="43">
                  <c:v>514</c:v>
                </c:pt>
                <c:pt idx="44">
                  <c:v>223</c:v>
                </c:pt>
                <c:pt idx="45">
                  <c:v>597</c:v>
                </c:pt>
                <c:pt idx="46">
                  <c:v>593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976</c:v>
                </c:pt>
                <c:pt idx="53">
                  <c:v>1760</c:v>
                </c:pt>
                <c:pt idx="54">
                  <c:v>512</c:v>
                </c:pt>
                <c:pt idx="55">
                  <c:v>497</c:v>
                </c:pt>
                <c:pt idx="56">
                  <c:v>1413</c:v>
                </c:pt>
                <c:pt idx="57">
                  <c:v>863</c:v>
                </c:pt>
                <c:pt idx="58">
                  <c:v>1285</c:v>
                </c:pt>
                <c:pt idx="59">
                  <c:v>1903</c:v>
                </c:pt>
                <c:pt idx="60">
                  <c:v>1056</c:v>
                </c:pt>
                <c:pt idx="61">
                  <c:v>557</c:v>
                </c:pt>
                <c:pt idx="62">
                  <c:v>108</c:v>
                </c:pt>
                <c:pt idx="63">
                  <c:v>1317</c:v>
                </c:pt>
                <c:pt idx="64">
                  <c:v>925</c:v>
                </c:pt>
                <c:pt idx="65">
                  <c:v>961</c:v>
                </c:pt>
                <c:pt idx="66">
                  <c:v>1031</c:v>
                </c:pt>
                <c:pt idx="67">
                  <c:v>907</c:v>
                </c:pt>
                <c:pt idx="68">
                  <c:v>432</c:v>
                </c:pt>
                <c:pt idx="69">
                  <c:v>181</c:v>
                </c:pt>
                <c:pt idx="70">
                  <c:v>904</c:v>
                </c:pt>
                <c:pt idx="71">
                  <c:v>899</c:v>
                </c:pt>
                <c:pt idx="72">
                  <c:v>621</c:v>
                </c:pt>
                <c:pt idx="73">
                  <c:v>675</c:v>
                </c:pt>
                <c:pt idx="74">
                  <c:v>483</c:v>
                </c:pt>
                <c:pt idx="75">
                  <c:v>266</c:v>
                </c:pt>
                <c:pt idx="76">
                  <c:v>52</c:v>
                </c:pt>
                <c:pt idx="77">
                  <c:v>1076</c:v>
                </c:pt>
                <c:pt idx="78">
                  <c:v>636</c:v>
                </c:pt>
                <c:pt idx="79">
                  <c:v>702</c:v>
                </c:pt>
                <c:pt idx="80">
                  <c:v>820</c:v>
                </c:pt>
                <c:pt idx="81">
                  <c:v>651</c:v>
                </c:pt>
                <c:pt idx="82">
                  <c:v>327</c:v>
                </c:pt>
                <c:pt idx="83">
                  <c:v>56</c:v>
                </c:pt>
                <c:pt idx="84">
                  <c:v>1181</c:v>
                </c:pt>
                <c:pt idx="85">
                  <c:v>777</c:v>
                </c:pt>
                <c:pt idx="86">
                  <c:v>556</c:v>
                </c:pt>
                <c:pt idx="87">
                  <c:v>989</c:v>
                </c:pt>
                <c:pt idx="88">
                  <c:v>80</c:v>
                </c:pt>
                <c:pt idx="89">
                  <c:v>493</c:v>
                </c:pt>
                <c:pt idx="90">
                  <c:v>173</c:v>
                </c:pt>
                <c:pt idx="91">
                  <c:v>80</c:v>
                </c:pt>
                <c:pt idx="92">
                  <c:v>1110</c:v>
                </c:pt>
                <c:pt idx="93">
                  <c:v>736</c:v>
                </c:pt>
                <c:pt idx="94">
                  <c:v>1642</c:v>
                </c:pt>
                <c:pt idx="95">
                  <c:v>852</c:v>
                </c:pt>
                <c:pt idx="96">
                  <c:v>443</c:v>
                </c:pt>
                <c:pt idx="97">
                  <c:v>71</c:v>
                </c:pt>
                <c:pt idx="98">
                  <c:v>1264</c:v>
                </c:pt>
                <c:pt idx="99">
                  <c:v>925</c:v>
                </c:pt>
                <c:pt idx="100">
                  <c:v>422</c:v>
                </c:pt>
                <c:pt idx="101">
                  <c:v>840</c:v>
                </c:pt>
                <c:pt idx="102">
                  <c:v>306</c:v>
                </c:pt>
                <c:pt idx="103">
                  <c:v>176</c:v>
                </c:pt>
                <c:pt idx="104">
                  <c:v>48</c:v>
                </c:pt>
                <c:pt idx="105">
                  <c:v>599</c:v>
                </c:pt>
                <c:pt idx="106">
                  <c:v>817</c:v>
                </c:pt>
                <c:pt idx="107">
                  <c:v>479</c:v>
                </c:pt>
                <c:pt idx="108">
                  <c:v>468</c:v>
                </c:pt>
                <c:pt idx="109">
                  <c:v>395</c:v>
                </c:pt>
                <c:pt idx="110">
                  <c:v>166</c:v>
                </c:pt>
                <c:pt idx="111">
                  <c:v>28</c:v>
                </c:pt>
                <c:pt idx="112">
                  <c:v>837</c:v>
                </c:pt>
                <c:pt idx="113">
                  <c:v>444</c:v>
                </c:pt>
                <c:pt idx="114">
                  <c:v>445</c:v>
                </c:pt>
                <c:pt idx="115">
                  <c:v>698</c:v>
                </c:pt>
                <c:pt idx="116">
                  <c:v>433</c:v>
                </c:pt>
                <c:pt idx="117">
                  <c:v>197</c:v>
                </c:pt>
                <c:pt idx="118">
                  <c:v>34</c:v>
                </c:pt>
                <c:pt idx="119">
                  <c:v>945</c:v>
                </c:pt>
                <c:pt idx="120">
                  <c:v>620</c:v>
                </c:pt>
                <c:pt idx="121">
                  <c:v>386</c:v>
                </c:pt>
                <c:pt idx="122">
                  <c:v>388</c:v>
                </c:pt>
                <c:pt idx="123">
                  <c:v>784</c:v>
                </c:pt>
                <c:pt idx="124">
                  <c:v>168</c:v>
                </c:pt>
                <c:pt idx="125">
                  <c:v>18</c:v>
                </c:pt>
                <c:pt idx="126">
                  <c:v>356</c:v>
                </c:pt>
                <c:pt idx="127">
                  <c:v>654</c:v>
                </c:pt>
                <c:pt idx="128">
                  <c:v>362</c:v>
                </c:pt>
                <c:pt idx="129">
                  <c:v>410</c:v>
                </c:pt>
                <c:pt idx="130">
                  <c:v>360</c:v>
                </c:pt>
                <c:pt idx="131">
                  <c:v>163</c:v>
                </c:pt>
                <c:pt idx="132">
                  <c:v>19</c:v>
                </c:pt>
                <c:pt idx="133">
                  <c:v>354</c:v>
                </c:pt>
                <c:pt idx="134">
                  <c:v>390</c:v>
                </c:pt>
                <c:pt idx="135">
                  <c:v>437</c:v>
                </c:pt>
                <c:pt idx="136">
                  <c:v>1531</c:v>
                </c:pt>
                <c:pt idx="137">
                  <c:v>423</c:v>
                </c:pt>
                <c:pt idx="138">
                  <c:v>190</c:v>
                </c:pt>
                <c:pt idx="139">
                  <c:v>52</c:v>
                </c:pt>
                <c:pt idx="140">
                  <c:v>737</c:v>
                </c:pt>
                <c:pt idx="141">
                  <c:v>600</c:v>
                </c:pt>
                <c:pt idx="142">
                  <c:v>178</c:v>
                </c:pt>
                <c:pt idx="143">
                  <c:v>538</c:v>
                </c:pt>
                <c:pt idx="144">
                  <c:v>168</c:v>
                </c:pt>
                <c:pt idx="145">
                  <c:v>33</c:v>
                </c:pt>
                <c:pt idx="146">
                  <c:v>7</c:v>
                </c:pt>
                <c:pt idx="147">
                  <c:v>98</c:v>
                </c:pt>
                <c:pt idx="148">
                  <c:v>386</c:v>
                </c:pt>
                <c:pt idx="149">
                  <c:v>126</c:v>
                </c:pt>
                <c:pt idx="150">
                  <c:v>238</c:v>
                </c:pt>
                <c:pt idx="151">
                  <c:v>87</c:v>
                </c:pt>
                <c:pt idx="152">
                  <c:v>31</c:v>
                </c:pt>
                <c:pt idx="153">
                  <c:v>8</c:v>
                </c:pt>
                <c:pt idx="154">
                  <c:v>116</c:v>
                </c:pt>
                <c:pt idx="155">
                  <c:v>115</c:v>
                </c:pt>
                <c:pt idx="156">
                  <c:v>135</c:v>
                </c:pt>
                <c:pt idx="157">
                  <c:v>109</c:v>
                </c:pt>
                <c:pt idx="158">
                  <c:v>104</c:v>
                </c:pt>
                <c:pt idx="159">
                  <c:v>56</c:v>
                </c:pt>
                <c:pt idx="160">
                  <c:v>4</c:v>
                </c:pt>
                <c:pt idx="161">
                  <c:v>42</c:v>
                </c:pt>
                <c:pt idx="162">
                  <c:v>156</c:v>
                </c:pt>
                <c:pt idx="163">
                  <c:v>156</c:v>
                </c:pt>
                <c:pt idx="164" formatCode="General">
                  <c:v>95</c:v>
                </c:pt>
                <c:pt idx="165" formatCode="General">
                  <c:v>90</c:v>
                </c:pt>
                <c:pt idx="166" formatCode="General">
                  <c:v>16</c:v>
                </c:pt>
                <c:pt idx="167" formatCode="General">
                  <c:v>1</c:v>
                </c:pt>
                <c:pt idx="168" formatCode="General">
                  <c:v>382</c:v>
                </c:pt>
                <c:pt idx="169" formatCode="General">
                  <c:v>607</c:v>
                </c:pt>
                <c:pt idx="170" formatCode="General">
                  <c:v>226</c:v>
                </c:pt>
                <c:pt idx="171" formatCode="General">
                  <c:v>118</c:v>
                </c:pt>
                <c:pt idx="172" formatCode="General">
                  <c:v>103</c:v>
                </c:pt>
                <c:pt idx="173" formatCode="General">
                  <c:v>32</c:v>
                </c:pt>
                <c:pt idx="174" formatCode="General">
                  <c:v>6</c:v>
                </c:pt>
                <c:pt idx="175" formatCode="General">
                  <c:v>110</c:v>
                </c:pt>
                <c:pt idx="176" formatCode="General">
                  <c:v>146</c:v>
                </c:pt>
                <c:pt idx="177" formatCode="General">
                  <c:v>142</c:v>
                </c:pt>
                <c:pt idx="178" formatCode="General">
                  <c:v>354</c:v>
                </c:pt>
                <c:pt idx="179" formatCode="General">
                  <c:v>107</c:v>
                </c:pt>
                <c:pt idx="180" formatCode="General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A8-7A48-A66E-D490DF3E28C8}"/>
            </c:ext>
          </c:extLst>
        </c:ser>
        <c:ser>
          <c:idx val="3"/>
          <c:order val="3"/>
          <c:tx>
            <c:strRef>
              <c:f>Semes1!$G$16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Semes1!$G$17:$G$197</c:f>
              <c:numCache>
                <c:formatCode>#,##0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A8-7A48-A66E-D490DF3E28C8}"/>
            </c:ext>
          </c:extLst>
        </c:ser>
        <c:ser>
          <c:idx val="4"/>
          <c:order val="4"/>
          <c:tx>
            <c:strRef>
              <c:f>Semes1!$I$16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Semes1!$I$17:$I$197</c:f>
              <c:numCache>
                <c:formatCode>#,##0</c:formatCode>
                <c:ptCount val="181"/>
                <c:pt idx="0">
                  <c:v>449</c:v>
                </c:pt>
                <c:pt idx="1">
                  <c:v>102</c:v>
                </c:pt>
                <c:pt idx="2">
                  <c:v>99</c:v>
                </c:pt>
                <c:pt idx="3">
                  <c:v>692</c:v>
                </c:pt>
                <c:pt idx="4">
                  <c:v>125</c:v>
                </c:pt>
                <c:pt idx="5">
                  <c:v>29</c:v>
                </c:pt>
                <c:pt idx="6">
                  <c:v>230</c:v>
                </c:pt>
                <c:pt idx="7">
                  <c:v>597</c:v>
                </c:pt>
                <c:pt idx="8">
                  <c:v>310</c:v>
                </c:pt>
                <c:pt idx="9">
                  <c:v>136</c:v>
                </c:pt>
                <c:pt idx="10">
                  <c:v>242</c:v>
                </c:pt>
                <c:pt idx="11">
                  <c:v>15</c:v>
                </c:pt>
                <c:pt idx="12">
                  <c:v>9</c:v>
                </c:pt>
                <c:pt idx="13">
                  <c:v>15</c:v>
                </c:pt>
                <c:pt idx="14">
                  <c:v>23</c:v>
                </c:pt>
                <c:pt idx="15">
                  <c:v>56</c:v>
                </c:pt>
                <c:pt idx="16">
                  <c:v>127</c:v>
                </c:pt>
                <c:pt idx="17">
                  <c:v>270</c:v>
                </c:pt>
                <c:pt idx="18">
                  <c:v>125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42</c:v>
                </c:pt>
                <c:pt idx="23">
                  <c:v>19</c:v>
                </c:pt>
                <c:pt idx="24">
                  <c:v>59</c:v>
                </c:pt>
                <c:pt idx="25">
                  <c:v>43</c:v>
                </c:pt>
                <c:pt idx="26">
                  <c:v>35</c:v>
                </c:pt>
                <c:pt idx="27">
                  <c:v>30</c:v>
                </c:pt>
                <c:pt idx="28">
                  <c:v>47</c:v>
                </c:pt>
                <c:pt idx="29">
                  <c:v>60</c:v>
                </c:pt>
                <c:pt idx="30">
                  <c:v>51</c:v>
                </c:pt>
                <c:pt idx="31">
                  <c:v>16</c:v>
                </c:pt>
                <c:pt idx="32">
                  <c:v>30</c:v>
                </c:pt>
                <c:pt idx="33">
                  <c:v>25</c:v>
                </c:pt>
                <c:pt idx="34">
                  <c:v>7</c:v>
                </c:pt>
                <c:pt idx="35">
                  <c:v>43</c:v>
                </c:pt>
                <c:pt idx="36">
                  <c:v>11</c:v>
                </c:pt>
                <c:pt idx="37">
                  <c:v>17</c:v>
                </c:pt>
                <c:pt idx="38">
                  <c:v>30</c:v>
                </c:pt>
                <c:pt idx="39">
                  <c:v>45</c:v>
                </c:pt>
                <c:pt idx="40">
                  <c:v>10</c:v>
                </c:pt>
                <c:pt idx="41">
                  <c:v>1</c:v>
                </c:pt>
                <c:pt idx="42">
                  <c:v>16</c:v>
                </c:pt>
                <c:pt idx="43">
                  <c:v>17</c:v>
                </c:pt>
                <c:pt idx="44">
                  <c:v>5</c:v>
                </c:pt>
                <c:pt idx="45">
                  <c:v>21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130</c:v>
                </c:pt>
                <c:pt idx="53">
                  <c:v>117</c:v>
                </c:pt>
                <c:pt idx="54">
                  <c:v>31</c:v>
                </c:pt>
                <c:pt idx="55">
                  <c:v>195</c:v>
                </c:pt>
                <c:pt idx="56">
                  <c:v>47</c:v>
                </c:pt>
                <c:pt idx="57">
                  <c:v>646</c:v>
                </c:pt>
                <c:pt idx="58">
                  <c:v>1734</c:v>
                </c:pt>
                <c:pt idx="59">
                  <c:v>265</c:v>
                </c:pt>
                <c:pt idx="60">
                  <c:v>106</c:v>
                </c:pt>
                <c:pt idx="61">
                  <c:v>0</c:v>
                </c:pt>
                <c:pt idx="62">
                  <c:v>7</c:v>
                </c:pt>
                <c:pt idx="63">
                  <c:v>86</c:v>
                </c:pt>
                <c:pt idx="64">
                  <c:v>64</c:v>
                </c:pt>
                <c:pt idx="65">
                  <c:v>58</c:v>
                </c:pt>
                <c:pt idx="66">
                  <c:v>56</c:v>
                </c:pt>
                <c:pt idx="67">
                  <c:v>65</c:v>
                </c:pt>
                <c:pt idx="68">
                  <c:v>60</c:v>
                </c:pt>
                <c:pt idx="69">
                  <c:v>40</c:v>
                </c:pt>
                <c:pt idx="70">
                  <c:v>48</c:v>
                </c:pt>
                <c:pt idx="71">
                  <c:v>59</c:v>
                </c:pt>
                <c:pt idx="72">
                  <c:v>60</c:v>
                </c:pt>
                <c:pt idx="73">
                  <c:v>50</c:v>
                </c:pt>
                <c:pt idx="74">
                  <c:v>71</c:v>
                </c:pt>
                <c:pt idx="75">
                  <c:v>46</c:v>
                </c:pt>
                <c:pt idx="76">
                  <c:v>39</c:v>
                </c:pt>
                <c:pt idx="77">
                  <c:v>57</c:v>
                </c:pt>
                <c:pt idx="78">
                  <c:v>88</c:v>
                </c:pt>
                <c:pt idx="79">
                  <c:v>50</c:v>
                </c:pt>
                <c:pt idx="80">
                  <c:v>74</c:v>
                </c:pt>
                <c:pt idx="81">
                  <c:v>67</c:v>
                </c:pt>
                <c:pt idx="82">
                  <c:v>53</c:v>
                </c:pt>
                <c:pt idx="83">
                  <c:v>52</c:v>
                </c:pt>
                <c:pt idx="84">
                  <c:v>52</c:v>
                </c:pt>
                <c:pt idx="85">
                  <c:v>70</c:v>
                </c:pt>
                <c:pt idx="86">
                  <c:v>93</c:v>
                </c:pt>
                <c:pt idx="87">
                  <c:v>99</c:v>
                </c:pt>
                <c:pt idx="88">
                  <c:v>103</c:v>
                </c:pt>
                <c:pt idx="89">
                  <c:v>109</c:v>
                </c:pt>
                <c:pt idx="90">
                  <c:v>92</c:v>
                </c:pt>
                <c:pt idx="91">
                  <c:v>123</c:v>
                </c:pt>
                <c:pt idx="92">
                  <c:v>151</c:v>
                </c:pt>
                <c:pt idx="93">
                  <c:v>132</c:v>
                </c:pt>
                <c:pt idx="94">
                  <c:v>204</c:v>
                </c:pt>
                <c:pt idx="95">
                  <c:v>118</c:v>
                </c:pt>
                <c:pt idx="96">
                  <c:v>100</c:v>
                </c:pt>
                <c:pt idx="97">
                  <c:v>103</c:v>
                </c:pt>
                <c:pt idx="98">
                  <c:v>113</c:v>
                </c:pt>
                <c:pt idx="99">
                  <c:v>524</c:v>
                </c:pt>
                <c:pt idx="100">
                  <c:v>551</c:v>
                </c:pt>
                <c:pt idx="101">
                  <c:v>128</c:v>
                </c:pt>
                <c:pt idx="102">
                  <c:v>132</c:v>
                </c:pt>
                <c:pt idx="103">
                  <c:v>130</c:v>
                </c:pt>
                <c:pt idx="104">
                  <c:v>116</c:v>
                </c:pt>
                <c:pt idx="105">
                  <c:v>482</c:v>
                </c:pt>
                <c:pt idx="106">
                  <c:v>165</c:v>
                </c:pt>
                <c:pt idx="107">
                  <c:v>100</c:v>
                </c:pt>
                <c:pt idx="108">
                  <c:v>110</c:v>
                </c:pt>
                <c:pt idx="109">
                  <c:v>109</c:v>
                </c:pt>
                <c:pt idx="110">
                  <c:v>131</c:v>
                </c:pt>
                <c:pt idx="111">
                  <c:v>105</c:v>
                </c:pt>
                <c:pt idx="112">
                  <c:v>123</c:v>
                </c:pt>
                <c:pt idx="113">
                  <c:v>133</c:v>
                </c:pt>
                <c:pt idx="114">
                  <c:v>145</c:v>
                </c:pt>
                <c:pt idx="115">
                  <c:v>117</c:v>
                </c:pt>
                <c:pt idx="116">
                  <c:v>182</c:v>
                </c:pt>
                <c:pt idx="117">
                  <c:v>169</c:v>
                </c:pt>
                <c:pt idx="118">
                  <c:v>155</c:v>
                </c:pt>
                <c:pt idx="119">
                  <c:v>210</c:v>
                </c:pt>
                <c:pt idx="120">
                  <c:v>187</c:v>
                </c:pt>
                <c:pt idx="121">
                  <c:v>176</c:v>
                </c:pt>
                <c:pt idx="122">
                  <c:v>155</c:v>
                </c:pt>
                <c:pt idx="123">
                  <c:v>225</c:v>
                </c:pt>
                <c:pt idx="124">
                  <c:v>105</c:v>
                </c:pt>
                <c:pt idx="125">
                  <c:v>114</c:v>
                </c:pt>
                <c:pt idx="126">
                  <c:v>118</c:v>
                </c:pt>
                <c:pt idx="127">
                  <c:v>118</c:v>
                </c:pt>
                <c:pt idx="128">
                  <c:v>146</c:v>
                </c:pt>
                <c:pt idx="129">
                  <c:v>147</c:v>
                </c:pt>
                <c:pt idx="130">
                  <c:v>160</c:v>
                </c:pt>
                <c:pt idx="131">
                  <c:v>149</c:v>
                </c:pt>
                <c:pt idx="132">
                  <c:v>111</c:v>
                </c:pt>
                <c:pt idx="133">
                  <c:v>512</c:v>
                </c:pt>
                <c:pt idx="134">
                  <c:v>169</c:v>
                </c:pt>
                <c:pt idx="135">
                  <c:v>48</c:v>
                </c:pt>
                <c:pt idx="136">
                  <c:v>106</c:v>
                </c:pt>
                <c:pt idx="137">
                  <c:v>103</c:v>
                </c:pt>
                <c:pt idx="138">
                  <c:v>85</c:v>
                </c:pt>
                <c:pt idx="139">
                  <c:v>98</c:v>
                </c:pt>
                <c:pt idx="140">
                  <c:v>890</c:v>
                </c:pt>
                <c:pt idx="141">
                  <c:v>796</c:v>
                </c:pt>
                <c:pt idx="142">
                  <c:v>110</c:v>
                </c:pt>
                <c:pt idx="143">
                  <c:v>126</c:v>
                </c:pt>
                <c:pt idx="144">
                  <c:v>79</c:v>
                </c:pt>
                <c:pt idx="145">
                  <c:v>1</c:v>
                </c:pt>
                <c:pt idx="146">
                  <c:v>0</c:v>
                </c:pt>
                <c:pt idx="147">
                  <c:v>8</c:v>
                </c:pt>
                <c:pt idx="148">
                  <c:v>2</c:v>
                </c:pt>
                <c:pt idx="149">
                  <c:v>11</c:v>
                </c:pt>
                <c:pt idx="150">
                  <c:v>0</c:v>
                </c:pt>
                <c:pt idx="151">
                  <c:v>3</c:v>
                </c:pt>
                <c:pt idx="152">
                  <c:v>14</c:v>
                </c:pt>
                <c:pt idx="153">
                  <c:v>0</c:v>
                </c:pt>
                <c:pt idx="154">
                  <c:v>6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2</c:v>
                </c:pt>
                <c:pt idx="159">
                  <c:v>9</c:v>
                </c:pt>
                <c:pt idx="160">
                  <c:v>0</c:v>
                </c:pt>
                <c:pt idx="161">
                  <c:v>15</c:v>
                </c:pt>
                <c:pt idx="162">
                  <c:v>7</c:v>
                </c:pt>
                <c:pt idx="163">
                  <c:v>2</c:v>
                </c:pt>
                <c:pt idx="164" formatCode="General">
                  <c:v>7</c:v>
                </c:pt>
                <c:pt idx="165" formatCode="General">
                  <c:v>4</c:v>
                </c:pt>
                <c:pt idx="166">
                  <c:v>0</c:v>
                </c:pt>
                <c:pt idx="167" formatCode="General">
                  <c:v>4</c:v>
                </c:pt>
                <c:pt idx="168" formatCode="General">
                  <c:v>11</c:v>
                </c:pt>
                <c:pt idx="169" formatCode="General">
                  <c:v>14</c:v>
                </c:pt>
                <c:pt idx="170" formatCode="General">
                  <c:v>5</c:v>
                </c:pt>
                <c:pt idx="171" formatCode="General">
                  <c:v>195</c:v>
                </c:pt>
                <c:pt idx="172" formatCode="General">
                  <c:v>18</c:v>
                </c:pt>
                <c:pt idx="173" formatCode="General">
                  <c:v>1</c:v>
                </c:pt>
                <c:pt idx="174" formatCode="General">
                  <c:v>0</c:v>
                </c:pt>
                <c:pt idx="175" formatCode="General">
                  <c:v>18</c:v>
                </c:pt>
                <c:pt idx="176" formatCode="General">
                  <c:v>0</c:v>
                </c:pt>
                <c:pt idx="177" formatCode="General">
                  <c:v>2</c:v>
                </c:pt>
                <c:pt idx="178" formatCode="General">
                  <c:v>6</c:v>
                </c:pt>
                <c:pt idx="179" formatCode="General">
                  <c:v>5</c:v>
                </c:pt>
                <c:pt idx="180" formatCode="General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A8-7A48-A66E-D490DF3E28C8}"/>
            </c:ext>
          </c:extLst>
        </c:ser>
        <c:ser>
          <c:idx val="5"/>
          <c:order val="5"/>
          <c:tx>
            <c:strRef>
              <c:f>Semes1!$K$16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Semes1!$K$17:$K$197</c:f>
              <c:numCache>
                <c:formatCode>#,##0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A8-7A48-A66E-D490DF3E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44800"/>
        <c:axId val="1475604704"/>
      </c:scatterChart>
      <c:valAx>
        <c:axId val="1470944800"/>
        <c:scaling>
          <c:orientation val="minMax"/>
          <c:max val="43281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2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04704"/>
        <c:crosses val="autoZero"/>
        <c:crossBetween val="midCat"/>
        <c:majorUnit val="5"/>
      </c:valAx>
      <c:valAx>
        <c:axId val="1475604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4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WASSPerformance!$C$17:$C$206</c:f>
              <c:numCache>
                <c:formatCode>#,##0</c:formatCode>
                <c:ptCount val="189"/>
                <c:pt idx="0">
                  <c:v>767</c:v>
                </c:pt>
                <c:pt idx="1">
                  <c:v>8159</c:v>
                </c:pt>
                <c:pt idx="2">
                  <c:v>11932</c:v>
                </c:pt>
                <c:pt idx="3">
                  <c:v>10096</c:v>
                </c:pt>
                <c:pt idx="4">
                  <c:v>9559</c:v>
                </c:pt>
                <c:pt idx="5">
                  <c:v>3100</c:v>
                </c:pt>
                <c:pt idx="6">
                  <c:v>764</c:v>
                </c:pt>
                <c:pt idx="7">
                  <c:v>7435</c:v>
                </c:pt>
                <c:pt idx="8">
                  <c:v>9727</c:v>
                </c:pt>
                <c:pt idx="9">
                  <c:v>7239</c:v>
                </c:pt>
                <c:pt idx="10">
                  <c:v>3445</c:v>
                </c:pt>
                <c:pt idx="11">
                  <c:v>3424</c:v>
                </c:pt>
                <c:pt idx="12">
                  <c:v>1333</c:v>
                </c:pt>
                <c:pt idx="13">
                  <c:v>359</c:v>
                </c:pt>
                <c:pt idx="14">
                  <c:v>2868</c:v>
                </c:pt>
                <c:pt idx="15">
                  <c:v>7297</c:v>
                </c:pt>
                <c:pt idx="16">
                  <c:v>3434</c:v>
                </c:pt>
                <c:pt idx="17">
                  <c:v>4424</c:v>
                </c:pt>
                <c:pt idx="18">
                  <c:v>4328</c:v>
                </c:pt>
                <c:pt idx="19">
                  <c:v>2248</c:v>
                </c:pt>
                <c:pt idx="20">
                  <c:v>383</c:v>
                </c:pt>
                <c:pt idx="21">
                  <c:v>4972</c:v>
                </c:pt>
                <c:pt idx="22">
                  <c:v>8700</c:v>
                </c:pt>
                <c:pt idx="23">
                  <c:v>5619</c:v>
                </c:pt>
                <c:pt idx="24">
                  <c:v>8352</c:v>
                </c:pt>
                <c:pt idx="25">
                  <c:v>5185</c:v>
                </c:pt>
                <c:pt idx="26">
                  <c:v>3340</c:v>
                </c:pt>
                <c:pt idx="27">
                  <c:v>561</c:v>
                </c:pt>
                <c:pt idx="28">
                  <c:v>6023</c:v>
                </c:pt>
                <c:pt idx="29">
                  <c:v>11410</c:v>
                </c:pt>
                <c:pt idx="30">
                  <c:v>8753</c:v>
                </c:pt>
                <c:pt idx="31">
                  <c:v>5197</c:v>
                </c:pt>
                <c:pt idx="32">
                  <c:v>6742</c:v>
                </c:pt>
                <c:pt idx="33">
                  <c:v>2668</c:v>
                </c:pt>
                <c:pt idx="34">
                  <c:v>1323</c:v>
                </c:pt>
                <c:pt idx="35">
                  <c:v>7038</c:v>
                </c:pt>
                <c:pt idx="36">
                  <c:v>10404</c:v>
                </c:pt>
                <c:pt idx="37">
                  <c:v>5673</c:v>
                </c:pt>
                <c:pt idx="38">
                  <c:v>6509</c:v>
                </c:pt>
                <c:pt idx="39">
                  <c:v>4569</c:v>
                </c:pt>
                <c:pt idx="40">
                  <c:v>2540</c:v>
                </c:pt>
                <c:pt idx="41">
                  <c:v>531</c:v>
                </c:pt>
                <c:pt idx="42">
                  <c:v>6673</c:v>
                </c:pt>
                <c:pt idx="43">
                  <c:v>4704</c:v>
                </c:pt>
                <c:pt idx="44">
                  <c:v>1535</c:v>
                </c:pt>
                <c:pt idx="45">
                  <c:v>4941</c:v>
                </c:pt>
                <c:pt idx="46">
                  <c:v>4365</c:v>
                </c:pt>
                <c:pt idx="47">
                  <c:v>32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</c:v>
                </c:pt>
                <c:pt idx="52">
                  <c:v>10557</c:v>
                </c:pt>
                <c:pt idx="53">
                  <c:v>12391</c:v>
                </c:pt>
                <c:pt idx="54">
                  <c:v>5442</c:v>
                </c:pt>
                <c:pt idx="55">
                  <c:v>2743</c:v>
                </c:pt>
                <c:pt idx="56">
                  <c:v>14617</c:v>
                </c:pt>
                <c:pt idx="57">
                  <c:v>13479</c:v>
                </c:pt>
                <c:pt idx="58">
                  <c:v>13758</c:v>
                </c:pt>
                <c:pt idx="59">
                  <c:v>16226</c:v>
                </c:pt>
                <c:pt idx="60">
                  <c:v>13544</c:v>
                </c:pt>
                <c:pt idx="61">
                  <c:v>12617</c:v>
                </c:pt>
                <c:pt idx="62">
                  <c:v>4135</c:v>
                </c:pt>
                <c:pt idx="63">
                  <c:v>13398</c:v>
                </c:pt>
                <c:pt idx="64">
                  <c:v>6946</c:v>
                </c:pt>
                <c:pt idx="65">
                  <c:v>8838</c:v>
                </c:pt>
                <c:pt idx="66">
                  <c:v>7416</c:v>
                </c:pt>
                <c:pt idx="67">
                  <c:v>5201</c:v>
                </c:pt>
                <c:pt idx="68">
                  <c:v>3680</c:v>
                </c:pt>
                <c:pt idx="69">
                  <c:v>690</c:v>
                </c:pt>
                <c:pt idx="70">
                  <c:v>6372</c:v>
                </c:pt>
                <c:pt idx="71">
                  <c:v>6540</c:v>
                </c:pt>
                <c:pt idx="72">
                  <c:v>4188</c:v>
                </c:pt>
                <c:pt idx="73">
                  <c:v>4571</c:v>
                </c:pt>
                <c:pt idx="74">
                  <c:v>3429</c:v>
                </c:pt>
                <c:pt idx="75">
                  <c:v>2022</c:v>
                </c:pt>
                <c:pt idx="76">
                  <c:v>516</c:v>
                </c:pt>
                <c:pt idx="77">
                  <c:v>8604</c:v>
                </c:pt>
                <c:pt idx="78">
                  <c:v>5815</c:v>
                </c:pt>
                <c:pt idx="79">
                  <c:v>5742</c:v>
                </c:pt>
                <c:pt idx="80">
                  <c:v>7025</c:v>
                </c:pt>
                <c:pt idx="81">
                  <c:v>7551</c:v>
                </c:pt>
                <c:pt idx="82">
                  <c:v>3465</c:v>
                </c:pt>
                <c:pt idx="83">
                  <c:v>394</c:v>
                </c:pt>
                <c:pt idx="84">
                  <c:v>14195</c:v>
                </c:pt>
                <c:pt idx="85">
                  <c:v>7128</c:v>
                </c:pt>
                <c:pt idx="86">
                  <c:v>5555</c:v>
                </c:pt>
                <c:pt idx="87">
                  <c:v>9473</c:v>
                </c:pt>
                <c:pt idx="88">
                  <c:v>706</c:v>
                </c:pt>
                <c:pt idx="89">
                  <c:v>3631</c:v>
                </c:pt>
                <c:pt idx="90">
                  <c:v>496</c:v>
                </c:pt>
                <c:pt idx="91">
                  <c:v>619</c:v>
                </c:pt>
                <c:pt idx="92">
                  <c:v>10228</c:v>
                </c:pt>
                <c:pt idx="93">
                  <c:v>6554</c:v>
                </c:pt>
                <c:pt idx="94">
                  <c:v>19312</c:v>
                </c:pt>
                <c:pt idx="95">
                  <c:v>8809</c:v>
                </c:pt>
                <c:pt idx="96">
                  <c:v>4293</c:v>
                </c:pt>
                <c:pt idx="97">
                  <c:v>513</c:v>
                </c:pt>
                <c:pt idx="98">
                  <c:v>16881</c:v>
                </c:pt>
                <c:pt idx="99">
                  <c:v>14666</c:v>
                </c:pt>
                <c:pt idx="100">
                  <c:v>8112</c:v>
                </c:pt>
                <c:pt idx="101">
                  <c:v>5183</c:v>
                </c:pt>
                <c:pt idx="102">
                  <c:v>2469</c:v>
                </c:pt>
                <c:pt idx="103">
                  <c:v>1410</c:v>
                </c:pt>
                <c:pt idx="104">
                  <c:v>254</c:v>
                </c:pt>
                <c:pt idx="105">
                  <c:v>6061</c:v>
                </c:pt>
                <c:pt idx="106">
                  <c:v>4317</c:v>
                </c:pt>
                <c:pt idx="107">
                  <c:v>4220</c:v>
                </c:pt>
                <c:pt idx="108">
                  <c:v>3656</c:v>
                </c:pt>
                <c:pt idx="109">
                  <c:v>2932</c:v>
                </c:pt>
                <c:pt idx="110">
                  <c:v>1295</c:v>
                </c:pt>
                <c:pt idx="111">
                  <c:v>186</c:v>
                </c:pt>
                <c:pt idx="112">
                  <c:v>7376</c:v>
                </c:pt>
                <c:pt idx="113">
                  <c:v>4626</c:v>
                </c:pt>
                <c:pt idx="114">
                  <c:v>2864</c:v>
                </c:pt>
                <c:pt idx="115">
                  <c:v>5706</c:v>
                </c:pt>
                <c:pt idx="116">
                  <c:v>3672</c:v>
                </c:pt>
                <c:pt idx="117">
                  <c:v>1687</c:v>
                </c:pt>
                <c:pt idx="118">
                  <c:v>472</c:v>
                </c:pt>
                <c:pt idx="119">
                  <c:v>6932</c:v>
                </c:pt>
                <c:pt idx="120">
                  <c:v>3959</c:v>
                </c:pt>
                <c:pt idx="121">
                  <c:v>2688</c:v>
                </c:pt>
                <c:pt idx="122">
                  <c:v>2851</c:v>
                </c:pt>
                <c:pt idx="123">
                  <c:v>5917</c:v>
                </c:pt>
                <c:pt idx="124">
                  <c:v>1530</c:v>
                </c:pt>
                <c:pt idx="125">
                  <c:v>241</c:v>
                </c:pt>
                <c:pt idx="126">
                  <c:v>3337</c:v>
                </c:pt>
                <c:pt idx="127">
                  <c:v>5217</c:v>
                </c:pt>
                <c:pt idx="128">
                  <c:v>2951</c:v>
                </c:pt>
                <c:pt idx="129">
                  <c:v>4018</c:v>
                </c:pt>
                <c:pt idx="130">
                  <c:v>2773</c:v>
                </c:pt>
                <c:pt idx="131">
                  <c:v>1370</c:v>
                </c:pt>
                <c:pt idx="132">
                  <c:v>201</c:v>
                </c:pt>
                <c:pt idx="133">
                  <c:v>2764</c:v>
                </c:pt>
                <c:pt idx="134">
                  <c:v>2251</c:v>
                </c:pt>
                <c:pt idx="135">
                  <c:v>3377</c:v>
                </c:pt>
                <c:pt idx="136">
                  <c:v>12389</c:v>
                </c:pt>
                <c:pt idx="137">
                  <c:v>3205</c:v>
                </c:pt>
                <c:pt idx="138">
                  <c:v>1386</c:v>
                </c:pt>
                <c:pt idx="139">
                  <c:v>358</c:v>
                </c:pt>
                <c:pt idx="140">
                  <c:v>5339</c:v>
                </c:pt>
                <c:pt idx="141">
                  <c:v>4283</c:v>
                </c:pt>
                <c:pt idx="142">
                  <c:v>1773</c:v>
                </c:pt>
                <c:pt idx="143">
                  <c:v>6216</c:v>
                </c:pt>
                <c:pt idx="144">
                  <c:v>1973</c:v>
                </c:pt>
                <c:pt idx="145">
                  <c:v>275</c:v>
                </c:pt>
                <c:pt idx="146">
                  <c:v>19</c:v>
                </c:pt>
                <c:pt idx="147">
                  <c:v>636</c:v>
                </c:pt>
                <c:pt idx="148">
                  <c:v>1868</c:v>
                </c:pt>
                <c:pt idx="149">
                  <c:v>785</c:v>
                </c:pt>
                <c:pt idx="150">
                  <c:v>1445</c:v>
                </c:pt>
                <c:pt idx="151">
                  <c:v>581</c:v>
                </c:pt>
                <c:pt idx="152">
                  <c:v>261</c:v>
                </c:pt>
                <c:pt idx="153">
                  <c:v>22</c:v>
                </c:pt>
                <c:pt idx="154">
                  <c:v>1231</c:v>
                </c:pt>
                <c:pt idx="155">
                  <c:v>2418</c:v>
                </c:pt>
                <c:pt idx="156">
                  <c:v>1566</c:v>
                </c:pt>
                <c:pt idx="157">
                  <c:v>1119</c:v>
                </c:pt>
                <c:pt idx="158">
                  <c:v>749</c:v>
                </c:pt>
                <c:pt idx="159">
                  <c:v>324</c:v>
                </c:pt>
                <c:pt idx="160">
                  <c:v>15</c:v>
                </c:pt>
                <c:pt idx="161">
                  <c:v>442</c:v>
                </c:pt>
                <c:pt idx="162">
                  <c:v>1638</c:v>
                </c:pt>
                <c:pt idx="163">
                  <c:v>1972</c:v>
                </c:pt>
                <c:pt idx="164" formatCode="General">
                  <c:v>869</c:v>
                </c:pt>
                <c:pt idx="165" formatCode="General">
                  <c:v>669</c:v>
                </c:pt>
                <c:pt idx="166" formatCode="General">
                  <c:v>218</c:v>
                </c:pt>
                <c:pt idx="167" formatCode="General">
                  <c:v>20</c:v>
                </c:pt>
                <c:pt idx="168" formatCode="0">
                  <c:v>2009</c:v>
                </c:pt>
                <c:pt idx="169" formatCode="0">
                  <c:v>3146</c:v>
                </c:pt>
                <c:pt idx="170" formatCode="0">
                  <c:v>2367</c:v>
                </c:pt>
                <c:pt idx="171" formatCode="0">
                  <c:v>933</c:v>
                </c:pt>
                <c:pt idx="172" formatCode="0">
                  <c:v>757</c:v>
                </c:pt>
                <c:pt idx="173" formatCode="0">
                  <c:v>225</c:v>
                </c:pt>
                <c:pt idx="174" formatCode="0">
                  <c:v>19</c:v>
                </c:pt>
                <c:pt idx="175" formatCode="0">
                  <c:v>728</c:v>
                </c:pt>
                <c:pt idx="176" formatCode="0">
                  <c:v>1053</c:v>
                </c:pt>
                <c:pt idx="177" formatCode="0">
                  <c:v>1607</c:v>
                </c:pt>
                <c:pt idx="178" formatCode="0">
                  <c:v>1309</c:v>
                </c:pt>
                <c:pt idx="179" formatCode="0">
                  <c:v>586</c:v>
                </c:pt>
                <c:pt idx="180" formatCode="0">
                  <c:v>295</c:v>
                </c:pt>
                <c:pt idx="181" formatCode="0">
                  <c:v>125</c:v>
                </c:pt>
                <c:pt idx="182">
                  <c:v>1399</c:v>
                </c:pt>
                <c:pt idx="183">
                  <c:v>1061</c:v>
                </c:pt>
                <c:pt idx="184">
                  <c:v>2836</c:v>
                </c:pt>
                <c:pt idx="185">
                  <c:v>1576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EFF-6948-9E49-060BC8392D39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WASSPerformance!$D$17:$D$206</c:f>
              <c:numCache>
                <c:formatCode>#,##0</c:formatCode>
                <c:ptCount val="189"/>
                <c:pt idx="0">
                  <c:v>270</c:v>
                </c:pt>
                <c:pt idx="1">
                  <c:v>6838</c:v>
                </c:pt>
                <c:pt idx="2">
                  <c:v>10577</c:v>
                </c:pt>
                <c:pt idx="3">
                  <c:v>7648</c:v>
                </c:pt>
                <c:pt idx="4">
                  <c:v>8342</c:v>
                </c:pt>
                <c:pt idx="5">
                  <c:v>2668</c:v>
                </c:pt>
                <c:pt idx="6">
                  <c:v>427</c:v>
                </c:pt>
                <c:pt idx="7">
                  <c:v>5986</c:v>
                </c:pt>
                <c:pt idx="8">
                  <c:v>8472</c:v>
                </c:pt>
                <c:pt idx="9">
                  <c:v>6432</c:v>
                </c:pt>
                <c:pt idx="10">
                  <c:v>2776</c:v>
                </c:pt>
                <c:pt idx="11">
                  <c:v>2885</c:v>
                </c:pt>
                <c:pt idx="12">
                  <c:v>1107</c:v>
                </c:pt>
                <c:pt idx="13">
                  <c:v>263</c:v>
                </c:pt>
                <c:pt idx="14">
                  <c:v>2350</c:v>
                </c:pt>
                <c:pt idx="15">
                  <c:v>6280</c:v>
                </c:pt>
                <c:pt idx="16">
                  <c:v>2732</c:v>
                </c:pt>
                <c:pt idx="17">
                  <c:v>3445</c:v>
                </c:pt>
                <c:pt idx="18">
                  <c:v>3576</c:v>
                </c:pt>
                <c:pt idx="19">
                  <c:v>1876</c:v>
                </c:pt>
                <c:pt idx="20">
                  <c:v>311</c:v>
                </c:pt>
                <c:pt idx="21">
                  <c:v>4294</c:v>
                </c:pt>
                <c:pt idx="22">
                  <c:v>7872</c:v>
                </c:pt>
                <c:pt idx="23">
                  <c:v>4869</c:v>
                </c:pt>
                <c:pt idx="24">
                  <c:v>7434</c:v>
                </c:pt>
                <c:pt idx="25">
                  <c:v>4548</c:v>
                </c:pt>
                <c:pt idx="26">
                  <c:v>2887</c:v>
                </c:pt>
                <c:pt idx="27">
                  <c:v>434</c:v>
                </c:pt>
                <c:pt idx="28">
                  <c:v>5039</c:v>
                </c:pt>
                <c:pt idx="29">
                  <c:v>10121</c:v>
                </c:pt>
                <c:pt idx="30">
                  <c:v>7631</c:v>
                </c:pt>
                <c:pt idx="31">
                  <c:v>4276</c:v>
                </c:pt>
                <c:pt idx="32">
                  <c:v>5907</c:v>
                </c:pt>
                <c:pt idx="33">
                  <c:v>2277</c:v>
                </c:pt>
                <c:pt idx="34">
                  <c:v>1176</c:v>
                </c:pt>
                <c:pt idx="35">
                  <c:v>6036</c:v>
                </c:pt>
                <c:pt idx="36">
                  <c:v>9524</c:v>
                </c:pt>
                <c:pt idx="37">
                  <c:v>5009</c:v>
                </c:pt>
                <c:pt idx="38">
                  <c:v>5750</c:v>
                </c:pt>
                <c:pt idx="39">
                  <c:v>3920</c:v>
                </c:pt>
                <c:pt idx="40">
                  <c:v>2225</c:v>
                </c:pt>
                <c:pt idx="41">
                  <c:v>411</c:v>
                </c:pt>
                <c:pt idx="42">
                  <c:v>6101</c:v>
                </c:pt>
                <c:pt idx="43">
                  <c:v>4173</c:v>
                </c:pt>
                <c:pt idx="44">
                  <c:v>1307</c:v>
                </c:pt>
                <c:pt idx="45">
                  <c:v>4323</c:v>
                </c:pt>
                <c:pt idx="46">
                  <c:v>3761</c:v>
                </c:pt>
                <c:pt idx="47">
                  <c:v>31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9451</c:v>
                </c:pt>
                <c:pt idx="53">
                  <c:v>10514</c:v>
                </c:pt>
                <c:pt idx="54">
                  <c:v>4899</c:v>
                </c:pt>
                <c:pt idx="55">
                  <c:v>2051</c:v>
                </c:pt>
                <c:pt idx="56">
                  <c:v>13157</c:v>
                </c:pt>
                <c:pt idx="57">
                  <c:v>11970</c:v>
                </c:pt>
                <c:pt idx="58">
                  <c:v>10739</c:v>
                </c:pt>
                <c:pt idx="59">
                  <c:v>14058</c:v>
                </c:pt>
                <c:pt idx="60">
                  <c:v>12382</c:v>
                </c:pt>
                <c:pt idx="61">
                  <c:v>12055</c:v>
                </c:pt>
                <c:pt idx="62">
                  <c:v>4020</c:v>
                </c:pt>
                <c:pt idx="63">
                  <c:v>11995</c:v>
                </c:pt>
                <c:pt idx="64">
                  <c:v>5957</c:v>
                </c:pt>
                <c:pt idx="65">
                  <c:v>7819</c:v>
                </c:pt>
                <c:pt idx="66">
                  <c:v>6329</c:v>
                </c:pt>
                <c:pt idx="67">
                  <c:v>4229</c:v>
                </c:pt>
                <c:pt idx="68">
                  <c:v>3188</c:v>
                </c:pt>
                <c:pt idx="69">
                  <c:v>469</c:v>
                </c:pt>
                <c:pt idx="70">
                  <c:v>5420</c:v>
                </c:pt>
                <c:pt idx="71">
                  <c:v>5582</c:v>
                </c:pt>
                <c:pt idx="72">
                  <c:v>3507</c:v>
                </c:pt>
                <c:pt idx="73">
                  <c:v>3846</c:v>
                </c:pt>
                <c:pt idx="74">
                  <c:v>2875</c:v>
                </c:pt>
                <c:pt idx="75">
                  <c:v>1710</c:v>
                </c:pt>
                <c:pt idx="76">
                  <c:v>425</c:v>
                </c:pt>
                <c:pt idx="77">
                  <c:v>7471</c:v>
                </c:pt>
                <c:pt idx="78">
                  <c:v>5091</c:v>
                </c:pt>
                <c:pt idx="79">
                  <c:v>4990</c:v>
                </c:pt>
                <c:pt idx="80">
                  <c:v>6131</c:v>
                </c:pt>
                <c:pt idx="81">
                  <c:v>6833</c:v>
                </c:pt>
                <c:pt idx="82">
                  <c:v>3085</c:v>
                </c:pt>
                <c:pt idx="83">
                  <c:v>286</c:v>
                </c:pt>
                <c:pt idx="84">
                  <c:v>12962</c:v>
                </c:pt>
                <c:pt idx="85">
                  <c:v>6281</c:v>
                </c:pt>
                <c:pt idx="86">
                  <c:v>4906</c:v>
                </c:pt>
                <c:pt idx="87">
                  <c:v>8385</c:v>
                </c:pt>
                <c:pt idx="88">
                  <c:v>523</c:v>
                </c:pt>
                <c:pt idx="89">
                  <c:v>3029</c:v>
                </c:pt>
                <c:pt idx="90">
                  <c:v>231</c:v>
                </c:pt>
                <c:pt idx="91">
                  <c:v>416</c:v>
                </c:pt>
                <c:pt idx="92">
                  <c:v>8967</c:v>
                </c:pt>
                <c:pt idx="93">
                  <c:v>5686</c:v>
                </c:pt>
                <c:pt idx="94">
                  <c:v>17466</c:v>
                </c:pt>
                <c:pt idx="95">
                  <c:v>7839</c:v>
                </c:pt>
                <c:pt idx="96">
                  <c:v>3750</c:v>
                </c:pt>
                <c:pt idx="97">
                  <c:v>339</c:v>
                </c:pt>
                <c:pt idx="98">
                  <c:v>15504</c:v>
                </c:pt>
                <c:pt idx="99">
                  <c:v>13217</c:v>
                </c:pt>
                <c:pt idx="100">
                  <c:v>7139</c:v>
                </c:pt>
                <c:pt idx="101">
                  <c:v>4215</c:v>
                </c:pt>
                <c:pt idx="102">
                  <c:v>2031</c:v>
                </c:pt>
                <c:pt idx="103">
                  <c:v>1104</c:v>
                </c:pt>
                <c:pt idx="104">
                  <c:v>90</c:v>
                </c:pt>
                <c:pt idx="105">
                  <c:v>4980</c:v>
                </c:pt>
                <c:pt idx="106">
                  <c:v>3335</c:v>
                </c:pt>
                <c:pt idx="107">
                  <c:v>3641</c:v>
                </c:pt>
                <c:pt idx="108">
                  <c:v>3078</c:v>
                </c:pt>
                <c:pt idx="109">
                  <c:v>2428</c:v>
                </c:pt>
                <c:pt idx="110">
                  <c:v>998</c:v>
                </c:pt>
                <c:pt idx="111">
                  <c:v>53</c:v>
                </c:pt>
                <c:pt idx="112">
                  <c:v>6416</c:v>
                </c:pt>
                <c:pt idx="113">
                  <c:v>4049</c:v>
                </c:pt>
                <c:pt idx="114">
                  <c:v>2274</c:v>
                </c:pt>
                <c:pt idx="115">
                  <c:v>4891</c:v>
                </c:pt>
                <c:pt idx="116">
                  <c:v>3057</c:v>
                </c:pt>
                <c:pt idx="117">
                  <c:v>1321</c:v>
                </c:pt>
                <c:pt idx="118">
                  <c:v>283</c:v>
                </c:pt>
                <c:pt idx="119">
                  <c:v>5777</c:v>
                </c:pt>
                <c:pt idx="120">
                  <c:v>3152</c:v>
                </c:pt>
                <c:pt idx="121">
                  <c:v>2126</c:v>
                </c:pt>
                <c:pt idx="122">
                  <c:v>2308</c:v>
                </c:pt>
                <c:pt idx="123">
                  <c:v>4908</c:v>
                </c:pt>
                <c:pt idx="124">
                  <c:v>1257</c:v>
                </c:pt>
                <c:pt idx="125">
                  <c:v>109</c:v>
                </c:pt>
                <c:pt idx="126">
                  <c:v>2863</c:v>
                </c:pt>
                <c:pt idx="127">
                  <c:v>4445</c:v>
                </c:pt>
                <c:pt idx="128">
                  <c:v>2443</c:v>
                </c:pt>
                <c:pt idx="129">
                  <c:v>3461</c:v>
                </c:pt>
                <c:pt idx="130">
                  <c:v>2253</c:v>
                </c:pt>
                <c:pt idx="131">
                  <c:v>1058</c:v>
                </c:pt>
                <c:pt idx="132">
                  <c:v>71</c:v>
                </c:pt>
                <c:pt idx="133">
                  <c:v>1898</c:v>
                </c:pt>
                <c:pt idx="134">
                  <c:v>1691</c:v>
                </c:pt>
                <c:pt idx="135">
                  <c:v>2892</c:v>
                </c:pt>
                <c:pt idx="136">
                  <c:v>10752</c:v>
                </c:pt>
                <c:pt idx="137">
                  <c:v>2679</c:v>
                </c:pt>
                <c:pt idx="138">
                  <c:v>1111</c:v>
                </c:pt>
                <c:pt idx="139">
                  <c:v>208</c:v>
                </c:pt>
                <c:pt idx="140">
                  <c:v>3712</c:v>
                </c:pt>
                <c:pt idx="141">
                  <c:v>2887</c:v>
                </c:pt>
                <c:pt idx="142">
                  <c:v>1485</c:v>
                </c:pt>
                <c:pt idx="143">
                  <c:v>5552</c:v>
                </c:pt>
                <c:pt idx="144">
                  <c:v>1726</c:v>
                </c:pt>
                <c:pt idx="145">
                  <c:v>241</c:v>
                </c:pt>
                <c:pt idx="146">
                  <c:v>12</c:v>
                </c:pt>
                <c:pt idx="147">
                  <c:v>530</c:v>
                </c:pt>
                <c:pt idx="148">
                  <c:v>1480</c:v>
                </c:pt>
                <c:pt idx="149">
                  <c:v>648</c:v>
                </c:pt>
                <c:pt idx="150">
                  <c:v>1207</c:v>
                </c:pt>
                <c:pt idx="151">
                  <c:v>491</c:v>
                </c:pt>
                <c:pt idx="152">
                  <c:v>216</c:v>
                </c:pt>
                <c:pt idx="153">
                  <c:v>14</c:v>
                </c:pt>
                <c:pt idx="154">
                  <c:v>1109</c:v>
                </c:pt>
                <c:pt idx="155">
                  <c:v>2300</c:v>
                </c:pt>
                <c:pt idx="156">
                  <c:v>1427</c:v>
                </c:pt>
                <c:pt idx="157">
                  <c:v>1007</c:v>
                </c:pt>
                <c:pt idx="158">
                  <c:v>643</c:v>
                </c:pt>
                <c:pt idx="159">
                  <c:v>259</c:v>
                </c:pt>
                <c:pt idx="160">
                  <c:v>11</c:v>
                </c:pt>
                <c:pt idx="161">
                  <c:v>385</c:v>
                </c:pt>
                <c:pt idx="162">
                  <c:v>1475</c:v>
                </c:pt>
                <c:pt idx="163">
                  <c:v>1814</c:v>
                </c:pt>
                <c:pt idx="164" formatCode="General">
                  <c:v>767</c:v>
                </c:pt>
                <c:pt idx="165" formatCode="General">
                  <c:v>575</c:v>
                </c:pt>
                <c:pt idx="166" formatCode="General">
                  <c:v>202</c:v>
                </c:pt>
                <c:pt idx="167" formatCode="General">
                  <c:v>15</c:v>
                </c:pt>
                <c:pt idx="168" formatCode="General">
                  <c:v>1616</c:v>
                </c:pt>
                <c:pt idx="169" formatCode="General">
                  <c:v>2525</c:v>
                </c:pt>
                <c:pt idx="170" formatCode="General">
                  <c:v>2136</c:v>
                </c:pt>
                <c:pt idx="171" formatCode="General">
                  <c:v>620</c:v>
                </c:pt>
                <c:pt idx="172" formatCode="General">
                  <c:v>636</c:v>
                </c:pt>
                <c:pt idx="173" formatCode="General">
                  <c:v>192</c:v>
                </c:pt>
                <c:pt idx="174" formatCode="General">
                  <c:v>13</c:v>
                </c:pt>
                <c:pt idx="175" formatCode="General">
                  <c:v>600</c:v>
                </c:pt>
                <c:pt idx="176" formatCode="General">
                  <c:v>897</c:v>
                </c:pt>
                <c:pt idx="177" formatCode="General">
                  <c:v>1463</c:v>
                </c:pt>
                <c:pt idx="178" formatCode="General">
                  <c:v>949</c:v>
                </c:pt>
                <c:pt idx="179" formatCode="General">
                  <c:v>474</c:v>
                </c:pt>
                <c:pt idx="180" formatCode="General">
                  <c:v>248</c:v>
                </c:pt>
                <c:pt idx="181" formatCode="General">
                  <c:v>97</c:v>
                </c:pt>
                <c:pt idx="182" formatCode="General">
                  <c:v>1069</c:v>
                </c:pt>
                <c:pt idx="183" formatCode="General">
                  <c:v>967</c:v>
                </c:pt>
                <c:pt idx="184" formatCode="General">
                  <c:v>2705</c:v>
                </c:pt>
                <c:pt idx="185" formatCode="General">
                  <c:v>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F-6948-9E49-060BC8392D39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WASSPerformance!$F$17:$F$206</c:f>
              <c:numCache>
                <c:formatCode>#,##0</c:formatCode>
                <c:ptCount val="189"/>
                <c:pt idx="0">
                  <c:v>48</c:v>
                </c:pt>
                <c:pt idx="1">
                  <c:v>1219</c:v>
                </c:pt>
                <c:pt idx="2">
                  <c:v>1256</c:v>
                </c:pt>
                <c:pt idx="3">
                  <c:v>1756</c:v>
                </c:pt>
                <c:pt idx="4">
                  <c:v>1092</c:v>
                </c:pt>
                <c:pt idx="5">
                  <c:v>403</c:v>
                </c:pt>
                <c:pt idx="6">
                  <c:v>107</c:v>
                </c:pt>
                <c:pt idx="7">
                  <c:v>852</c:v>
                </c:pt>
                <c:pt idx="8">
                  <c:v>945</c:v>
                </c:pt>
                <c:pt idx="9">
                  <c:v>671</c:v>
                </c:pt>
                <c:pt idx="10">
                  <c:v>427</c:v>
                </c:pt>
                <c:pt idx="11">
                  <c:v>524</c:v>
                </c:pt>
                <c:pt idx="12">
                  <c:v>217</c:v>
                </c:pt>
                <c:pt idx="13">
                  <c:v>81</c:v>
                </c:pt>
                <c:pt idx="14">
                  <c:v>495</c:v>
                </c:pt>
                <c:pt idx="15">
                  <c:v>961</c:v>
                </c:pt>
                <c:pt idx="16">
                  <c:v>575</c:v>
                </c:pt>
                <c:pt idx="17">
                  <c:v>709</c:v>
                </c:pt>
                <c:pt idx="18">
                  <c:v>627</c:v>
                </c:pt>
                <c:pt idx="19">
                  <c:v>358</c:v>
                </c:pt>
                <c:pt idx="20">
                  <c:v>55</c:v>
                </c:pt>
                <c:pt idx="21">
                  <c:v>650</c:v>
                </c:pt>
                <c:pt idx="22">
                  <c:v>786</c:v>
                </c:pt>
                <c:pt idx="23">
                  <c:v>731</c:v>
                </c:pt>
                <c:pt idx="24">
                  <c:v>859</c:v>
                </c:pt>
                <c:pt idx="25">
                  <c:v>594</c:v>
                </c:pt>
                <c:pt idx="26">
                  <c:v>418</c:v>
                </c:pt>
                <c:pt idx="27">
                  <c:v>97</c:v>
                </c:pt>
                <c:pt idx="28">
                  <c:v>937</c:v>
                </c:pt>
                <c:pt idx="29">
                  <c:v>1229</c:v>
                </c:pt>
                <c:pt idx="30">
                  <c:v>1071</c:v>
                </c:pt>
                <c:pt idx="31">
                  <c:v>905</c:v>
                </c:pt>
                <c:pt idx="32">
                  <c:v>805</c:v>
                </c:pt>
                <c:pt idx="33">
                  <c:v>366</c:v>
                </c:pt>
                <c:pt idx="34">
                  <c:v>140</c:v>
                </c:pt>
                <c:pt idx="35">
                  <c:v>959</c:v>
                </c:pt>
                <c:pt idx="36">
                  <c:v>869</c:v>
                </c:pt>
                <c:pt idx="37">
                  <c:v>647</c:v>
                </c:pt>
                <c:pt idx="38">
                  <c:v>729</c:v>
                </c:pt>
                <c:pt idx="39">
                  <c:v>604</c:v>
                </c:pt>
                <c:pt idx="40">
                  <c:v>305</c:v>
                </c:pt>
                <c:pt idx="41">
                  <c:v>119</c:v>
                </c:pt>
                <c:pt idx="42">
                  <c:v>556</c:v>
                </c:pt>
                <c:pt idx="43">
                  <c:v>514</c:v>
                </c:pt>
                <c:pt idx="44">
                  <c:v>223</c:v>
                </c:pt>
                <c:pt idx="45">
                  <c:v>597</c:v>
                </c:pt>
                <c:pt idx="46">
                  <c:v>593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976</c:v>
                </c:pt>
                <c:pt idx="53">
                  <c:v>1760</c:v>
                </c:pt>
                <c:pt idx="54">
                  <c:v>512</c:v>
                </c:pt>
                <c:pt idx="55">
                  <c:v>497</c:v>
                </c:pt>
                <c:pt idx="56">
                  <c:v>1413</c:v>
                </c:pt>
                <c:pt idx="57">
                  <c:v>863</c:v>
                </c:pt>
                <c:pt idx="58">
                  <c:v>1285</c:v>
                </c:pt>
                <c:pt idx="59">
                  <c:v>1903</c:v>
                </c:pt>
                <c:pt idx="60">
                  <c:v>1056</c:v>
                </c:pt>
                <c:pt idx="61">
                  <c:v>557</c:v>
                </c:pt>
                <c:pt idx="62">
                  <c:v>108</c:v>
                </c:pt>
                <c:pt idx="63">
                  <c:v>1317</c:v>
                </c:pt>
                <c:pt idx="64">
                  <c:v>925</c:v>
                </c:pt>
                <c:pt idx="65">
                  <c:v>961</c:v>
                </c:pt>
                <c:pt idx="66">
                  <c:v>1031</c:v>
                </c:pt>
                <c:pt idx="67">
                  <c:v>907</c:v>
                </c:pt>
                <c:pt idx="68">
                  <c:v>432</c:v>
                </c:pt>
                <c:pt idx="69">
                  <c:v>181</c:v>
                </c:pt>
                <c:pt idx="70">
                  <c:v>904</c:v>
                </c:pt>
                <c:pt idx="71">
                  <c:v>899</c:v>
                </c:pt>
                <c:pt idx="72">
                  <c:v>621</c:v>
                </c:pt>
                <c:pt idx="73">
                  <c:v>675</c:v>
                </c:pt>
                <c:pt idx="74">
                  <c:v>483</c:v>
                </c:pt>
                <c:pt idx="75">
                  <c:v>266</c:v>
                </c:pt>
                <c:pt idx="76">
                  <c:v>52</c:v>
                </c:pt>
                <c:pt idx="77">
                  <c:v>1076</c:v>
                </c:pt>
                <c:pt idx="78">
                  <c:v>636</c:v>
                </c:pt>
                <c:pt idx="79">
                  <c:v>702</c:v>
                </c:pt>
                <c:pt idx="80">
                  <c:v>820</c:v>
                </c:pt>
                <c:pt idx="81">
                  <c:v>651</c:v>
                </c:pt>
                <c:pt idx="82">
                  <c:v>327</c:v>
                </c:pt>
                <c:pt idx="83">
                  <c:v>56</c:v>
                </c:pt>
                <c:pt idx="84">
                  <c:v>1181</c:v>
                </c:pt>
                <c:pt idx="85">
                  <c:v>777</c:v>
                </c:pt>
                <c:pt idx="86">
                  <c:v>556</c:v>
                </c:pt>
                <c:pt idx="87">
                  <c:v>989</c:v>
                </c:pt>
                <c:pt idx="88">
                  <c:v>80</c:v>
                </c:pt>
                <c:pt idx="89">
                  <c:v>493</c:v>
                </c:pt>
                <c:pt idx="90">
                  <c:v>173</c:v>
                </c:pt>
                <c:pt idx="91">
                  <c:v>80</c:v>
                </c:pt>
                <c:pt idx="92">
                  <c:v>1110</c:v>
                </c:pt>
                <c:pt idx="93">
                  <c:v>736</c:v>
                </c:pt>
                <c:pt idx="94">
                  <c:v>1642</c:v>
                </c:pt>
                <c:pt idx="95">
                  <c:v>852</c:v>
                </c:pt>
                <c:pt idx="96">
                  <c:v>443</c:v>
                </c:pt>
                <c:pt idx="97">
                  <c:v>71</c:v>
                </c:pt>
                <c:pt idx="98">
                  <c:v>1264</c:v>
                </c:pt>
                <c:pt idx="99">
                  <c:v>925</c:v>
                </c:pt>
                <c:pt idx="100">
                  <c:v>422</c:v>
                </c:pt>
                <c:pt idx="101">
                  <c:v>840</c:v>
                </c:pt>
                <c:pt idx="102">
                  <c:v>306</c:v>
                </c:pt>
                <c:pt idx="103">
                  <c:v>176</c:v>
                </c:pt>
                <c:pt idx="104">
                  <c:v>48</c:v>
                </c:pt>
                <c:pt idx="105">
                  <c:v>599</c:v>
                </c:pt>
                <c:pt idx="106">
                  <c:v>817</c:v>
                </c:pt>
                <c:pt idx="107">
                  <c:v>479</c:v>
                </c:pt>
                <c:pt idx="108">
                  <c:v>468</c:v>
                </c:pt>
                <c:pt idx="109">
                  <c:v>395</c:v>
                </c:pt>
                <c:pt idx="110">
                  <c:v>166</c:v>
                </c:pt>
                <c:pt idx="111">
                  <c:v>28</c:v>
                </c:pt>
                <c:pt idx="112">
                  <c:v>837</c:v>
                </c:pt>
                <c:pt idx="113">
                  <c:v>444</c:v>
                </c:pt>
                <c:pt idx="114">
                  <c:v>445</c:v>
                </c:pt>
                <c:pt idx="115">
                  <c:v>698</c:v>
                </c:pt>
                <c:pt idx="116">
                  <c:v>433</c:v>
                </c:pt>
                <c:pt idx="117">
                  <c:v>197</c:v>
                </c:pt>
                <c:pt idx="118">
                  <c:v>34</c:v>
                </c:pt>
                <c:pt idx="119">
                  <c:v>945</c:v>
                </c:pt>
                <c:pt idx="120">
                  <c:v>620</c:v>
                </c:pt>
                <c:pt idx="121">
                  <c:v>386</c:v>
                </c:pt>
                <c:pt idx="122">
                  <c:v>388</c:v>
                </c:pt>
                <c:pt idx="123">
                  <c:v>784</c:v>
                </c:pt>
                <c:pt idx="124">
                  <c:v>168</c:v>
                </c:pt>
                <c:pt idx="125">
                  <c:v>18</c:v>
                </c:pt>
                <c:pt idx="126">
                  <c:v>356</c:v>
                </c:pt>
                <c:pt idx="127">
                  <c:v>654</c:v>
                </c:pt>
                <c:pt idx="128">
                  <c:v>362</c:v>
                </c:pt>
                <c:pt idx="129">
                  <c:v>410</c:v>
                </c:pt>
                <c:pt idx="130">
                  <c:v>360</c:v>
                </c:pt>
                <c:pt idx="131">
                  <c:v>163</c:v>
                </c:pt>
                <c:pt idx="132">
                  <c:v>19</c:v>
                </c:pt>
                <c:pt idx="133">
                  <c:v>354</c:v>
                </c:pt>
                <c:pt idx="134">
                  <c:v>390</c:v>
                </c:pt>
                <c:pt idx="135">
                  <c:v>437</c:v>
                </c:pt>
                <c:pt idx="136">
                  <c:v>1531</c:v>
                </c:pt>
                <c:pt idx="137">
                  <c:v>423</c:v>
                </c:pt>
                <c:pt idx="138">
                  <c:v>190</c:v>
                </c:pt>
                <c:pt idx="139">
                  <c:v>52</c:v>
                </c:pt>
                <c:pt idx="140">
                  <c:v>737</c:v>
                </c:pt>
                <c:pt idx="141">
                  <c:v>600</c:v>
                </c:pt>
                <c:pt idx="142">
                  <c:v>178</c:v>
                </c:pt>
                <c:pt idx="143">
                  <c:v>538</c:v>
                </c:pt>
                <c:pt idx="144">
                  <c:v>168</c:v>
                </c:pt>
                <c:pt idx="145">
                  <c:v>33</c:v>
                </c:pt>
                <c:pt idx="146">
                  <c:v>7</c:v>
                </c:pt>
                <c:pt idx="147">
                  <c:v>98</c:v>
                </c:pt>
                <c:pt idx="148">
                  <c:v>386</c:v>
                </c:pt>
                <c:pt idx="149">
                  <c:v>126</c:v>
                </c:pt>
                <c:pt idx="150">
                  <c:v>238</c:v>
                </c:pt>
                <c:pt idx="151">
                  <c:v>87</c:v>
                </c:pt>
                <c:pt idx="152">
                  <c:v>31</c:v>
                </c:pt>
                <c:pt idx="153">
                  <c:v>8</c:v>
                </c:pt>
                <c:pt idx="154">
                  <c:v>116</c:v>
                </c:pt>
                <c:pt idx="155">
                  <c:v>115</c:v>
                </c:pt>
                <c:pt idx="156">
                  <c:v>135</c:v>
                </c:pt>
                <c:pt idx="157">
                  <c:v>109</c:v>
                </c:pt>
                <c:pt idx="158">
                  <c:v>104</c:v>
                </c:pt>
                <c:pt idx="159">
                  <c:v>56</c:v>
                </c:pt>
                <c:pt idx="160">
                  <c:v>4</c:v>
                </c:pt>
                <c:pt idx="161">
                  <c:v>42</c:v>
                </c:pt>
                <c:pt idx="162">
                  <c:v>156</c:v>
                </c:pt>
                <c:pt idx="163">
                  <c:v>156</c:v>
                </c:pt>
                <c:pt idx="164" formatCode="General">
                  <c:v>95</c:v>
                </c:pt>
                <c:pt idx="165" formatCode="General">
                  <c:v>90</c:v>
                </c:pt>
                <c:pt idx="166" formatCode="General">
                  <c:v>16</c:v>
                </c:pt>
                <c:pt idx="167" formatCode="General">
                  <c:v>1</c:v>
                </c:pt>
                <c:pt idx="168" formatCode="General">
                  <c:v>382</c:v>
                </c:pt>
                <c:pt idx="169" formatCode="General">
                  <c:v>607</c:v>
                </c:pt>
                <c:pt idx="170" formatCode="General">
                  <c:v>226</c:v>
                </c:pt>
                <c:pt idx="171" formatCode="General">
                  <c:v>118</c:v>
                </c:pt>
                <c:pt idx="172" formatCode="General">
                  <c:v>103</c:v>
                </c:pt>
                <c:pt idx="173" formatCode="General">
                  <c:v>32</c:v>
                </c:pt>
                <c:pt idx="174" formatCode="General">
                  <c:v>6</c:v>
                </c:pt>
                <c:pt idx="175" formatCode="General">
                  <c:v>110</c:v>
                </c:pt>
                <c:pt idx="176" formatCode="General">
                  <c:v>146</c:v>
                </c:pt>
                <c:pt idx="177" formatCode="General">
                  <c:v>142</c:v>
                </c:pt>
                <c:pt idx="178" formatCode="General">
                  <c:v>354</c:v>
                </c:pt>
                <c:pt idx="179" formatCode="General">
                  <c:v>107</c:v>
                </c:pt>
                <c:pt idx="180" formatCode="General">
                  <c:v>44</c:v>
                </c:pt>
                <c:pt idx="181" formatCode="General">
                  <c:v>28</c:v>
                </c:pt>
                <c:pt idx="182" formatCode="General">
                  <c:v>314</c:v>
                </c:pt>
                <c:pt idx="183" formatCode="General">
                  <c:v>82</c:v>
                </c:pt>
                <c:pt idx="184" formatCode="General">
                  <c:v>126</c:v>
                </c:pt>
                <c:pt idx="185" formatCode="General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F-6948-9E49-060BC8392D39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WASSPerformance!$H$17:$H$206</c:f>
              <c:numCache>
                <c:formatCode>#,##0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F-6948-9E49-060BC8392D39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WASSPerformance!$J$17:$J$206</c:f>
              <c:numCache>
                <c:formatCode>#,##0</c:formatCode>
                <c:ptCount val="189"/>
                <c:pt idx="0">
                  <c:v>449</c:v>
                </c:pt>
                <c:pt idx="1">
                  <c:v>102</c:v>
                </c:pt>
                <c:pt idx="2">
                  <c:v>99</c:v>
                </c:pt>
                <c:pt idx="3">
                  <c:v>692</c:v>
                </c:pt>
                <c:pt idx="4">
                  <c:v>125</c:v>
                </c:pt>
                <c:pt idx="5">
                  <c:v>29</c:v>
                </c:pt>
                <c:pt idx="6">
                  <c:v>230</c:v>
                </c:pt>
                <c:pt idx="7">
                  <c:v>597</c:v>
                </c:pt>
                <c:pt idx="8">
                  <c:v>310</c:v>
                </c:pt>
                <c:pt idx="9">
                  <c:v>136</c:v>
                </c:pt>
                <c:pt idx="10">
                  <c:v>242</c:v>
                </c:pt>
                <c:pt idx="11">
                  <c:v>15</c:v>
                </c:pt>
                <c:pt idx="12">
                  <c:v>9</c:v>
                </c:pt>
                <c:pt idx="13">
                  <c:v>15</c:v>
                </c:pt>
                <c:pt idx="14">
                  <c:v>23</c:v>
                </c:pt>
                <c:pt idx="15">
                  <c:v>56</c:v>
                </c:pt>
                <c:pt idx="16">
                  <c:v>127</c:v>
                </c:pt>
                <c:pt idx="17">
                  <c:v>270</c:v>
                </c:pt>
                <c:pt idx="18">
                  <c:v>125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42</c:v>
                </c:pt>
                <c:pt idx="23">
                  <c:v>19</c:v>
                </c:pt>
                <c:pt idx="24">
                  <c:v>59</c:v>
                </c:pt>
                <c:pt idx="25">
                  <c:v>43</c:v>
                </c:pt>
                <c:pt idx="26">
                  <c:v>35</c:v>
                </c:pt>
                <c:pt idx="27">
                  <c:v>30</c:v>
                </c:pt>
                <c:pt idx="28">
                  <c:v>47</c:v>
                </c:pt>
                <c:pt idx="29">
                  <c:v>60</c:v>
                </c:pt>
                <c:pt idx="30">
                  <c:v>51</c:v>
                </c:pt>
                <c:pt idx="31">
                  <c:v>16</c:v>
                </c:pt>
                <c:pt idx="32">
                  <c:v>30</c:v>
                </c:pt>
                <c:pt idx="33">
                  <c:v>25</c:v>
                </c:pt>
                <c:pt idx="34">
                  <c:v>7</c:v>
                </c:pt>
                <c:pt idx="35">
                  <c:v>43</c:v>
                </c:pt>
                <c:pt idx="36">
                  <c:v>11</c:v>
                </c:pt>
                <c:pt idx="37">
                  <c:v>17</c:v>
                </c:pt>
                <c:pt idx="38">
                  <c:v>30</c:v>
                </c:pt>
                <c:pt idx="39">
                  <c:v>45</c:v>
                </c:pt>
                <c:pt idx="40">
                  <c:v>10</c:v>
                </c:pt>
                <c:pt idx="41">
                  <c:v>1</c:v>
                </c:pt>
                <c:pt idx="42">
                  <c:v>16</c:v>
                </c:pt>
                <c:pt idx="43">
                  <c:v>17</c:v>
                </c:pt>
                <c:pt idx="44">
                  <c:v>5</c:v>
                </c:pt>
                <c:pt idx="45">
                  <c:v>21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130</c:v>
                </c:pt>
                <c:pt idx="53">
                  <c:v>117</c:v>
                </c:pt>
                <c:pt idx="54">
                  <c:v>31</c:v>
                </c:pt>
                <c:pt idx="55">
                  <c:v>195</c:v>
                </c:pt>
                <c:pt idx="56">
                  <c:v>47</c:v>
                </c:pt>
                <c:pt idx="57">
                  <c:v>646</c:v>
                </c:pt>
                <c:pt idx="58">
                  <c:v>1734</c:v>
                </c:pt>
                <c:pt idx="59">
                  <c:v>265</c:v>
                </c:pt>
                <c:pt idx="60">
                  <c:v>106</c:v>
                </c:pt>
                <c:pt idx="61">
                  <c:v>0</c:v>
                </c:pt>
                <c:pt idx="62">
                  <c:v>7</c:v>
                </c:pt>
                <c:pt idx="63">
                  <c:v>86</c:v>
                </c:pt>
                <c:pt idx="64">
                  <c:v>64</c:v>
                </c:pt>
                <c:pt idx="65">
                  <c:v>58</c:v>
                </c:pt>
                <c:pt idx="66">
                  <c:v>56</c:v>
                </c:pt>
                <c:pt idx="67">
                  <c:v>65</c:v>
                </c:pt>
                <c:pt idx="68">
                  <c:v>60</c:v>
                </c:pt>
                <c:pt idx="69">
                  <c:v>40</c:v>
                </c:pt>
                <c:pt idx="70">
                  <c:v>48</c:v>
                </c:pt>
                <c:pt idx="71">
                  <c:v>59</c:v>
                </c:pt>
                <c:pt idx="72">
                  <c:v>60</c:v>
                </c:pt>
                <c:pt idx="73">
                  <c:v>50</c:v>
                </c:pt>
                <c:pt idx="74">
                  <c:v>71</c:v>
                </c:pt>
                <c:pt idx="75">
                  <c:v>46</c:v>
                </c:pt>
                <c:pt idx="76">
                  <c:v>39</c:v>
                </c:pt>
                <c:pt idx="77">
                  <c:v>57</c:v>
                </c:pt>
                <c:pt idx="78">
                  <c:v>88</c:v>
                </c:pt>
                <c:pt idx="79">
                  <c:v>50</c:v>
                </c:pt>
                <c:pt idx="80">
                  <c:v>74</c:v>
                </c:pt>
                <c:pt idx="81">
                  <c:v>67</c:v>
                </c:pt>
                <c:pt idx="82">
                  <c:v>53</c:v>
                </c:pt>
                <c:pt idx="83">
                  <c:v>52</c:v>
                </c:pt>
                <c:pt idx="84">
                  <c:v>52</c:v>
                </c:pt>
                <c:pt idx="85">
                  <c:v>70</c:v>
                </c:pt>
                <c:pt idx="86">
                  <c:v>93</c:v>
                </c:pt>
                <c:pt idx="87">
                  <c:v>99</c:v>
                </c:pt>
                <c:pt idx="88">
                  <c:v>103</c:v>
                </c:pt>
                <c:pt idx="89">
                  <c:v>109</c:v>
                </c:pt>
                <c:pt idx="90">
                  <c:v>92</c:v>
                </c:pt>
                <c:pt idx="91">
                  <c:v>123</c:v>
                </c:pt>
                <c:pt idx="92">
                  <c:v>151</c:v>
                </c:pt>
                <c:pt idx="93">
                  <c:v>132</c:v>
                </c:pt>
                <c:pt idx="94">
                  <c:v>204</c:v>
                </c:pt>
                <c:pt idx="95">
                  <c:v>118</c:v>
                </c:pt>
                <c:pt idx="96">
                  <c:v>100</c:v>
                </c:pt>
                <c:pt idx="97">
                  <c:v>103</c:v>
                </c:pt>
                <c:pt idx="98">
                  <c:v>113</c:v>
                </c:pt>
                <c:pt idx="99">
                  <c:v>524</c:v>
                </c:pt>
                <c:pt idx="100">
                  <c:v>551</c:v>
                </c:pt>
                <c:pt idx="101">
                  <c:v>128</c:v>
                </c:pt>
                <c:pt idx="102">
                  <c:v>132</c:v>
                </c:pt>
                <c:pt idx="103">
                  <c:v>130</c:v>
                </c:pt>
                <c:pt idx="104">
                  <c:v>116</c:v>
                </c:pt>
                <c:pt idx="105">
                  <c:v>482</c:v>
                </c:pt>
                <c:pt idx="106">
                  <c:v>165</c:v>
                </c:pt>
                <c:pt idx="107">
                  <c:v>100</c:v>
                </c:pt>
                <c:pt idx="108">
                  <c:v>110</c:v>
                </c:pt>
                <c:pt idx="109">
                  <c:v>109</c:v>
                </c:pt>
                <c:pt idx="110">
                  <c:v>131</c:v>
                </c:pt>
                <c:pt idx="111">
                  <c:v>105</c:v>
                </c:pt>
                <c:pt idx="112">
                  <c:v>123</c:v>
                </c:pt>
                <c:pt idx="113">
                  <c:v>133</c:v>
                </c:pt>
                <c:pt idx="114">
                  <c:v>145</c:v>
                </c:pt>
                <c:pt idx="115">
                  <c:v>117</c:v>
                </c:pt>
                <c:pt idx="116">
                  <c:v>182</c:v>
                </c:pt>
                <c:pt idx="117">
                  <c:v>169</c:v>
                </c:pt>
                <c:pt idx="118">
                  <c:v>155</c:v>
                </c:pt>
                <c:pt idx="119">
                  <c:v>210</c:v>
                </c:pt>
                <c:pt idx="120">
                  <c:v>187</c:v>
                </c:pt>
                <c:pt idx="121">
                  <c:v>176</c:v>
                </c:pt>
                <c:pt idx="122">
                  <c:v>155</c:v>
                </c:pt>
                <c:pt idx="123">
                  <c:v>225</c:v>
                </c:pt>
                <c:pt idx="124">
                  <c:v>105</c:v>
                </c:pt>
                <c:pt idx="125">
                  <c:v>114</c:v>
                </c:pt>
                <c:pt idx="126">
                  <c:v>118</c:v>
                </c:pt>
                <c:pt idx="127">
                  <c:v>118</c:v>
                </c:pt>
                <c:pt idx="128">
                  <c:v>145</c:v>
                </c:pt>
                <c:pt idx="129">
                  <c:v>147</c:v>
                </c:pt>
                <c:pt idx="130">
                  <c:v>160</c:v>
                </c:pt>
                <c:pt idx="131">
                  <c:v>149</c:v>
                </c:pt>
                <c:pt idx="132">
                  <c:v>111</c:v>
                </c:pt>
                <c:pt idx="133">
                  <c:v>512</c:v>
                </c:pt>
                <c:pt idx="134">
                  <c:v>168</c:v>
                </c:pt>
                <c:pt idx="135">
                  <c:v>48</c:v>
                </c:pt>
                <c:pt idx="136">
                  <c:v>106</c:v>
                </c:pt>
                <c:pt idx="137">
                  <c:v>103</c:v>
                </c:pt>
                <c:pt idx="138">
                  <c:v>85</c:v>
                </c:pt>
                <c:pt idx="139">
                  <c:v>98</c:v>
                </c:pt>
                <c:pt idx="140">
                  <c:v>890</c:v>
                </c:pt>
                <c:pt idx="141">
                  <c:v>796</c:v>
                </c:pt>
                <c:pt idx="142">
                  <c:v>110</c:v>
                </c:pt>
                <c:pt idx="143">
                  <c:v>126</c:v>
                </c:pt>
                <c:pt idx="144">
                  <c:v>79</c:v>
                </c:pt>
                <c:pt idx="145">
                  <c:v>1</c:v>
                </c:pt>
                <c:pt idx="146">
                  <c:v>0</c:v>
                </c:pt>
                <c:pt idx="147">
                  <c:v>8</c:v>
                </c:pt>
                <c:pt idx="148">
                  <c:v>2</c:v>
                </c:pt>
                <c:pt idx="149">
                  <c:v>11</c:v>
                </c:pt>
                <c:pt idx="150">
                  <c:v>0</c:v>
                </c:pt>
                <c:pt idx="151">
                  <c:v>3</c:v>
                </c:pt>
                <c:pt idx="152">
                  <c:v>14</c:v>
                </c:pt>
                <c:pt idx="153">
                  <c:v>0</c:v>
                </c:pt>
                <c:pt idx="154">
                  <c:v>6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2</c:v>
                </c:pt>
                <c:pt idx="159">
                  <c:v>9</c:v>
                </c:pt>
                <c:pt idx="160">
                  <c:v>0</c:v>
                </c:pt>
                <c:pt idx="161">
                  <c:v>15</c:v>
                </c:pt>
                <c:pt idx="162">
                  <c:v>7</c:v>
                </c:pt>
                <c:pt idx="163">
                  <c:v>2</c:v>
                </c:pt>
                <c:pt idx="164" formatCode="General">
                  <c:v>7</c:v>
                </c:pt>
                <c:pt idx="165" formatCode="General">
                  <c:v>4</c:v>
                </c:pt>
                <c:pt idx="166">
                  <c:v>0</c:v>
                </c:pt>
                <c:pt idx="167" formatCode="General">
                  <c:v>4</c:v>
                </c:pt>
                <c:pt idx="168" formatCode="General">
                  <c:v>11</c:v>
                </c:pt>
                <c:pt idx="169" formatCode="General">
                  <c:v>14</c:v>
                </c:pt>
                <c:pt idx="170" formatCode="General">
                  <c:v>5</c:v>
                </c:pt>
                <c:pt idx="171" formatCode="General">
                  <c:v>195</c:v>
                </c:pt>
                <c:pt idx="172" formatCode="General">
                  <c:v>18</c:v>
                </c:pt>
                <c:pt idx="173" formatCode="General">
                  <c:v>1</c:v>
                </c:pt>
                <c:pt idx="174" formatCode="General">
                  <c:v>0</c:v>
                </c:pt>
                <c:pt idx="175" formatCode="General">
                  <c:v>18</c:v>
                </c:pt>
                <c:pt idx="176" formatCode="General">
                  <c:v>0</c:v>
                </c:pt>
                <c:pt idx="177" formatCode="General">
                  <c:v>2</c:v>
                </c:pt>
                <c:pt idx="178" formatCode="General">
                  <c:v>6</c:v>
                </c:pt>
                <c:pt idx="179" formatCode="General">
                  <c:v>5</c:v>
                </c:pt>
                <c:pt idx="180" formatCode="General">
                  <c:v>3</c:v>
                </c:pt>
                <c:pt idx="181" formatCode="General">
                  <c:v>0</c:v>
                </c:pt>
                <c:pt idx="182" formatCode="General">
                  <c:v>16</c:v>
                </c:pt>
                <c:pt idx="183" formatCode="General">
                  <c:v>12</c:v>
                </c:pt>
                <c:pt idx="184" formatCode="General">
                  <c:v>5</c:v>
                </c:pt>
                <c:pt idx="185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F-6948-9E49-060BC8392D39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WASSPerformance!$B$17:$B$206</c:f>
              <c:numCache>
                <c:formatCode>m/d/yy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</c:numCache>
            </c:numRef>
          </c:cat>
          <c:val>
            <c:numRef>
              <c:f>WASSPerformance!$L$17:$L$206</c:f>
              <c:numCache>
                <c:formatCode>#,##0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FF-6948-9E49-060BC839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206</xdr:row>
      <xdr:rowOff>128587</xdr:rowOff>
    </xdr:from>
    <xdr:to>
      <xdr:col>11</xdr:col>
      <xdr:colOff>866774</xdr:colOff>
      <xdr:row>232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201</xdr:row>
      <xdr:rowOff>12700</xdr:rowOff>
    </xdr:from>
    <xdr:to>
      <xdr:col>13</xdr:col>
      <xdr:colOff>76200</xdr:colOff>
      <xdr:row>227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3FAC3-75E1-8F44-BDC0-F7D04889E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227</xdr:row>
      <xdr:rowOff>165100</xdr:rowOff>
    </xdr:from>
    <xdr:to>
      <xdr:col>13</xdr:col>
      <xdr:colOff>76199</xdr:colOff>
      <xdr:row>253</xdr:row>
      <xdr:rowOff>188914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BB7EDE-073C-FB4C-841F-D719DCE82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06" totalsRowCount="1" headerRowDxfId="95" dataDxfId="94" totalsRowDxfId="93">
  <autoFilter ref="B16:M205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91"/>
    <tableColumn id="2" xr3:uid="{00000000-0010-0000-0000-000002000000}" name="Total" totalsRowFunction="custom" totalsRowDxfId="90">
      <totalsRowFormula>SUM(C199:C205)</totalsRowFormula>
    </tableColumn>
    <tableColumn id="3" xr3:uid="{00000000-0010-0000-0000-000003000000}" name="Transactions _x000a_Complete" totalsRowFunction="custom" totalsRowDxfId="89">
      <totalsRowFormula>SUM(D199:D205)</totalsRowFormula>
    </tableColumn>
    <tableColumn id="4" xr3:uid="{00000000-0010-0000-0000-000004000000}" name="%_x000a_Complete" totalsRowFunction="custom" totalsRowDxfId="88">
      <calculatedColumnFormula>Tabla1820[Transactions 
Complete]/Tabla1820[Total]</calculatedColumnFormula>
      <totalsRowFormula>AVERAGE(E199:E205)</totalsRowFormula>
    </tableColumn>
    <tableColumn id="5" xr3:uid="{00000000-0010-0000-0000-000005000000}" name="Transactions _x000a_Failed" totalsRowFunction="custom" totalsRowDxfId="87">
      <totalsRowFormula>SUM(F199:F205)</totalsRowFormula>
    </tableColumn>
    <tableColumn id="6" xr3:uid="{00000000-0010-0000-0000-000006000000}" name="% _x000a_Failed" totalsRowFunction="custom" totalsRowDxfId="86">
      <calculatedColumnFormula>Tabla1820[Transactions 
Failed]/Tabla1820[Total]</calculatedColumnFormula>
      <totalsRowFormula>AVERAGE(G199:G205)</totalsRowFormula>
    </tableColumn>
    <tableColumn id="7" xr3:uid="{00000000-0010-0000-0000-000007000000}" name="Transactions _x000a_In_Prog" totalsRowFunction="custom" totalsRowDxfId="85">
      <totalsRowFormula>SUM(H199:H205)</totalsRowFormula>
    </tableColumn>
    <tableColumn id="8" xr3:uid="{00000000-0010-0000-0000-000008000000}" name="%_x000a_In_Prog" totalsRowFunction="custom" totalsRowDxfId="84">
      <calculatedColumnFormula>Tabla1820[Transactions 
In_Prog]/Tabla1820[Total]</calculatedColumnFormula>
      <totalsRowFormula>AVERAGE(I199:I205)</totalsRowFormula>
    </tableColumn>
    <tableColumn id="9" xr3:uid="{00000000-0010-0000-0000-000009000000}" name="Transactions _x000a_Timeout" totalsRowFunction="custom" totalsRowDxfId="83">
      <totalsRowFormula>SUM(J199:J205)</totalsRowFormula>
    </tableColumn>
    <tableColumn id="10" xr3:uid="{00000000-0010-0000-0000-00000A000000}" name="%_x000a_Timeout" totalsRowFunction="custom" totalsRowDxfId="82">
      <calculatedColumnFormula>Tabla1820[Transactions 
Timeout]/Tabla1820[Total]</calculatedColumnFormula>
      <totalsRowFormula>AVERAGE(K199:K205)</totalsRowFormula>
    </tableColumn>
    <tableColumn id="11" xr3:uid="{00000000-0010-0000-0000-00000B000000}" name="Transactions_x000a_Trans Fail" totalsRowFunction="custom" totalsRowDxfId="81">
      <totalsRowFormula>SUM(L199:L205)</totalsRowFormula>
    </tableColumn>
    <tableColumn id="12" xr3:uid="{00000000-0010-0000-0000-00000C000000}" name="% _x000a_Trans Fail" totalsRowFunction="custom" totalsRowDxfId="80">
      <calculatedColumnFormula>Tabla1820[Transactions
Trans Fail]/Tabla1820[Total]</calculatedColumnFormula>
      <totalsRowFormula>AVERAGE(M199:M205)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79" dataDxfId="78" totalsRowDxfId="77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76" totalsRowDxfId="75"/>
    <tableColumn id="2" xr3:uid="{00000000-0010-0000-0100-000002000000}" name="Total" totalsRowFunction="custom" totalsRowDxfId="74">
      <totalsRowFormula>SUM(C42:C44)</totalsRowFormula>
    </tableColumn>
    <tableColumn id="3" xr3:uid="{00000000-0010-0000-0100-000003000000}" name="Transactions _x000a_Complete" totalsRowFunction="custom" totalsRowDxfId="73">
      <totalsRowFormula>SUM(D42:D44)</totalsRowFormula>
    </tableColumn>
    <tableColumn id="4" xr3:uid="{00000000-0010-0000-0100-000004000000}" name="%_x000a_Complete" totalsRowFunction="custom" totalsRowDxfId="72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71">
      <totalsRowFormula>SUM(F42:F44)</totalsRowFormula>
    </tableColumn>
    <tableColumn id="6" xr3:uid="{00000000-0010-0000-0100-000006000000}" name="% _x000a_Failed" totalsRowFunction="custom" totalsRowDxfId="70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69">
      <totalsRowFormula>SUM(H42:H44)</totalsRowFormula>
    </tableColumn>
    <tableColumn id="8" xr3:uid="{00000000-0010-0000-0100-000008000000}" name="%_x000a_In_Prog" totalsRowFunction="custom" totalsRowDxfId="68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67">
      <totalsRowFormula>SUM(J42:J44)</totalsRowFormula>
    </tableColumn>
    <tableColumn id="10" xr3:uid="{00000000-0010-0000-0100-00000A000000}" name="%_x000a_Timeout" totalsRowFunction="custom" totalsRowDxfId="66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65">
      <totalsRowFormula>SUM(L42:L44)</totalsRowFormula>
    </tableColumn>
    <tableColumn id="12" xr3:uid="{00000000-0010-0000-0100-00000C000000}" name="% _x000a_Trans Fail" totalsRowFunction="custom" totalsRowDxfId="64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63" dataDxfId="62" totalsRowDxfId="61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60" totalsRowDxfId="59"/>
    <tableColumn id="2" xr3:uid="{00000000-0010-0000-0200-000002000000}" name="Total" totalsRowFunction="custom" totalsRowDxfId="58">
      <totalsRowFormula>SUM(C42:C48)</totalsRowFormula>
    </tableColumn>
    <tableColumn id="3" xr3:uid="{00000000-0010-0000-0200-000003000000}" name="Transactions _x000a_Complete" totalsRowFunction="custom" totalsRowDxfId="57">
      <totalsRowFormula>SUM(D42:D48)</totalsRowFormula>
    </tableColumn>
    <tableColumn id="4" xr3:uid="{00000000-0010-0000-0200-000004000000}" name="%_x000a_Complete" totalsRowFunction="custom" totalsRowDxfId="56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55">
      <totalsRowFormula>SUM(F42:F48)</totalsRowFormula>
    </tableColumn>
    <tableColumn id="6" xr3:uid="{00000000-0010-0000-0200-000006000000}" name="% _x000a_Failed" totalsRowFunction="custom" totalsRowDxfId="54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53">
      <totalsRowFormula>SUM(H42:H48)</totalsRowFormula>
    </tableColumn>
    <tableColumn id="8" xr3:uid="{00000000-0010-0000-0200-000008000000}" name="%_x000a_In_Prog" totalsRowFunction="custom" totalsRowDxfId="52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51">
      <totalsRowFormula>SUM(J42:J48)</totalsRowFormula>
    </tableColumn>
    <tableColumn id="10" xr3:uid="{00000000-0010-0000-0200-00000A000000}" name="%_x000a_Timeout" totalsRowFunction="custom" totalsRowDxfId="50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49">
      <totalsRowFormula>SUM(L42:L48)</totalsRowFormula>
    </tableColumn>
    <tableColumn id="12" xr3:uid="{00000000-0010-0000-0200-00000C000000}" name="% _x000a_Trans Fail" totalsRowFunction="custom" totalsRowDxfId="48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47" dataDxfId="46" totalsRowDxfId="45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44" totalsRowDxfId="43"/>
    <tableColumn id="2" xr3:uid="{00000000-0010-0000-0300-000002000000}" name="Total" totalsRowFunction="custom" totalsRowDxfId="42">
      <totalsRowFormula>SUM(C17:C46)</totalsRowFormula>
    </tableColumn>
    <tableColumn id="3" xr3:uid="{00000000-0010-0000-0300-000003000000}" name="Transactions _x000a_Complete" totalsRowFunction="custom" totalsRowDxfId="41">
      <totalsRowFormula>SUM(D17:D46)</totalsRowFormula>
    </tableColumn>
    <tableColumn id="4" xr3:uid="{00000000-0010-0000-0300-000004000000}" name="%_x000a_Complete" totalsRowFunction="custom" totalsRowDxfId="40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39">
      <totalsRowFormula>SUM(F17:F46)</totalsRowFormula>
    </tableColumn>
    <tableColumn id="6" xr3:uid="{00000000-0010-0000-0300-000006000000}" name="% _x000a_Failed" totalsRowFunction="custom" totalsRowDxfId="38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37">
      <totalsRowFormula>SUM(H17:H46)</totalsRowFormula>
    </tableColumn>
    <tableColumn id="8" xr3:uid="{00000000-0010-0000-0300-000008000000}" name="%_x000a_In_Prog" totalsRowFunction="custom" totalsRowDxfId="36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35">
      <totalsRowFormula>SUM(J17:J46)</totalsRowFormula>
    </tableColumn>
    <tableColumn id="10" xr3:uid="{00000000-0010-0000-0300-00000A000000}" name="%_x000a_Timeout" totalsRowFunction="custom" totalsRowDxfId="34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33">
      <totalsRowFormula>SUM(L17:L46)</totalsRowFormula>
    </tableColumn>
    <tableColumn id="12" xr3:uid="{00000000-0010-0000-0300-00000C000000}" name="% _x000a_Trans Fail" totalsRowFunction="custom" totalsRowDxfId="32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31" dataDxfId="30" totalsRowDxfId="29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28" totalsRowDxfId="27"/>
    <tableColumn id="2" xr3:uid="{00000000-0010-0000-0400-000002000000}" name="Total" totalsRowFunction="custom" totalsRowDxfId="26">
      <totalsRowFormula>SUM(C17:C47)</totalsRowFormula>
    </tableColumn>
    <tableColumn id="3" xr3:uid="{00000000-0010-0000-0400-000003000000}" name="Transactions _x000a_Complete" totalsRowFunction="custom" totalsRowDxfId="25">
      <totalsRowFormula>SUM(D17:D47)</totalsRowFormula>
    </tableColumn>
    <tableColumn id="4" xr3:uid="{00000000-0010-0000-0400-000004000000}" name="%_x000a_Complete" totalsRowFunction="custom" totalsRowDxfId="24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23">
      <totalsRowFormula>SUM(F17:F47)</totalsRowFormula>
    </tableColumn>
    <tableColumn id="6" xr3:uid="{00000000-0010-0000-0400-000006000000}" name="% _x000a_Failed" totalsRowFunction="custom" totalsRowDxfId="22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21">
      <totalsRowFormula>SUM(H17:H47)</totalsRowFormula>
    </tableColumn>
    <tableColumn id="8" xr3:uid="{00000000-0010-0000-0400-000008000000}" name="%_x000a_In_Prog" totalsRowFunction="custom" totalsRowDxfId="20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19">
      <totalsRowFormula>SUM(J17:J47)</totalsRowFormula>
    </tableColumn>
    <tableColumn id="10" xr3:uid="{00000000-0010-0000-0400-00000A000000}" name="%_x000a_Timeout" totalsRowFunction="custom" totalsRowDxfId="18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17">
      <totalsRowFormula>SUM(L17:L47)</totalsRowFormula>
    </tableColumn>
    <tableColumn id="12" xr3:uid="{00000000-0010-0000-0400-00000C000000}" name="% _x000a_Trans Fail" totalsRowFunction="custom" totalsRowDxfId="16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15" dataDxfId="14" totalsRowDxfId="13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12" totalsRowDxfId="11"/>
    <tableColumn id="2" xr3:uid="{00000000-0010-0000-0500-000002000000}" name="Total" totalsRowFunction="custom" totalsRowDxfId="10">
      <totalsRowFormula>SUM(C17:C46)</totalsRowFormula>
    </tableColumn>
    <tableColumn id="3" xr3:uid="{00000000-0010-0000-0500-000003000000}" name="Transactions _x000a_Complete" totalsRowFunction="custom" totalsRowDxfId="9">
      <totalsRowFormula>SUM(D17:D46)</totalsRowFormula>
    </tableColumn>
    <tableColumn id="4" xr3:uid="{00000000-0010-0000-0500-000004000000}" name="%_x000a_Complete" totalsRowFunction="custom" totalsRowDxfId="8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7">
      <totalsRowFormula>SUM(F17:F46)</totalsRowFormula>
    </tableColumn>
    <tableColumn id="6" xr3:uid="{00000000-0010-0000-0500-000006000000}" name="% _x000a_Failed" totalsRowFunction="custom" totalsRowDxfId="6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5">
      <totalsRowFormula>SUM(H17:H46)</totalsRowFormula>
    </tableColumn>
    <tableColumn id="8" xr3:uid="{00000000-0010-0000-0500-000008000000}" name="%_x000a_In_Prog" totalsRowFunction="custom" totalsRowDxfId="4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3">
      <totalsRowFormula>SUM(J17:J46)</totalsRowFormula>
    </tableColumn>
    <tableColumn id="10" xr3:uid="{00000000-0010-0000-0500-00000A000000}" name="%_x000a_Timeout" totalsRowFunction="custom" totalsRowDxfId="2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">
      <totalsRowFormula>SUM(L17:L46)</totalsRowFormula>
    </tableColumn>
    <tableColumn id="12" xr3:uid="{00000000-0010-0000-0500-00000C000000}" name="% _x000a_Trans Fail" totalsRowFunction="custom" totalsRowDxfId="0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P283"/>
  <sheetViews>
    <sheetView topLeftCell="A199" workbookViewId="0">
      <selection activeCell="B206" sqref="B206:M20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32" t="s">
        <v>2</v>
      </c>
      <c r="D2" s="132"/>
    </row>
    <row r="3" spans="2:16" x14ac:dyDescent="0.2">
      <c r="B3" s="5"/>
      <c r="C3" s="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SUM(Tabla1820[Total])</f>
        <v>792622.06</v>
      </c>
      <c r="D6" s="4"/>
    </row>
    <row r="7" spans="2:16" x14ac:dyDescent="0.2">
      <c r="B7" s="9" t="s">
        <v>6</v>
      </c>
      <c r="C7" s="11">
        <f>D15</f>
        <v>682366</v>
      </c>
      <c r="D7" s="12">
        <f>C7/C6</f>
        <v>0.86089705855524634</v>
      </c>
    </row>
    <row r="8" spans="2:16" x14ac:dyDescent="0.2">
      <c r="B8" s="9" t="s">
        <v>7</v>
      </c>
      <c r="C8" s="11">
        <f>F15</f>
        <v>90182</v>
      </c>
      <c r="D8" s="12">
        <f>C8/C6</f>
        <v>0.11377679798616758</v>
      </c>
    </row>
    <row r="9" spans="2:16" x14ac:dyDescent="0.2">
      <c r="B9" s="9" t="s">
        <v>8</v>
      </c>
      <c r="C9" s="11">
        <f>H15</f>
        <v>2</v>
      </c>
      <c r="D9" s="12">
        <f>C9/C6</f>
        <v>2.5232706745507435E-6</v>
      </c>
      <c r="P9" s="1">
        <f>72+24</f>
        <v>96</v>
      </c>
    </row>
    <row r="10" spans="2:16" x14ac:dyDescent="0.2">
      <c r="B10" s="9" t="s">
        <v>9</v>
      </c>
      <c r="C10" s="11">
        <f>J15</f>
        <v>20056</v>
      </c>
      <c r="D10" s="12">
        <f>C10/C6</f>
        <v>2.5303358324394856E-2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792606</v>
      </c>
      <c r="D12" s="4"/>
    </row>
    <row r="14" spans="2:16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6" ht="28" x14ac:dyDescent="0.2">
      <c r="B15" s="13" t="s">
        <v>13</v>
      </c>
      <c r="C15" s="14">
        <f>SUM(Tabla1820[Total])</f>
        <v>792622.06</v>
      </c>
      <c r="D15" s="14">
        <f>SUM(Tabla1820[Transactions 
Complete])</f>
        <v>682366</v>
      </c>
      <c r="E15" s="15">
        <f>AVERAGE(Tabla1820[%
Complete])</f>
        <v>0.78995663037128006</v>
      </c>
      <c r="F15" s="14">
        <f>SUM(Tabla1820[Transactions 
Failed])</f>
        <v>90182</v>
      </c>
      <c r="G15" s="15">
        <f>AVERAGE(Tabla1820[% 
Failed])</f>
        <v>0.13077821094787143</v>
      </c>
      <c r="H15" s="14">
        <f>SUM(Tabla1820[Transactions 
In_Prog])</f>
        <v>2</v>
      </c>
      <c r="I15" s="15">
        <f>AVERAGE(Tabla1820[%
In_Prog])</f>
        <v>4.1434665693683217E-6</v>
      </c>
      <c r="J15" s="14">
        <f>SUM(Tabla1820[Transactions 
Timeout])</f>
        <v>20056</v>
      </c>
      <c r="K15" s="15">
        <f>AVERAGE(Tabla1820[%
Timeout])</f>
        <v>4.7460289214895784E-2</v>
      </c>
      <c r="L15" s="14">
        <f>SUM(Tabla1820[Transactions
Trans Fail])</f>
        <v>0</v>
      </c>
      <c r="M15" s="15">
        <f>AVERAGE(Tabla1820[% 
Trans Fail])</f>
        <v>0</v>
      </c>
    </row>
    <row r="16" spans="2:16" s="16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A776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x14ac:dyDescent="0.2">
      <c r="B203" s="37">
        <v>43287</v>
      </c>
      <c r="C203" s="93">
        <v>0.01</v>
      </c>
      <c r="D203" s="87"/>
      <c r="E203" s="24">
        <f>Tabla1820[Transactions 
Complete]/Tabla1820[Total]</f>
        <v>0</v>
      </c>
      <c r="F203" s="87"/>
      <c r="G203" s="24">
        <f>Tabla1820[Transactions 
Failed]/Tabla1820[Total]</f>
        <v>0</v>
      </c>
      <c r="H203" s="34"/>
      <c r="I203" s="24">
        <f>Tabla1820[Transactions 
In_Prog]/Tabla1820[Total]</f>
        <v>0</v>
      </c>
      <c r="J203" s="87"/>
      <c r="K203" s="24">
        <f>Tabla1820[Transactions 
Timeout]/Tabla1820[Total]</f>
        <v>0</v>
      </c>
      <c r="L203" s="34"/>
      <c r="M203" s="24">
        <f>Tabla1820[Transactions
Trans Fail]/Tabla1820[Total]</f>
        <v>0</v>
      </c>
    </row>
    <row r="204" spans="2:13" s="33" customFormat="1" x14ac:dyDescent="0.2">
      <c r="B204" s="37">
        <v>43288</v>
      </c>
      <c r="C204" s="93">
        <v>0.01</v>
      </c>
      <c r="D204" s="87"/>
      <c r="E204" s="24">
        <f>Tabla1820[Transactions 
Complete]/Tabla1820[Total]</f>
        <v>0</v>
      </c>
      <c r="F204" s="87"/>
      <c r="G204" s="24">
        <f>Tabla1820[Transactions 
Failed]/Tabla1820[Total]</f>
        <v>0</v>
      </c>
      <c r="H204" s="34"/>
      <c r="I204" s="24">
        <f>Tabla1820[Transactions 
In_Prog]/Tabla1820[Total]</f>
        <v>0</v>
      </c>
      <c r="J204" s="87"/>
      <c r="K204" s="24">
        <f>Tabla1820[Transactions 
Timeout]/Tabla1820[Total]</f>
        <v>0</v>
      </c>
      <c r="L204" s="34"/>
      <c r="M204" s="24">
        <f>Tabla1820[Transactions
Trans Fail]/Tabla1820[Total]</f>
        <v>0</v>
      </c>
    </row>
    <row r="205" spans="2:13" s="33" customFormat="1" x14ac:dyDescent="0.2">
      <c r="B205" s="37">
        <v>43289</v>
      </c>
      <c r="C205" s="93">
        <v>0.01</v>
      </c>
      <c r="D205" s="87"/>
      <c r="E205" s="24">
        <f>Tabla1820[Transactions 
Complete]/Tabla1820[Total]</f>
        <v>0</v>
      </c>
      <c r="F205" s="87"/>
      <c r="G205" s="24">
        <f>Tabla1820[Transactions 
Failed]/Tabla1820[Total]</f>
        <v>0</v>
      </c>
      <c r="H205" s="34"/>
      <c r="I205" s="24">
        <f>Tabla1820[Transactions 
In_Prog]/Tabla1820[Total]</f>
        <v>0</v>
      </c>
      <c r="J205" s="87"/>
      <c r="K205" s="24">
        <f>Tabla1820[Transactions 
Timeout]/Tabla1820[Total]</f>
        <v>0</v>
      </c>
      <c r="L205" s="34"/>
      <c r="M205" s="24">
        <f>Tabla1820[Transactions
Trans Fail]/Tabla1820[Total]</f>
        <v>0</v>
      </c>
    </row>
    <row r="206" spans="2:13" ht="24" x14ac:dyDescent="0.2">
      <c r="B206" s="89" t="s">
        <v>26</v>
      </c>
      <c r="C206" s="90">
        <f>SUM(C199:C205)</f>
        <v>6872.0300000000007</v>
      </c>
      <c r="D206" s="90">
        <f>SUM(D199:D205)</f>
        <v>6233</v>
      </c>
      <c r="E206" s="91">
        <f>AVERAGE(E199:E205)</f>
        <v>0.51086146432473112</v>
      </c>
      <c r="F206" s="90">
        <f>SUM(F199:F205)</f>
        <v>598</v>
      </c>
      <c r="G206" s="91">
        <f>AVERAGE(G199:G205)</f>
        <v>5.6340533670841221E-2</v>
      </c>
      <c r="H206" s="90">
        <f>SUM(H199:H205)</f>
        <v>0</v>
      </c>
      <c r="I206" s="91">
        <f>AVERAGE(I199:I205)</f>
        <v>0</v>
      </c>
      <c r="J206" s="90">
        <f>SUM(J199:J205)</f>
        <v>41</v>
      </c>
      <c r="K206" s="91">
        <f>AVERAGE(K199:K205)</f>
        <v>4.2265734329991296E-3</v>
      </c>
      <c r="L206" s="90">
        <f>SUM(L199:L205)</f>
        <v>0</v>
      </c>
      <c r="M206" s="91">
        <f>AVERAGE(M199:M205)</f>
        <v>0</v>
      </c>
    </row>
    <row r="207" spans="2:13" x14ac:dyDescent="0.2">
      <c r="D207" s="1"/>
    </row>
    <row r="208" spans="2:13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12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32" t="s">
        <v>2</v>
      </c>
      <c r="D2" s="132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6" ht="28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32" t="s">
        <v>2</v>
      </c>
      <c r="D2" s="132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6" ht="28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32" t="s">
        <v>2</v>
      </c>
      <c r="D2" s="132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6" ht="28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32" t="s">
        <v>2</v>
      </c>
      <c r="D2" s="132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6" ht="28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32" t="s">
        <v>2</v>
      </c>
      <c r="D2" s="132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6" ht="28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1507-302A-5945-9907-87F76A62700C}">
  <dimension ref="A1:N201"/>
  <sheetViews>
    <sheetView tabSelected="1" topLeftCell="A196" workbookViewId="0">
      <selection activeCell="O17" sqref="O17"/>
    </sheetView>
  </sheetViews>
  <sheetFormatPr baseColWidth="10" defaultRowHeight="15" x14ac:dyDescent="0.2"/>
  <sheetData>
    <row r="1" spans="1:12" x14ac:dyDescent="0.2">
      <c r="A1" s="98" t="s">
        <v>0</v>
      </c>
      <c r="B1" s="99"/>
      <c r="C1" s="100"/>
      <c r="D1" s="101"/>
      <c r="E1" s="101"/>
      <c r="F1" s="101"/>
      <c r="G1" s="101"/>
      <c r="H1" s="101"/>
      <c r="I1" s="101"/>
      <c r="J1" s="101"/>
      <c r="K1" s="101"/>
      <c r="L1" s="101"/>
    </row>
    <row r="2" spans="1:12" x14ac:dyDescent="0.2">
      <c r="A2" s="102" t="s">
        <v>1</v>
      </c>
      <c r="B2" s="134" t="s">
        <v>2</v>
      </c>
      <c r="C2" s="134"/>
      <c r="D2" s="101"/>
      <c r="E2" s="101"/>
      <c r="F2" s="101"/>
      <c r="G2" s="101"/>
      <c r="H2" s="101"/>
      <c r="I2" s="101"/>
      <c r="J2" s="101"/>
      <c r="K2" s="101"/>
      <c r="L2" s="101"/>
    </row>
    <row r="3" spans="1:12" x14ac:dyDescent="0.2">
      <c r="A3" s="102"/>
      <c r="B3" s="103"/>
      <c r="C3" s="100"/>
      <c r="D3" s="101"/>
      <c r="E3" s="101"/>
      <c r="F3" s="101"/>
      <c r="G3" s="101"/>
      <c r="H3" s="101"/>
      <c r="I3" s="101"/>
      <c r="J3" s="101"/>
      <c r="K3" s="101"/>
      <c r="L3" s="101"/>
    </row>
    <row r="4" spans="1:12" ht="22" x14ac:dyDescent="0.2">
      <c r="A4" s="104" t="s">
        <v>3</v>
      </c>
      <c r="B4" s="105">
        <v>43101</v>
      </c>
      <c r="C4" s="100"/>
      <c r="D4" s="101"/>
      <c r="E4" s="101"/>
      <c r="F4" s="101"/>
      <c r="G4" s="101"/>
      <c r="H4" s="101"/>
      <c r="I4" s="101"/>
      <c r="J4" s="101"/>
      <c r="K4" s="101"/>
      <c r="L4" s="101"/>
    </row>
    <row r="5" spans="1:12" x14ac:dyDescent="0.2">
      <c r="A5" s="102" t="s">
        <v>4</v>
      </c>
      <c r="B5" s="106"/>
      <c r="C5" s="100"/>
      <c r="D5" s="101"/>
      <c r="E5" s="101"/>
      <c r="F5" s="101"/>
      <c r="G5" s="101"/>
      <c r="H5" s="101"/>
      <c r="I5" s="101"/>
      <c r="J5" s="101"/>
      <c r="K5" s="101"/>
      <c r="L5" s="101"/>
    </row>
    <row r="6" spans="1:12" x14ac:dyDescent="0.2">
      <c r="A6" s="102" t="s">
        <v>5</v>
      </c>
      <c r="B6" s="107">
        <v>792622</v>
      </c>
      <c r="C6" s="100"/>
      <c r="D6" s="101"/>
      <c r="E6" s="101"/>
      <c r="F6" s="101"/>
      <c r="G6" s="101"/>
      <c r="H6" s="101"/>
      <c r="I6" s="101"/>
      <c r="J6" s="101"/>
      <c r="K6" s="101"/>
      <c r="L6" s="101"/>
    </row>
    <row r="7" spans="1:12" x14ac:dyDescent="0.2">
      <c r="A7" s="102" t="s">
        <v>6</v>
      </c>
      <c r="B7" s="107">
        <v>682366</v>
      </c>
      <c r="C7" s="108">
        <v>0.8609</v>
      </c>
      <c r="D7" s="101"/>
      <c r="E7" s="101"/>
      <c r="F7" s="101"/>
      <c r="G7" s="101"/>
      <c r="H7" s="101"/>
      <c r="I7" s="101"/>
      <c r="J7" s="101"/>
      <c r="K7" s="101"/>
      <c r="L7" s="101"/>
    </row>
    <row r="8" spans="1:12" x14ac:dyDescent="0.2">
      <c r="A8" s="102" t="s">
        <v>7</v>
      </c>
      <c r="B8" s="107">
        <v>90182</v>
      </c>
      <c r="C8" s="108">
        <v>0.1138</v>
      </c>
      <c r="D8" s="101"/>
      <c r="E8" s="101"/>
      <c r="F8" s="101"/>
      <c r="G8" s="101"/>
      <c r="H8" s="101"/>
      <c r="I8" s="101"/>
      <c r="J8" s="101"/>
      <c r="K8" s="101"/>
      <c r="L8" s="101"/>
    </row>
    <row r="9" spans="1:12" x14ac:dyDescent="0.2">
      <c r="A9" s="102" t="s">
        <v>8</v>
      </c>
      <c r="B9" s="107">
        <v>2</v>
      </c>
      <c r="C9" s="108">
        <v>0</v>
      </c>
      <c r="D9" s="101"/>
      <c r="E9" s="101"/>
      <c r="F9" s="101"/>
      <c r="G9" s="101"/>
      <c r="H9" s="101"/>
      <c r="I9" s="101"/>
      <c r="J9" s="101"/>
      <c r="K9" s="101"/>
      <c r="L9" s="101"/>
    </row>
    <row r="10" spans="1:12" x14ac:dyDescent="0.2">
      <c r="A10" s="102" t="s">
        <v>9</v>
      </c>
      <c r="B10" s="107">
        <v>20056</v>
      </c>
      <c r="C10" s="108">
        <v>2.53E-2</v>
      </c>
      <c r="D10" s="101"/>
      <c r="E10" s="101"/>
      <c r="F10" s="101"/>
      <c r="G10" s="101"/>
      <c r="H10" s="101"/>
      <c r="I10" s="101"/>
      <c r="J10" s="101"/>
      <c r="K10" s="101"/>
      <c r="L10" s="101"/>
    </row>
    <row r="11" spans="1:12" x14ac:dyDescent="0.2">
      <c r="A11" s="102" t="s">
        <v>10</v>
      </c>
      <c r="B11" s="107">
        <v>0</v>
      </c>
      <c r="C11" s="108">
        <v>0</v>
      </c>
      <c r="D11" s="101"/>
      <c r="E11" s="101"/>
      <c r="F11" s="101"/>
      <c r="G11" s="101"/>
      <c r="H11" s="101"/>
      <c r="I11" s="101"/>
      <c r="J11" s="101"/>
      <c r="K11" s="101"/>
      <c r="L11" s="101"/>
    </row>
    <row r="12" spans="1:12" x14ac:dyDescent="0.2">
      <c r="A12" s="102" t="s">
        <v>11</v>
      </c>
      <c r="B12" s="107">
        <v>792606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1:12" x14ac:dyDescent="0.2">
      <c r="A13" s="101"/>
      <c r="B13" s="101"/>
      <c r="C13" s="109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1:12" x14ac:dyDescent="0.2">
      <c r="A14" s="135" t="s">
        <v>12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</row>
    <row r="15" spans="1:12" ht="56" x14ac:dyDescent="0.2">
      <c r="A15" s="110" t="s">
        <v>13</v>
      </c>
      <c r="B15" s="111">
        <v>792622</v>
      </c>
      <c r="C15" s="111">
        <v>682366</v>
      </c>
      <c r="D15" s="112">
        <v>0.79</v>
      </c>
      <c r="E15" s="111">
        <v>90182</v>
      </c>
      <c r="F15" s="112">
        <v>0.1308</v>
      </c>
      <c r="G15" s="111">
        <v>2</v>
      </c>
      <c r="H15" s="112">
        <v>0</v>
      </c>
      <c r="I15" s="111">
        <v>20056</v>
      </c>
      <c r="J15" s="112">
        <v>4.7500000000000001E-2</v>
      </c>
      <c r="K15" s="111">
        <v>0</v>
      </c>
      <c r="L15" s="112">
        <v>0</v>
      </c>
    </row>
    <row r="16" spans="1:12" ht="24" x14ac:dyDescent="0.2">
      <c r="A16" s="113" t="s">
        <v>14</v>
      </c>
      <c r="B16" s="114" t="s">
        <v>15</v>
      </c>
      <c r="C16" s="115" t="s">
        <v>16</v>
      </c>
      <c r="D16" s="115" t="s">
        <v>17</v>
      </c>
      <c r="E16" s="115" t="s">
        <v>18</v>
      </c>
      <c r="F16" s="116" t="s">
        <v>19</v>
      </c>
      <c r="G16" s="115" t="s">
        <v>20</v>
      </c>
      <c r="H16" s="115" t="s">
        <v>21</v>
      </c>
      <c r="I16" s="115" t="s">
        <v>22</v>
      </c>
      <c r="J16" s="115" t="s">
        <v>23</v>
      </c>
      <c r="K16" s="115" t="s">
        <v>24</v>
      </c>
      <c r="L16" s="117" t="s">
        <v>25</v>
      </c>
    </row>
    <row r="17" spans="1:12" x14ac:dyDescent="0.2">
      <c r="A17" s="118">
        <v>43101</v>
      </c>
      <c r="B17" s="119">
        <v>767</v>
      </c>
      <c r="C17" s="119">
        <v>270</v>
      </c>
      <c r="D17" s="120">
        <v>0.35199999999999998</v>
      </c>
      <c r="E17" s="119">
        <v>48</v>
      </c>
      <c r="F17" s="120">
        <v>6.2600000000000003E-2</v>
      </c>
      <c r="G17" s="119">
        <v>0</v>
      </c>
      <c r="H17" s="120">
        <v>0</v>
      </c>
      <c r="I17" s="119">
        <v>449</v>
      </c>
      <c r="J17" s="120">
        <v>0.58540000000000003</v>
      </c>
      <c r="K17" s="119">
        <v>0</v>
      </c>
      <c r="L17" s="121">
        <v>0</v>
      </c>
    </row>
    <row r="18" spans="1:12" x14ac:dyDescent="0.2">
      <c r="A18" s="122">
        <v>43102</v>
      </c>
      <c r="B18" s="123">
        <v>8159</v>
      </c>
      <c r="C18" s="123">
        <v>6838</v>
      </c>
      <c r="D18" s="120">
        <v>0.83809999999999996</v>
      </c>
      <c r="E18" s="123">
        <v>1219</v>
      </c>
      <c r="F18" s="120">
        <v>0.14940000000000001</v>
      </c>
      <c r="G18" s="123">
        <v>0</v>
      </c>
      <c r="H18" s="120">
        <v>0</v>
      </c>
      <c r="I18" s="123">
        <v>102</v>
      </c>
      <c r="J18" s="120">
        <v>1.2500000000000001E-2</v>
      </c>
      <c r="K18" s="123">
        <v>0</v>
      </c>
      <c r="L18" s="121">
        <v>0</v>
      </c>
    </row>
    <row r="19" spans="1:12" x14ac:dyDescent="0.2">
      <c r="A19" s="118">
        <v>43103</v>
      </c>
      <c r="B19" s="119">
        <v>11932</v>
      </c>
      <c r="C19" s="119">
        <v>10577</v>
      </c>
      <c r="D19" s="120">
        <v>0.88639999999999997</v>
      </c>
      <c r="E19" s="119">
        <v>1256</v>
      </c>
      <c r="F19" s="120">
        <v>0.1053</v>
      </c>
      <c r="G19" s="119">
        <v>0</v>
      </c>
      <c r="H19" s="120">
        <v>0</v>
      </c>
      <c r="I19" s="119">
        <v>99</v>
      </c>
      <c r="J19" s="120">
        <v>8.3000000000000001E-3</v>
      </c>
      <c r="K19" s="119">
        <v>0</v>
      </c>
      <c r="L19" s="121">
        <v>0</v>
      </c>
    </row>
    <row r="20" spans="1:12" x14ac:dyDescent="0.2">
      <c r="A20" s="122">
        <v>43104</v>
      </c>
      <c r="B20" s="123">
        <v>10096</v>
      </c>
      <c r="C20" s="123">
        <v>7648</v>
      </c>
      <c r="D20" s="120">
        <v>0.75749999999999995</v>
      </c>
      <c r="E20" s="123">
        <v>1756</v>
      </c>
      <c r="F20" s="120">
        <v>0.1739</v>
      </c>
      <c r="G20" s="123">
        <v>0</v>
      </c>
      <c r="H20" s="120">
        <v>0</v>
      </c>
      <c r="I20" s="123">
        <v>692</v>
      </c>
      <c r="J20" s="120">
        <v>6.8500000000000005E-2</v>
      </c>
      <c r="K20" s="123">
        <v>0</v>
      </c>
      <c r="L20" s="121">
        <v>0</v>
      </c>
    </row>
    <row r="21" spans="1:12" x14ac:dyDescent="0.2">
      <c r="A21" s="118">
        <v>43105</v>
      </c>
      <c r="B21" s="119">
        <v>9559</v>
      </c>
      <c r="C21" s="119">
        <v>8342</v>
      </c>
      <c r="D21" s="120">
        <v>0.87270000000000003</v>
      </c>
      <c r="E21" s="119">
        <v>1092</v>
      </c>
      <c r="F21" s="120">
        <v>0.1142</v>
      </c>
      <c r="G21" s="119">
        <v>0</v>
      </c>
      <c r="H21" s="120">
        <v>0</v>
      </c>
      <c r="I21" s="119">
        <v>125</v>
      </c>
      <c r="J21" s="120">
        <v>1.3100000000000001E-2</v>
      </c>
      <c r="K21" s="119">
        <v>0</v>
      </c>
      <c r="L21" s="121">
        <v>0</v>
      </c>
    </row>
    <row r="22" spans="1:12" x14ac:dyDescent="0.2">
      <c r="A22" s="122">
        <v>43106</v>
      </c>
      <c r="B22" s="123">
        <v>3100</v>
      </c>
      <c r="C22" s="123">
        <v>2668</v>
      </c>
      <c r="D22" s="120">
        <v>0.86060000000000003</v>
      </c>
      <c r="E22" s="123">
        <v>403</v>
      </c>
      <c r="F22" s="120">
        <v>0.13</v>
      </c>
      <c r="G22" s="123">
        <v>0</v>
      </c>
      <c r="H22" s="120">
        <v>0</v>
      </c>
      <c r="I22" s="123">
        <v>29</v>
      </c>
      <c r="J22" s="120">
        <v>9.4000000000000004E-3</v>
      </c>
      <c r="K22" s="123">
        <v>0</v>
      </c>
      <c r="L22" s="121">
        <v>0</v>
      </c>
    </row>
    <row r="23" spans="1:12" x14ac:dyDescent="0.2">
      <c r="A23" s="118">
        <v>43107</v>
      </c>
      <c r="B23" s="119">
        <v>764</v>
      </c>
      <c r="C23" s="119">
        <v>427</v>
      </c>
      <c r="D23" s="120">
        <v>0.55889999999999995</v>
      </c>
      <c r="E23" s="119">
        <v>107</v>
      </c>
      <c r="F23" s="120">
        <v>0.1401</v>
      </c>
      <c r="G23" s="119">
        <v>0</v>
      </c>
      <c r="H23" s="120">
        <v>0</v>
      </c>
      <c r="I23" s="119">
        <v>230</v>
      </c>
      <c r="J23" s="120">
        <v>0.30099999999999999</v>
      </c>
      <c r="K23" s="119">
        <v>0</v>
      </c>
      <c r="L23" s="121">
        <v>0</v>
      </c>
    </row>
    <row r="24" spans="1:12" x14ac:dyDescent="0.2">
      <c r="A24" s="124">
        <v>43108</v>
      </c>
      <c r="B24" s="123">
        <v>7435</v>
      </c>
      <c r="C24" s="125">
        <v>5986</v>
      </c>
      <c r="D24" s="120">
        <v>0.80510000000000004</v>
      </c>
      <c r="E24" s="125">
        <v>852</v>
      </c>
      <c r="F24" s="120">
        <v>0.11459999999999999</v>
      </c>
      <c r="G24" s="125">
        <v>0</v>
      </c>
      <c r="H24" s="120">
        <v>0</v>
      </c>
      <c r="I24" s="125">
        <v>597</v>
      </c>
      <c r="J24" s="120">
        <v>8.0299999999999996E-2</v>
      </c>
      <c r="K24" s="125">
        <v>0</v>
      </c>
      <c r="L24" s="121">
        <v>0</v>
      </c>
    </row>
    <row r="25" spans="1:12" x14ac:dyDescent="0.2">
      <c r="A25" s="126">
        <v>43109</v>
      </c>
      <c r="B25" s="119">
        <v>9727</v>
      </c>
      <c r="C25" s="127">
        <v>8472</v>
      </c>
      <c r="D25" s="120">
        <v>0.871</v>
      </c>
      <c r="E25" s="127">
        <v>945</v>
      </c>
      <c r="F25" s="120">
        <v>9.7199999999999995E-2</v>
      </c>
      <c r="G25" s="127">
        <v>0</v>
      </c>
      <c r="H25" s="120">
        <v>0</v>
      </c>
      <c r="I25" s="127">
        <v>310</v>
      </c>
      <c r="J25" s="120">
        <v>3.1899999999999998E-2</v>
      </c>
      <c r="K25" s="127">
        <v>0</v>
      </c>
      <c r="L25" s="121">
        <v>0</v>
      </c>
    </row>
    <row r="26" spans="1:12" x14ac:dyDescent="0.2">
      <c r="A26" s="124">
        <v>43110</v>
      </c>
      <c r="B26" s="123">
        <v>7239</v>
      </c>
      <c r="C26" s="125">
        <v>6432</v>
      </c>
      <c r="D26" s="120">
        <v>0.88849999999999996</v>
      </c>
      <c r="E26" s="125">
        <v>671</v>
      </c>
      <c r="F26" s="120">
        <v>9.2700000000000005E-2</v>
      </c>
      <c r="G26" s="125">
        <v>0</v>
      </c>
      <c r="H26" s="120">
        <v>0</v>
      </c>
      <c r="I26" s="125">
        <v>136</v>
      </c>
      <c r="J26" s="120">
        <v>1.8800000000000001E-2</v>
      </c>
      <c r="K26" s="125">
        <v>0</v>
      </c>
      <c r="L26" s="121">
        <v>0</v>
      </c>
    </row>
    <row r="27" spans="1:12" x14ac:dyDescent="0.2">
      <c r="A27" s="126">
        <v>43111</v>
      </c>
      <c r="B27" s="119">
        <v>3445</v>
      </c>
      <c r="C27" s="127">
        <v>2776</v>
      </c>
      <c r="D27" s="120">
        <v>0.80579999999999996</v>
      </c>
      <c r="E27" s="127">
        <v>427</v>
      </c>
      <c r="F27" s="120">
        <v>0.1239</v>
      </c>
      <c r="G27" s="127">
        <v>0</v>
      </c>
      <c r="H27" s="120">
        <v>0</v>
      </c>
      <c r="I27" s="127">
        <v>242</v>
      </c>
      <c r="J27" s="120">
        <v>7.0199999999999999E-2</v>
      </c>
      <c r="K27" s="127">
        <v>0</v>
      </c>
      <c r="L27" s="121">
        <v>0</v>
      </c>
    </row>
    <row r="28" spans="1:12" x14ac:dyDescent="0.2">
      <c r="A28" s="124">
        <v>43112</v>
      </c>
      <c r="B28" s="123">
        <v>3424</v>
      </c>
      <c r="C28" s="125">
        <v>2885</v>
      </c>
      <c r="D28" s="120">
        <v>0.84260000000000002</v>
      </c>
      <c r="E28" s="125">
        <v>524</v>
      </c>
      <c r="F28" s="120">
        <v>0.153</v>
      </c>
      <c r="G28" s="125">
        <v>0</v>
      </c>
      <c r="H28" s="120">
        <v>0</v>
      </c>
      <c r="I28" s="125">
        <v>15</v>
      </c>
      <c r="J28" s="120">
        <v>4.4000000000000003E-3</v>
      </c>
      <c r="K28" s="125">
        <v>0</v>
      </c>
      <c r="L28" s="121">
        <v>0</v>
      </c>
    </row>
    <row r="29" spans="1:12" x14ac:dyDescent="0.2">
      <c r="A29" s="126">
        <v>43113</v>
      </c>
      <c r="B29" s="119">
        <v>1333</v>
      </c>
      <c r="C29" s="127">
        <v>1107</v>
      </c>
      <c r="D29" s="120">
        <v>0.83050000000000002</v>
      </c>
      <c r="E29" s="127">
        <v>217</v>
      </c>
      <c r="F29" s="120">
        <v>0.1628</v>
      </c>
      <c r="G29" s="127">
        <v>0</v>
      </c>
      <c r="H29" s="120">
        <v>0</v>
      </c>
      <c r="I29" s="127">
        <v>9</v>
      </c>
      <c r="J29" s="120">
        <v>6.7999999999999996E-3</v>
      </c>
      <c r="K29" s="127">
        <v>0</v>
      </c>
      <c r="L29" s="121">
        <v>0</v>
      </c>
    </row>
    <row r="30" spans="1:12" x14ac:dyDescent="0.2">
      <c r="A30" s="124">
        <v>43114</v>
      </c>
      <c r="B30" s="123">
        <v>359</v>
      </c>
      <c r="C30" s="125">
        <v>263</v>
      </c>
      <c r="D30" s="120">
        <v>0.73260000000000003</v>
      </c>
      <c r="E30" s="125">
        <v>81</v>
      </c>
      <c r="F30" s="120">
        <v>0.22559999999999999</v>
      </c>
      <c r="G30" s="125">
        <v>0</v>
      </c>
      <c r="H30" s="120">
        <v>0</v>
      </c>
      <c r="I30" s="125">
        <v>15</v>
      </c>
      <c r="J30" s="120">
        <v>4.1799999999999997E-2</v>
      </c>
      <c r="K30" s="125">
        <v>0</v>
      </c>
      <c r="L30" s="121">
        <v>0</v>
      </c>
    </row>
    <row r="31" spans="1:12" x14ac:dyDescent="0.2">
      <c r="A31" s="126">
        <v>43115</v>
      </c>
      <c r="B31" s="119">
        <v>2868</v>
      </c>
      <c r="C31" s="127">
        <v>2350</v>
      </c>
      <c r="D31" s="120">
        <v>0.81940000000000002</v>
      </c>
      <c r="E31" s="127">
        <v>495</v>
      </c>
      <c r="F31" s="120">
        <v>0.1726</v>
      </c>
      <c r="G31" s="127">
        <v>0</v>
      </c>
      <c r="H31" s="120">
        <v>0</v>
      </c>
      <c r="I31" s="127">
        <v>23</v>
      </c>
      <c r="J31" s="120">
        <v>8.0000000000000002E-3</v>
      </c>
      <c r="K31" s="127">
        <v>0</v>
      </c>
      <c r="L31" s="121">
        <v>0</v>
      </c>
    </row>
    <row r="32" spans="1:12" x14ac:dyDescent="0.2">
      <c r="A32" s="124">
        <v>43116</v>
      </c>
      <c r="B32" s="123">
        <v>7297</v>
      </c>
      <c r="C32" s="125">
        <v>6280</v>
      </c>
      <c r="D32" s="120">
        <v>0.86060000000000003</v>
      </c>
      <c r="E32" s="125">
        <v>961</v>
      </c>
      <c r="F32" s="120">
        <v>0.13170000000000001</v>
      </c>
      <c r="G32" s="125">
        <v>0</v>
      </c>
      <c r="H32" s="120">
        <v>0</v>
      </c>
      <c r="I32" s="125">
        <v>56</v>
      </c>
      <c r="J32" s="120">
        <v>7.7000000000000002E-3</v>
      </c>
      <c r="K32" s="125">
        <v>0</v>
      </c>
      <c r="L32" s="121">
        <v>0</v>
      </c>
    </row>
    <row r="33" spans="1:12" x14ac:dyDescent="0.2">
      <c r="A33" s="126">
        <v>43117</v>
      </c>
      <c r="B33" s="119">
        <v>3434</v>
      </c>
      <c r="C33" s="127">
        <v>2732</v>
      </c>
      <c r="D33" s="120">
        <v>0.79559999999999997</v>
      </c>
      <c r="E33" s="127">
        <v>575</v>
      </c>
      <c r="F33" s="120">
        <v>0.16739999999999999</v>
      </c>
      <c r="G33" s="127">
        <v>0</v>
      </c>
      <c r="H33" s="120">
        <v>0</v>
      </c>
      <c r="I33" s="127">
        <v>127</v>
      </c>
      <c r="J33" s="120">
        <v>3.6999999999999998E-2</v>
      </c>
      <c r="K33" s="127">
        <v>0</v>
      </c>
      <c r="L33" s="121">
        <v>0</v>
      </c>
    </row>
    <row r="34" spans="1:12" x14ac:dyDescent="0.2">
      <c r="A34" s="124">
        <v>43118</v>
      </c>
      <c r="B34" s="123">
        <v>4424</v>
      </c>
      <c r="C34" s="125">
        <v>3445</v>
      </c>
      <c r="D34" s="120">
        <v>0.77869999999999995</v>
      </c>
      <c r="E34" s="125">
        <v>709</v>
      </c>
      <c r="F34" s="120">
        <v>0.1603</v>
      </c>
      <c r="G34" s="125">
        <v>0</v>
      </c>
      <c r="H34" s="120">
        <v>0</v>
      </c>
      <c r="I34" s="125">
        <v>270</v>
      </c>
      <c r="J34" s="120">
        <v>6.0999999999999999E-2</v>
      </c>
      <c r="K34" s="125">
        <v>0</v>
      </c>
      <c r="L34" s="121">
        <v>0</v>
      </c>
    </row>
    <row r="35" spans="1:12" x14ac:dyDescent="0.2">
      <c r="A35" s="126">
        <v>43119</v>
      </c>
      <c r="B35" s="119">
        <v>4328</v>
      </c>
      <c r="C35" s="127">
        <v>3576</v>
      </c>
      <c r="D35" s="120">
        <v>0.82620000000000005</v>
      </c>
      <c r="E35" s="127">
        <v>627</v>
      </c>
      <c r="F35" s="120">
        <v>0.1449</v>
      </c>
      <c r="G35" s="127">
        <v>0</v>
      </c>
      <c r="H35" s="120">
        <v>0</v>
      </c>
      <c r="I35" s="127">
        <v>125</v>
      </c>
      <c r="J35" s="120">
        <v>2.8899999999999999E-2</v>
      </c>
      <c r="K35" s="127">
        <v>0</v>
      </c>
      <c r="L35" s="121">
        <v>0</v>
      </c>
    </row>
    <row r="36" spans="1:12" x14ac:dyDescent="0.2">
      <c r="A36" s="124">
        <v>43120</v>
      </c>
      <c r="B36" s="123">
        <v>2248</v>
      </c>
      <c r="C36" s="125">
        <v>1876</v>
      </c>
      <c r="D36" s="120">
        <v>0.83450000000000002</v>
      </c>
      <c r="E36" s="125">
        <v>358</v>
      </c>
      <c r="F36" s="120">
        <v>0.1593</v>
      </c>
      <c r="G36" s="125">
        <v>0</v>
      </c>
      <c r="H36" s="120">
        <v>0</v>
      </c>
      <c r="I36" s="125">
        <v>14</v>
      </c>
      <c r="J36" s="120">
        <v>6.1999999999999998E-3</v>
      </c>
      <c r="K36" s="125">
        <v>0</v>
      </c>
      <c r="L36" s="121">
        <v>0</v>
      </c>
    </row>
    <row r="37" spans="1:12" x14ac:dyDescent="0.2">
      <c r="A37" s="126">
        <v>43121</v>
      </c>
      <c r="B37" s="119">
        <v>383</v>
      </c>
      <c r="C37" s="127">
        <v>311</v>
      </c>
      <c r="D37" s="120">
        <v>0.81200000000000006</v>
      </c>
      <c r="E37" s="127">
        <v>55</v>
      </c>
      <c r="F37" s="120">
        <v>0.14360000000000001</v>
      </c>
      <c r="G37" s="127">
        <v>0</v>
      </c>
      <c r="H37" s="120">
        <v>0</v>
      </c>
      <c r="I37" s="127">
        <v>17</v>
      </c>
      <c r="J37" s="120">
        <v>4.4400000000000002E-2</v>
      </c>
      <c r="K37" s="127">
        <v>0</v>
      </c>
      <c r="L37" s="121">
        <v>0</v>
      </c>
    </row>
    <row r="38" spans="1:12" x14ac:dyDescent="0.2">
      <c r="A38" s="124">
        <v>43122</v>
      </c>
      <c r="B38" s="123">
        <v>4972</v>
      </c>
      <c r="C38" s="125">
        <v>4294</v>
      </c>
      <c r="D38" s="120">
        <v>0.86360000000000003</v>
      </c>
      <c r="E38" s="125">
        <v>650</v>
      </c>
      <c r="F38" s="120">
        <v>0.13070000000000001</v>
      </c>
      <c r="G38" s="125">
        <v>0</v>
      </c>
      <c r="H38" s="120">
        <v>0</v>
      </c>
      <c r="I38" s="125">
        <v>28</v>
      </c>
      <c r="J38" s="120">
        <v>5.5999999999999999E-3</v>
      </c>
      <c r="K38" s="125">
        <v>0</v>
      </c>
      <c r="L38" s="121">
        <v>0</v>
      </c>
    </row>
    <row r="39" spans="1:12" x14ac:dyDescent="0.2">
      <c r="A39" s="126">
        <v>43123</v>
      </c>
      <c r="B39" s="119">
        <v>8700</v>
      </c>
      <c r="C39" s="127">
        <v>7872</v>
      </c>
      <c r="D39" s="120">
        <v>0.90480000000000005</v>
      </c>
      <c r="E39" s="127">
        <v>786</v>
      </c>
      <c r="F39" s="120">
        <v>9.0300000000000005E-2</v>
      </c>
      <c r="G39" s="127">
        <v>0</v>
      </c>
      <c r="H39" s="120">
        <v>0</v>
      </c>
      <c r="I39" s="127">
        <v>42</v>
      </c>
      <c r="J39" s="120">
        <v>4.7999999999999996E-3</v>
      </c>
      <c r="K39" s="127">
        <v>0</v>
      </c>
      <c r="L39" s="121">
        <v>0</v>
      </c>
    </row>
    <row r="40" spans="1:12" x14ac:dyDescent="0.2">
      <c r="A40" s="124">
        <v>43124</v>
      </c>
      <c r="B40" s="123">
        <v>5619</v>
      </c>
      <c r="C40" s="125">
        <v>4869</v>
      </c>
      <c r="D40" s="120">
        <v>0.86650000000000005</v>
      </c>
      <c r="E40" s="125">
        <v>731</v>
      </c>
      <c r="F40" s="120">
        <v>0.13009999999999999</v>
      </c>
      <c r="G40" s="125">
        <v>0</v>
      </c>
      <c r="H40" s="120">
        <v>0</v>
      </c>
      <c r="I40" s="125">
        <v>19</v>
      </c>
      <c r="J40" s="120">
        <v>3.3999999999999998E-3</v>
      </c>
      <c r="K40" s="125">
        <v>0</v>
      </c>
      <c r="L40" s="121">
        <v>0</v>
      </c>
    </row>
    <row r="41" spans="1:12" x14ac:dyDescent="0.2">
      <c r="A41" s="126">
        <v>43125</v>
      </c>
      <c r="B41" s="119">
        <v>8352</v>
      </c>
      <c r="C41" s="127">
        <v>7434</v>
      </c>
      <c r="D41" s="120">
        <v>0.8901</v>
      </c>
      <c r="E41" s="127">
        <v>859</v>
      </c>
      <c r="F41" s="120">
        <v>0.1028</v>
      </c>
      <c r="G41" s="127">
        <v>0</v>
      </c>
      <c r="H41" s="120">
        <v>0</v>
      </c>
      <c r="I41" s="127">
        <v>59</v>
      </c>
      <c r="J41" s="120">
        <v>7.1000000000000004E-3</v>
      </c>
      <c r="K41" s="127">
        <v>0</v>
      </c>
      <c r="L41" s="121">
        <v>0</v>
      </c>
    </row>
    <row r="42" spans="1:12" x14ac:dyDescent="0.2">
      <c r="A42" s="124">
        <v>43126</v>
      </c>
      <c r="B42" s="123">
        <v>5185</v>
      </c>
      <c r="C42" s="125">
        <v>4548</v>
      </c>
      <c r="D42" s="120">
        <v>0.87709999999999999</v>
      </c>
      <c r="E42" s="125">
        <v>594</v>
      </c>
      <c r="F42" s="120">
        <v>0.11459999999999999</v>
      </c>
      <c r="G42" s="125">
        <v>0</v>
      </c>
      <c r="H42" s="120">
        <v>0</v>
      </c>
      <c r="I42" s="125">
        <v>43</v>
      </c>
      <c r="J42" s="120">
        <v>8.3000000000000001E-3</v>
      </c>
      <c r="K42" s="125">
        <v>0</v>
      </c>
      <c r="L42" s="121">
        <v>0</v>
      </c>
    </row>
    <row r="43" spans="1:12" x14ac:dyDescent="0.2">
      <c r="A43" s="126">
        <v>43127</v>
      </c>
      <c r="B43" s="119">
        <v>3340</v>
      </c>
      <c r="C43" s="127">
        <v>2887</v>
      </c>
      <c r="D43" s="120">
        <v>0.86439999999999995</v>
      </c>
      <c r="E43" s="127">
        <v>418</v>
      </c>
      <c r="F43" s="120">
        <v>0.12509999999999999</v>
      </c>
      <c r="G43" s="127">
        <v>0</v>
      </c>
      <c r="H43" s="120">
        <v>0</v>
      </c>
      <c r="I43" s="127">
        <v>35</v>
      </c>
      <c r="J43" s="120">
        <v>1.0500000000000001E-2</v>
      </c>
      <c r="K43" s="127">
        <v>0</v>
      </c>
      <c r="L43" s="121">
        <v>0</v>
      </c>
    </row>
    <row r="44" spans="1:12" x14ac:dyDescent="0.2">
      <c r="A44" s="124">
        <v>43128</v>
      </c>
      <c r="B44" s="123">
        <v>561</v>
      </c>
      <c r="C44" s="125">
        <v>434</v>
      </c>
      <c r="D44" s="120">
        <v>0.77359999999999995</v>
      </c>
      <c r="E44" s="125">
        <v>97</v>
      </c>
      <c r="F44" s="120">
        <v>0.1729</v>
      </c>
      <c r="G44" s="125">
        <v>0</v>
      </c>
      <c r="H44" s="120">
        <v>0</v>
      </c>
      <c r="I44" s="125">
        <v>30</v>
      </c>
      <c r="J44" s="120">
        <v>5.3499999999999999E-2</v>
      </c>
      <c r="K44" s="125">
        <v>0</v>
      </c>
      <c r="L44" s="121">
        <v>0</v>
      </c>
    </row>
    <row r="45" spans="1:12" x14ac:dyDescent="0.2">
      <c r="A45" s="126">
        <v>43129</v>
      </c>
      <c r="B45" s="119">
        <v>6023</v>
      </c>
      <c r="C45" s="127">
        <v>5039</v>
      </c>
      <c r="D45" s="120">
        <v>0.83660000000000001</v>
      </c>
      <c r="E45" s="127">
        <v>937</v>
      </c>
      <c r="F45" s="120">
        <v>0.15559999999999999</v>
      </c>
      <c r="G45" s="127">
        <v>0</v>
      </c>
      <c r="H45" s="120">
        <v>0</v>
      </c>
      <c r="I45" s="127">
        <v>47</v>
      </c>
      <c r="J45" s="120">
        <v>7.7999999999999996E-3</v>
      </c>
      <c r="K45" s="127">
        <v>0</v>
      </c>
      <c r="L45" s="121">
        <v>0</v>
      </c>
    </row>
    <row r="46" spans="1:12" x14ac:dyDescent="0.2">
      <c r="A46" s="124">
        <v>43130</v>
      </c>
      <c r="B46" s="123">
        <v>11410</v>
      </c>
      <c r="C46" s="125">
        <v>10121</v>
      </c>
      <c r="D46" s="120">
        <v>0.88700000000000001</v>
      </c>
      <c r="E46" s="125">
        <v>1229</v>
      </c>
      <c r="F46" s="120">
        <v>0.1077</v>
      </c>
      <c r="G46" s="125">
        <v>0</v>
      </c>
      <c r="H46" s="120">
        <v>0</v>
      </c>
      <c r="I46" s="125">
        <v>60</v>
      </c>
      <c r="J46" s="120">
        <v>5.3E-3</v>
      </c>
      <c r="K46" s="125">
        <v>0</v>
      </c>
      <c r="L46" s="121">
        <v>0</v>
      </c>
    </row>
    <row r="47" spans="1:12" x14ac:dyDescent="0.2">
      <c r="A47" s="126">
        <v>43131</v>
      </c>
      <c r="B47" s="119">
        <v>8753</v>
      </c>
      <c r="C47" s="127">
        <v>7631</v>
      </c>
      <c r="D47" s="120">
        <v>0.87180000000000002</v>
      </c>
      <c r="E47" s="127">
        <v>1071</v>
      </c>
      <c r="F47" s="120">
        <v>0.12239999999999999</v>
      </c>
      <c r="G47" s="127">
        <v>0</v>
      </c>
      <c r="H47" s="120">
        <v>0</v>
      </c>
      <c r="I47" s="127">
        <v>51</v>
      </c>
      <c r="J47" s="120">
        <v>5.7999999999999996E-3</v>
      </c>
      <c r="K47" s="127">
        <v>0</v>
      </c>
      <c r="L47" s="121">
        <v>0</v>
      </c>
    </row>
    <row r="48" spans="1:12" x14ac:dyDescent="0.2">
      <c r="A48" s="124">
        <v>43132</v>
      </c>
      <c r="B48" s="123">
        <v>5197</v>
      </c>
      <c r="C48" s="125">
        <v>4276</v>
      </c>
      <c r="D48" s="120">
        <v>0.82279999999999998</v>
      </c>
      <c r="E48" s="125">
        <v>905</v>
      </c>
      <c r="F48" s="120">
        <v>0.1741</v>
      </c>
      <c r="G48" s="125">
        <v>0</v>
      </c>
      <c r="H48" s="120">
        <v>0</v>
      </c>
      <c r="I48" s="125">
        <v>16</v>
      </c>
      <c r="J48" s="120">
        <v>3.0999999999999999E-3</v>
      </c>
      <c r="K48" s="125">
        <v>0</v>
      </c>
      <c r="L48" s="121">
        <v>0</v>
      </c>
    </row>
    <row r="49" spans="1:12" x14ac:dyDescent="0.2">
      <c r="A49" s="126">
        <v>43133</v>
      </c>
      <c r="B49" s="119">
        <v>6742</v>
      </c>
      <c r="C49" s="127">
        <v>5907</v>
      </c>
      <c r="D49" s="120">
        <v>0.87609999999999999</v>
      </c>
      <c r="E49" s="127">
        <v>805</v>
      </c>
      <c r="F49" s="120">
        <v>0.11940000000000001</v>
      </c>
      <c r="G49" s="127">
        <v>0</v>
      </c>
      <c r="H49" s="120">
        <v>0</v>
      </c>
      <c r="I49" s="127">
        <v>30</v>
      </c>
      <c r="J49" s="120">
        <v>4.4000000000000003E-3</v>
      </c>
      <c r="K49" s="127">
        <v>0</v>
      </c>
      <c r="L49" s="121">
        <v>0</v>
      </c>
    </row>
    <row r="50" spans="1:12" x14ac:dyDescent="0.2">
      <c r="A50" s="124">
        <v>43134</v>
      </c>
      <c r="B50" s="123">
        <v>2668</v>
      </c>
      <c r="C50" s="125">
        <v>2277</v>
      </c>
      <c r="D50" s="120">
        <v>0.85340000000000005</v>
      </c>
      <c r="E50" s="125">
        <v>366</v>
      </c>
      <c r="F50" s="120">
        <v>0.13719999999999999</v>
      </c>
      <c r="G50" s="125">
        <v>0</v>
      </c>
      <c r="H50" s="120">
        <v>0</v>
      </c>
      <c r="I50" s="125">
        <v>25</v>
      </c>
      <c r="J50" s="120">
        <v>9.4000000000000004E-3</v>
      </c>
      <c r="K50" s="125">
        <v>0</v>
      </c>
      <c r="L50" s="121">
        <v>0</v>
      </c>
    </row>
    <row r="51" spans="1:12" x14ac:dyDescent="0.2">
      <c r="A51" s="126">
        <v>43135</v>
      </c>
      <c r="B51" s="119">
        <v>1323</v>
      </c>
      <c r="C51" s="127">
        <v>1176</v>
      </c>
      <c r="D51" s="120">
        <v>0.88890000000000002</v>
      </c>
      <c r="E51" s="127">
        <v>140</v>
      </c>
      <c r="F51" s="120">
        <v>0.10580000000000001</v>
      </c>
      <c r="G51" s="127">
        <v>0</v>
      </c>
      <c r="H51" s="120">
        <v>0</v>
      </c>
      <c r="I51" s="127">
        <v>7</v>
      </c>
      <c r="J51" s="120">
        <v>5.3E-3</v>
      </c>
      <c r="K51" s="127">
        <v>0</v>
      </c>
      <c r="L51" s="121">
        <v>0</v>
      </c>
    </row>
    <row r="52" spans="1:12" x14ac:dyDescent="0.2">
      <c r="A52" s="124">
        <v>43136</v>
      </c>
      <c r="B52" s="123">
        <v>7038</v>
      </c>
      <c r="C52" s="125">
        <v>6036</v>
      </c>
      <c r="D52" s="120">
        <v>0.85760000000000003</v>
      </c>
      <c r="E52" s="125">
        <v>959</v>
      </c>
      <c r="F52" s="120">
        <v>0.1363</v>
      </c>
      <c r="G52" s="125">
        <v>0</v>
      </c>
      <c r="H52" s="120">
        <v>0</v>
      </c>
      <c r="I52" s="125">
        <v>43</v>
      </c>
      <c r="J52" s="120">
        <v>6.1000000000000004E-3</v>
      </c>
      <c r="K52" s="125">
        <v>0</v>
      </c>
      <c r="L52" s="121">
        <v>0</v>
      </c>
    </row>
    <row r="53" spans="1:12" x14ac:dyDescent="0.2">
      <c r="A53" s="126">
        <v>43137</v>
      </c>
      <c r="B53" s="119">
        <v>10404</v>
      </c>
      <c r="C53" s="127">
        <v>9524</v>
      </c>
      <c r="D53" s="120">
        <v>0.91539999999999999</v>
      </c>
      <c r="E53" s="127">
        <v>869</v>
      </c>
      <c r="F53" s="120">
        <v>8.3500000000000005E-2</v>
      </c>
      <c r="G53" s="127">
        <v>0</v>
      </c>
      <c r="H53" s="120">
        <v>0</v>
      </c>
      <c r="I53" s="127">
        <v>11</v>
      </c>
      <c r="J53" s="120">
        <v>1.1000000000000001E-3</v>
      </c>
      <c r="K53" s="127">
        <v>0</v>
      </c>
      <c r="L53" s="121">
        <v>0</v>
      </c>
    </row>
    <row r="54" spans="1:12" x14ac:dyDescent="0.2">
      <c r="A54" s="124">
        <v>43138</v>
      </c>
      <c r="B54" s="123">
        <v>5673</v>
      </c>
      <c r="C54" s="125">
        <v>5009</v>
      </c>
      <c r="D54" s="120">
        <v>0.88300000000000001</v>
      </c>
      <c r="E54" s="125">
        <v>647</v>
      </c>
      <c r="F54" s="120">
        <v>0.114</v>
      </c>
      <c r="G54" s="125">
        <v>0</v>
      </c>
      <c r="H54" s="120">
        <v>0</v>
      </c>
      <c r="I54" s="125">
        <v>17</v>
      </c>
      <c r="J54" s="120">
        <v>3.0000000000000001E-3</v>
      </c>
      <c r="K54" s="125">
        <v>0</v>
      </c>
      <c r="L54" s="121">
        <v>0</v>
      </c>
    </row>
    <row r="55" spans="1:12" x14ac:dyDescent="0.2">
      <c r="A55" s="126">
        <v>43139</v>
      </c>
      <c r="B55" s="119">
        <v>6509</v>
      </c>
      <c r="C55" s="127">
        <v>5750</v>
      </c>
      <c r="D55" s="120">
        <v>0.88339999999999996</v>
      </c>
      <c r="E55" s="127">
        <v>729</v>
      </c>
      <c r="F55" s="120">
        <v>0.112</v>
      </c>
      <c r="G55" s="127">
        <v>0</v>
      </c>
      <c r="H55" s="120">
        <v>0</v>
      </c>
      <c r="I55" s="127">
        <v>30</v>
      </c>
      <c r="J55" s="120">
        <v>4.5999999999999999E-3</v>
      </c>
      <c r="K55" s="127">
        <v>0</v>
      </c>
      <c r="L55" s="121">
        <v>0</v>
      </c>
    </row>
    <row r="56" spans="1:12" x14ac:dyDescent="0.2">
      <c r="A56" s="124">
        <v>43140</v>
      </c>
      <c r="B56" s="123">
        <v>4569</v>
      </c>
      <c r="C56" s="125">
        <v>3920</v>
      </c>
      <c r="D56" s="120">
        <v>0.85799999999999998</v>
      </c>
      <c r="E56" s="125">
        <v>604</v>
      </c>
      <c r="F56" s="120">
        <v>0.13220000000000001</v>
      </c>
      <c r="G56" s="125">
        <v>0</v>
      </c>
      <c r="H56" s="120">
        <v>0</v>
      </c>
      <c r="I56" s="125">
        <v>45</v>
      </c>
      <c r="J56" s="120">
        <v>9.7999999999999997E-3</v>
      </c>
      <c r="K56" s="125">
        <v>0</v>
      </c>
      <c r="L56" s="121">
        <v>0</v>
      </c>
    </row>
    <row r="57" spans="1:12" x14ac:dyDescent="0.2">
      <c r="A57" s="126">
        <v>43141</v>
      </c>
      <c r="B57" s="119">
        <v>2540</v>
      </c>
      <c r="C57" s="127">
        <v>2225</v>
      </c>
      <c r="D57" s="120">
        <v>0.876</v>
      </c>
      <c r="E57" s="127">
        <v>305</v>
      </c>
      <c r="F57" s="120">
        <v>0.1201</v>
      </c>
      <c r="G57" s="127">
        <v>0</v>
      </c>
      <c r="H57" s="120">
        <v>0</v>
      </c>
      <c r="I57" s="127">
        <v>10</v>
      </c>
      <c r="J57" s="120">
        <v>3.8999999999999998E-3</v>
      </c>
      <c r="K57" s="127">
        <v>0</v>
      </c>
      <c r="L57" s="121">
        <v>0</v>
      </c>
    </row>
    <row r="58" spans="1:12" x14ac:dyDescent="0.2">
      <c r="A58" s="124">
        <v>43142</v>
      </c>
      <c r="B58" s="123">
        <v>531</v>
      </c>
      <c r="C58" s="125">
        <v>411</v>
      </c>
      <c r="D58" s="120">
        <v>0.77400000000000002</v>
      </c>
      <c r="E58" s="125">
        <v>119</v>
      </c>
      <c r="F58" s="120">
        <v>0.22409999999999999</v>
      </c>
      <c r="G58" s="125">
        <v>0</v>
      </c>
      <c r="H58" s="120">
        <v>0</v>
      </c>
      <c r="I58" s="125">
        <v>1</v>
      </c>
      <c r="J58" s="120">
        <v>1.9E-3</v>
      </c>
      <c r="K58" s="125">
        <v>0</v>
      </c>
      <c r="L58" s="121">
        <v>0</v>
      </c>
    </row>
    <row r="59" spans="1:12" x14ac:dyDescent="0.2">
      <c r="A59" s="126">
        <v>43143</v>
      </c>
      <c r="B59" s="119">
        <v>6673</v>
      </c>
      <c r="C59" s="127">
        <v>6101</v>
      </c>
      <c r="D59" s="120">
        <v>0.9143</v>
      </c>
      <c r="E59" s="127">
        <v>556</v>
      </c>
      <c r="F59" s="120">
        <v>8.3299999999999999E-2</v>
      </c>
      <c r="G59" s="127">
        <v>0</v>
      </c>
      <c r="H59" s="120">
        <v>0</v>
      </c>
      <c r="I59" s="127">
        <v>16</v>
      </c>
      <c r="J59" s="120">
        <v>2.3999999999999998E-3</v>
      </c>
      <c r="K59" s="127">
        <v>0</v>
      </c>
      <c r="L59" s="121">
        <v>0</v>
      </c>
    </row>
    <row r="60" spans="1:12" x14ac:dyDescent="0.2">
      <c r="A60" s="124">
        <v>43144</v>
      </c>
      <c r="B60" s="123">
        <v>4704</v>
      </c>
      <c r="C60" s="125">
        <v>4173</v>
      </c>
      <c r="D60" s="120">
        <v>0.8871</v>
      </c>
      <c r="E60" s="125">
        <v>514</v>
      </c>
      <c r="F60" s="120">
        <v>0.10929999999999999</v>
      </c>
      <c r="G60" s="125">
        <v>0</v>
      </c>
      <c r="H60" s="120">
        <v>0</v>
      </c>
      <c r="I60" s="125">
        <v>17</v>
      </c>
      <c r="J60" s="120">
        <v>3.5999999999999999E-3</v>
      </c>
      <c r="K60" s="125">
        <v>0</v>
      </c>
      <c r="L60" s="121">
        <v>0</v>
      </c>
    </row>
    <row r="61" spans="1:12" x14ac:dyDescent="0.2">
      <c r="A61" s="126">
        <v>43145</v>
      </c>
      <c r="B61" s="119">
        <v>1535</v>
      </c>
      <c r="C61" s="127">
        <v>1307</v>
      </c>
      <c r="D61" s="120">
        <v>0.85150000000000003</v>
      </c>
      <c r="E61" s="127">
        <v>223</v>
      </c>
      <c r="F61" s="120">
        <v>0.14530000000000001</v>
      </c>
      <c r="G61" s="127">
        <v>0</v>
      </c>
      <c r="H61" s="120">
        <v>0</v>
      </c>
      <c r="I61" s="127">
        <v>5</v>
      </c>
      <c r="J61" s="120">
        <v>3.3E-3</v>
      </c>
      <c r="K61" s="127">
        <v>0</v>
      </c>
      <c r="L61" s="121">
        <v>0</v>
      </c>
    </row>
    <row r="62" spans="1:12" x14ac:dyDescent="0.2">
      <c r="A62" s="124">
        <v>43146</v>
      </c>
      <c r="B62" s="123">
        <v>4941</v>
      </c>
      <c r="C62" s="125">
        <v>4323</v>
      </c>
      <c r="D62" s="120">
        <v>0.87490000000000001</v>
      </c>
      <c r="E62" s="125">
        <v>597</v>
      </c>
      <c r="F62" s="120">
        <v>0.1208</v>
      </c>
      <c r="G62" s="125">
        <v>0</v>
      </c>
      <c r="H62" s="120">
        <v>0</v>
      </c>
      <c r="I62" s="125">
        <v>21</v>
      </c>
      <c r="J62" s="120">
        <v>4.3E-3</v>
      </c>
      <c r="K62" s="125">
        <v>0</v>
      </c>
      <c r="L62" s="121">
        <v>0</v>
      </c>
    </row>
    <row r="63" spans="1:12" x14ac:dyDescent="0.2">
      <c r="A63" s="126">
        <v>43147</v>
      </c>
      <c r="B63" s="119">
        <v>4365</v>
      </c>
      <c r="C63" s="119">
        <v>3761</v>
      </c>
      <c r="D63" s="120">
        <v>0.86160000000000003</v>
      </c>
      <c r="E63" s="119">
        <v>593</v>
      </c>
      <c r="F63" s="120">
        <v>0.13589999999999999</v>
      </c>
      <c r="G63" s="119">
        <v>0</v>
      </c>
      <c r="H63" s="120">
        <v>0</v>
      </c>
      <c r="I63" s="119">
        <v>11</v>
      </c>
      <c r="J63" s="120">
        <v>2.5000000000000001E-3</v>
      </c>
      <c r="K63" s="119">
        <v>0</v>
      </c>
      <c r="L63" s="121">
        <v>0</v>
      </c>
    </row>
    <row r="64" spans="1:12" x14ac:dyDescent="0.2">
      <c r="A64" s="124">
        <v>43148</v>
      </c>
      <c r="B64" s="123">
        <v>32</v>
      </c>
      <c r="C64" s="125">
        <v>31</v>
      </c>
      <c r="D64" s="120">
        <v>0.96879999999999999</v>
      </c>
      <c r="E64" s="125">
        <v>1</v>
      </c>
      <c r="F64" s="120">
        <v>3.1300000000000001E-2</v>
      </c>
      <c r="G64" s="125">
        <v>0</v>
      </c>
      <c r="H64" s="120">
        <v>0</v>
      </c>
      <c r="I64" s="125">
        <v>0</v>
      </c>
      <c r="J64" s="120">
        <v>0</v>
      </c>
      <c r="K64" s="125">
        <v>0</v>
      </c>
      <c r="L64" s="121">
        <v>0</v>
      </c>
    </row>
    <row r="65" spans="1:12" x14ac:dyDescent="0.2">
      <c r="A65" s="126">
        <v>43149</v>
      </c>
      <c r="B65" s="119">
        <v>0</v>
      </c>
      <c r="C65" s="127">
        <v>0</v>
      </c>
      <c r="D65" s="120">
        <v>0</v>
      </c>
      <c r="E65" s="127">
        <v>0</v>
      </c>
      <c r="F65" s="120">
        <v>0</v>
      </c>
      <c r="G65" s="127">
        <v>0</v>
      </c>
      <c r="H65" s="120">
        <v>0</v>
      </c>
      <c r="I65" s="127">
        <v>0</v>
      </c>
      <c r="J65" s="120">
        <v>0</v>
      </c>
      <c r="K65" s="127">
        <v>0</v>
      </c>
      <c r="L65" s="121">
        <v>0</v>
      </c>
    </row>
    <row r="66" spans="1:12" x14ac:dyDescent="0.2">
      <c r="A66" s="124">
        <v>43150</v>
      </c>
      <c r="B66" s="123">
        <v>0</v>
      </c>
      <c r="C66" s="125">
        <v>0</v>
      </c>
      <c r="D66" s="120">
        <v>0</v>
      </c>
      <c r="E66" s="125">
        <v>0</v>
      </c>
      <c r="F66" s="120">
        <v>0</v>
      </c>
      <c r="G66" s="125">
        <v>0</v>
      </c>
      <c r="H66" s="120">
        <v>0</v>
      </c>
      <c r="I66" s="125">
        <v>0</v>
      </c>
      <c r="J66" s="120">
        <v>0</v>
      </c>
      <c r="K66" s="125">
        <v>0</v>
      </c>
      <c r="L66" s="121">
        <v>0</v>
      </c>
    </row>
    <row r="67" spans="1:12" x14ac:dyDescent="0.2">
      <c r="A67" s="126">
        <v>43151</v>
      </c>
      <c r="B67" s="119">
        <v>0</v>
      </c>
      <c r="C67" s="127">
        <v>0</v>
      </c>
      <c r="D67" s="120">
        <v>0</v>
      </c>
      <c r="E67" s="127">
        <v>0</v>
      </c>
      <c r="F67" s="120">
        <v>0</v>
      </c>
      <c r="G67" s="127">
        <v>0</v>
      </c>
      <c r="H67" s="120">
        <v>0</v>
      </c>
      <c r="I67" s="127">
        <v>0</v>
      </c>
      <c r="J67" s="120">
        <v>0</v>
      </c>
      <c r="K67" s="127">
        <v>0</v>
      </c>
      <c r="L67" s="121">
        <v>0</v>
      </c>
    </row>
    <row r="68" spans="1:12" x14ac:dyDescent="0.2">
      <c r="A68" s="124">
        <v>43152</v>
      </c>
      <c r="B68" s="123">
        <v>1</v>
      </c>
      <c r="C68" s="125">
        <v>0</v>
      </c>
      <c r="D68" s="120">
        <v>0</v>
      </c>
      <c r="E68" s="125">
        <v>1</v>
      </c>
      <c r="F68" s="120">
        <v>1</v>
      </c>
      <c r="G68" s="125">
        <v>0</v>
      </c>
      <c r="H68" s="120">
        <v>0</v>
      </c>
      <c r="I68" s="125">
        <v>0</v>
      </c>
      <c r="J68" s="120">
        <v>0</v>
      </c>
      <c r="K68" s="125">
        <v>0</v>
      </c>
      <c r="L68" s="121">
        <v>0</v>
      </c>
    </row>
    <row r="69" spans="1:12" x14ac:dyDescent="0.2">
      <c r="A69" s="126">
        <v>43153</v>
      </c>
      <c r="B69" s="119">
        <v>10557</v>
      </c>
      <c r="C69" s="127">
        <v>9451</v>
      </c>
      <c r="D69" s="120">
        <v>0.8952</v>
      </c>
      <c r="E69" s="127">
        <v>976</v>
      </c>
      <c r="F69" s="120">
        <v>9.2499999999999999E-2</v>
      </c>
      <c r="G69" s="127">
        <v>0</v>
      </c>
      <c r="H69" s="120">
        <v>0</v>
      </c>
      <c r="I69" s="127">
        <v>130</v>
      </c>
      <c r="J69" s="120">
        <v>1.23E-2</v>
      </c>
      <c r="K69" s="127">
        <v>0</v>
      </c>
      <c r="L69" s="121">
        <v>0</v>
      </c>
    </row>
    <row r="70" spans="1:12" x14ac:dyDescent="0.2">
      <c r="A70" s="124">
        <v>43154</v>
      </c>
      <c r="B70" s="123">
        <v>12391</v>
      </c>
      <c r="C70" s="125">
        <v>10514</v>
      </c>
      <c r="D70" s="120">
        <v>0.84850000000000003</v>
      </c>
      <c r="E70" s="125">
        <v>1760</v>
      </c>
      <c r="F70" s="120">
        <v>0.14199999999999999</v>
      </c>
      <c r="G70" s="125">
        <v>0</v>
      </c>
      <c r="H70" s="120">
        <v>0</v>
      </c>
      <c r="I70" s="125">
        <v>117</v>
      </c>
      <c r="J70" s="120">
        <v>9.4000000000000004E-3</v>
      </c>
      <c r="K70" s="125">
        <v>0</v>
      </c>
      <c r="L70" s="121">
        <v>0</v>
      </c>
    </row>
    <row r="71" spans="1:12" x14ac:dyDescent="0.2">
      <c r="A71" s="126">
        <v>43155</v>
      </c>
      <c r="B71" s="119">
        <v>5442</v>
      </c>
      <c r="C71" s="127">
        <v>4899</v>
      </c>
      <c r="D71" s="120">
        <v>0.9002</v>
      </c>
      <c r="E71" s="127">
        <v>512</v>
      </c>
      <c r="F71" s="120">
        <v>9.4100000000000003E-2</v>
      </c>
      <c r="G71" s="127">
        <v>0</v>
      </c>
      <c r="H71" s="120">
        <v>0</v>
      </c>
      <c r="I71" s="127">
        <v>31</v>
      </c>
      <c r="J71" s="120">
        <v>5.7000000000000002E-3</v>
      </c>
      <c r="K71" s="127">
        <v>0</v>
      </c>
      <c r="L71" s="121">
        <v>0</v>
      </c>
    </row>
    <row r="72" spans="1:12" x14ac:dyDescent="0.2">
      <c r="A72" s="124">
        <v>43156</v>
      </c>
      <c r="B72" s="123">
        <v>2743</v>
      </c>
      <c r="C72" s="125">
        <v>2051</v>
      </c>
      <c r="D72" s="120">
        <v>0.74770000000000003</v>
      </c>
      <c r="E72" s="125">
        <v>497</v>
      </c>
      <c r="F72" s="120">
        <v>0.1812</v>
      </c>
      <c r="G72" s="125">
        <v>0</v>
      </c>
      <c r="H72" s="120">
        <v>0</v>
      </c>
      <c r="I72" s="125">
        <v>195</v>
      </c>
      <c r="J72" s="120">
        <v>7.1099999999999997E-2</v>
      </c>
      <c r="K72" s="125">
        <v>0</v>
      </c>
      <c r="L72" s="121">
        <v>0</v>
      </c>
    </row>
    <row r="73" spans="1:12" x14ac:dyDescent="0.2">
      <c r="A73" s="126">
        <v>43157</v>
      </c>
      <c r="B73" s="119">
        <v>14617</v>
      </c>
      <c r="C73" s="127">
        <v>13157</v>
      </c>
      <c r="D73" s="120">
        <v>0.90010000000000001</v>
      </c>
      <c r="E73" s="127">
        <v>1413</v>
      </c>
      <c r="F73" s="120">
        <v>9.6699999999999994E-2</v>
      </c>
      <c r="G73" s="127">
        <v>0</v>
      </c>
      <c r="H73" s="120">
        <v>0</v>
      </c>
      <c r="I73" s="127">
        <v>47</v>
      </c>
      <c r="J73" s="120">
        <v>3.2000000000000002E-3</v>
      </c>
      <c r="K73" s="127">
        <v>0</v>
      </c>
      <c r="L73" s="121">
        <v>0</v>
      </c>
    </row>
    <row r="74" spans="1:12" x14ac:dyDescent="0.2">
      <c r="A74" s="124">
        <v>43158</v>
      </c>
      <c r="B74" s="123">
        <v>13479</v>
      </c>
      <c r="C74" s="125">
        <v>11970</v>
      </c>
      <c r="D74" s="120">
        <v>0.88800000000000001</v>
      </c>
      <c r="E74" s="125">
        <v>863</v>
      </c>
      <c r="F74" s="120">
        <v>6.4000000000000001E-2</v>
      </c>
      <c r="G74" s="125">
        <v>0</v>
      </c>
      <c r="H74" s="120">
        <v>0</v>
      </c>
      <c r="I74" s="125">
        <v>646</v>
      </c>
      <c r="J74" s="120">
        <v>4.7899999999999998E-2</v>
      </c>
      <c r="K74" s="125">
        <v>0</v>
      </c>
      <c r="L74" s="121">
        <v>0</v>
      </c>
    </row>
    <row r="75" spans="1:12" x14ac:dyDescent="0.2">
      <c r="A75" s="126">
        <v>43159</v>
      </c>
      <c r="B75" s="119">
        <v>13758</v>
      </c>
      <c r="C75" s="127">
        <v>10739</v>
      </c>
      <c r="D75" s="120">
        <v>0.78059999999999996</v>
      </c>
      <c r="E75" s="127">
        <v>1285</v>
      </c>
      <c r="F75" s="120">
        <v>9.3399999999999997E-2</v>
      </c>
      <c r="G75" s="127">
        <v>0</v>
      </c>
      <c r="H75" s="120">
        <v>0</v>
      </c>
      <c r="I75" s="127">
        <v>1734</v>
      </c>
      <c r="J75" s="120">
        <v>0.126</v>
      </c>
      <c r="K75" s="127">
        <v>0</v>
      </c>
      <c r="L75" s="121">
        <v>0</v>
      </c>
    </row>
    <row r="76" spans="1:12" x14ac:dyDescent="0.2">
      <c r="A76" s="124">
        <v>43160</v>
      </c>
      <c r="B76" s="123">
        <v>16226</v>
      </c>
      <c r="C76" s="125">
        <v>14058</v>
      </c>
      <c r="D76" s="120">
        <v>0.86639999999999995</v>
      </c>
      <c r="E76" s="125">
        <v>1903</v>
      </c>
      <c r="F76" s="120">
        <v>0.1173</v>
      </c>
      <c r="G76" s="125">
        <v>0</v>
      </c>
      <c r="H76" s="120">
        <v>0</v>
      </c>
      <c r="I76" s="125">
        <v>265</v>
      </c>
      <c r="J76" s="120">
        <v>1.6299999999999999E-2</v>
      </c>
      <c r="K76" s="125">
        <v>0</v>
      </c>
      <c r="L76" s="121">
        <v>0</v>
      </c>
    </row>
    <row r="77" spans="1:12" x14ac:dyDescent="0.2">
      <c r="A77" s="126">
        <v>43161</v>
      </c>
      <c r="B77" s="119">
        <v>13544</v>
      </c>
      <c r="C77" s="127">
        <v>12382</v>
      </c>
      <c r="D77" s="120">
        <v>0.91420000000000001</v>
      </c>
      <c r="E77" s="127">
        <v>1056</v>
      </c>
      <c r="F77" s="120">
        <v>7.8E-2</v>
      </c>
      <c r="G77" s="127">
        <v>0</v>
      </c>
      <c r="H77" s="120">
        <v>0</v>
      </c>
      <c r="I77" s="127">
        <v>106</v>
      </c>
      <c r="J77" s="120">
        <v>7.7999999999999996E-3</v>
      </c>
      <c r="K77" s="127">
        <v>0</v>
      </c>
      <c r="L77" s="121">
        <v>0</v>
      </c>
    </row>
    <row r="78" spans="1:12" x14ac:dyDescent="0.2">
      <c r="A78" s="124">
        <v>43162</v>
      </c>
      <c r="B78" s="123">
        <v>12617</v>
      </c>
      <c r="C78" s="125">
        <v>12055</v>
      </c>
      <c r="D78" s="120">
        <v>0.95550000000000002</v>
      </c>
      <c r="E78" s="125">
        <v>557</v>
      </c>
      <c r="F78" s="120">
        <v>4.41E-2</v>
      </c>
      <c r="G78" s="125">
        <v>0</v>
      </c>
      <c r="H78" s="120">
        <v>0</v>
      </c>
      <c r="I78" s="125">
        <v>0</v>
      </c>
      <c r="J78" s="120">
        <v>0</v>
      </c>
      <c r="K78" s="125">
        <v>0</v>
      </c>
      <c r="L78" s="121">
        <v>0</v>
      </c>
    </row>
    <row r="79" spans="1:12" x14ac:dyDescent="0.2">
      <c r="A79" s="126">
        <v>43163</v>
      </c>
      <c r="B79" s="119">
        <v>4135</v>
      </c>
      <c r="C79" s="127">
        <v>4020</v>
      </c>
      <c r="D79" s="120">
        <v>0.97219999999999995</v>
      </c>
      <c r="E79" s="127">
        <v>108</v>
      </c>
      <c r="F79" s="120">
        <v>2.6100000000000002E-2</v>
      </c>
      <c r="G79" s="127">
        <v>0</v>
      </c>
      <c r="H79" s="120">
        <v>0</v>
      </c>
      <c r="I79" s="127">
        <v>7</v>
      </c>
      <c r="J79" s="120">
        <v>1.6999999999999999E-3</v>
      </c>
      <c r="K79" s="127">
        <v>0</v>
      </c>
      <c r="L79" s="121">
        <v>0</v>
      </c>
    </row>
    <row r="80" spans="1:12" x14ac:dyDescent="0.2">
      <c r="A80" s="124">
        <v>43164</v>
      </c>
      <c r="B80" s="123">
        <v>13398</v>
      </c>
      <c r="C80" s="125">
        <v>11995</v>
      </c>
      <c r="D80" s="120">
        <v>0.89529999999999998</v>
      </c>
      <c r="E80" s="125">
        <v>1317</v>
      </c>
      <c r="F80" s="120">
        <v>9.8299999999999998E-2</v>
      </c>
      <c r="G80" s="125">
        <v>0</v>
      </c>
      <c r="H80" s="120">
        <v>0</v>
      </c>
      <c r="I80" s="125">
        <v>86</v>
      </c>
      <c r="J80" s="120">
        <v>6.4000000000000003E-3</v>
      </c>
      <c r="K80" s="125">
        <v>0</v>
      </c>
      <c r="L80" s="121">
        <v>0</v>
      </c>
    </row>
    <row r="81" spans="1:12" x14ac:dyDescent="0.2">
      <c r="A81" s="126">
        <v>43165</v>
      </c>
      <c r="B81" s="119">
        <v>6946</v>
      </c>
      <c r="C81" s="127">
        <v>5957</v>
      </c>
      <c r="D81" s="120">
        <v>0.85760000000000003</v>
      </c>
      <c r="E81" s="127">
        <v>925</v>
      </c>
      <c r="F81" s="120">
        <v>0.13320000000000001</v>
      </c>
      <c r="G81" s="127">
        <v>0</v>
      </c>
      <c r="H81" s="120">
        <v>0</v>
      </c>
      <c r="I81" s="127">
        <v>64</v>
      </c>
      <c r="J81" s="120">
        <v>9.1999999999999998E-3</v>
      </c>
      <c r="K81" s="127">
        <v>0</v>
      </c>
      <c r="L81" s="121">
        <v>0</v>
      </c>
    </row>
    <row r="82" spans="1:12" x14ac:dyDescent="0.2">
      <c r="A82" s="124">
        <v>43166</v>
      </c>
      <c r="B82" s="123">
        <v>8838</v>
      </c>
      <c r="C82" s="125">
        <v>7819</v>
      </c>
      <c r="D82" s="120">
        <v>0.88470000000000004</v>
      </c>
      <c r="E82" s="125">
        <v>961</v>
      </c>
      <c r="F82" s="120">
        <v>0.1087</v>
      </c>
      <c r="G82" s="125">
        <v>0</v>
      </c>
      <c r="H82" s="120">
        <v>0</v>
      </c>
      <c r="I82" s="125">
        <v>58</v>
      </c>
      <c r="J82" s="120">
        <v>6.6E-3</v>
      </c>
      <c r="K82" s="125">
        <v>0</v>
      </c>
      <c r="L82" s="121">
        <v>0</v>
      </c>
    </row>
    <row r="83" spans="1:12" x14ac:dyDescent="0.2">
      <c r="A83" s="126">
        <v>43167</v>
      </c>
      <c r="B83" s="119">
        <v>7416</v>
      </c>
      <c r="C83" s="127">
        <v>6329</v>
      </c>
      <c r="D83" s="120">
        <v>0.85340000000000005</v>
      </c>
      <c r="E83" s="127">
        <v>1031</v>
      </c>
      <c r="F83" s="120">
        <v>0.13900000000000001</v>
      </c>
      <c r="G83" s="127">
        <v>0</v>
      </c>
      <c r="H83" s="120">
        <v>0</v>
      </c>
      <c r="I83" s="127">
        <v>56</v>
      </c>
      <c r="J83" s="120">
        <v>7.6E-3</v>
      </c>
      <c r="K83" s="127">
        <v>0</v>
      </c>
      <c r="L83" s="121">
        <v>0</v>
      </c>
    </row>
    <row r="84" spans="1:12" x14ac:dyDescent="0.2">
      <c r="A84" s="124">
        <v>43168</v>
      </c>
      <c r="B84" s="123">
        <v>5201</v>
      </c>
      <c r="C84" s="125">
        <v>4229</v>
      </c>
      <c r="D84" s="120">
        <v>0.81310000000000004</v>
      </c>
      <c r="E84" s="125">
        <v>907</v>
      </c>
      <c r="F84" s="120">
        <v>0.1744</v>
      </c>
      <c r="G84" s="125">
        <v>0</v>
      </c>
      <c r="H84" s="120">
        <v>0</v>
      </c>
      <c r="I84" s="125">
        <v>65</v>
      </c>
      <c r="J84" s="120">
        <v>1.2500000000000001E-2</v>
      </c>
      <c r="K84" s="125">
        <v>0</v>
      </c>
      <c r="L84" s="121">
        <v>0</v>
      </c>
    </row>
    <row r="85" spans="1:12" x14ac:dyDescent="0.2">
      <c r="A85" s="126">
        <v>43169</v>
      </c>
      <c r="B85" s="119">
        <v>3680</v>
      </c>
      <c r="C85" s="127">
        <v>3188</v>
      </c>
      <c r="D85" s="120">
        <v>0.86629999999999996</v>
      </c>
      <c r="E85" s="127">
        <v>432</v>
      </c>
      <c r="F85" s="120">
        <v>0.1174</v>
      </c>
      <c r="G85" s="127">
        <v>0</v>
      </c>
      <c r="H85" s="120">
        <v>0</v>
      </c>
      <c r="I85" s="127">
        <v>60</v>
      </c>
      <c r="J85" s="120">
        <v>1.6299999999999999E-2</v>
      </c>
      <c r="K85" s="127">
        <v>0</v>
      </c>
      <c r="L85" s="121">
        <v>0</v>
      </c>
    </row>
    <row r="86" spans="1:12" x14ac:dyDescent="0.2">
      <c r="A86" s="124">
        <v>43170</v>
      </c>
      <c r="B86" s="123">
        <v>690</v>
      </c>
      <c r="C86" s="125">
        <v>469</v>
      </c>
      <c r="D86" s="120">
        <v>0.67969999999999997</v>
      </c>
      <c r="E86" s="125">
        <v>181</v>
      </c>
      <c r="F86" s="120">
        <v>0.26229999999999998</v>
      </c>
      <c r="G86" s="125">
        <v>0</v>
      </c>
      <c r="H86" s="120">
        <v>0</v>
      </c>
      <c r="I86" s="125">
        <v>40</v>
      </c>
      <c r="J86" s="120">
        <v>5.8000000000000003E-2</v>
      </c>
      <c r="K86" s="125">
        <v>0</v>
      </c>
      <c r="L86" s="121">
        <v>0</v>
      </c>
    </row>
    <row r="87" spans="1:12" x14ac:dyDescent="0.2">
      <c r="A87" s="126">
        <v>43171</v>
      </c>
      <c r="B87" s="119">
        <v>6372</v>
      </c>
      <c r="C87" s="127">
        <v>5420</v>
      </c>
      <c r="D87" s="120">
        <v>0.85060000000000002</v>
      </c>
      <c r="E87" s="127">
        <v>904</v>
      </c>
      <c r="F87" s="120">
        <v>0.1419</v>
      </c>
      <c r="G87" s="127">
        <v>0</v>
      </c>
      <c r="H87" s="120">
        <v>0</v>
      </c>
      <c r="I87" s="127">
        <v>48</v>
      </c>
      <c r="J87" s="120">
        <v>7.4999999999999997E-3</v>
      </c>
      <c r="K87" s="127">
        <v>0</v>
      </c>
      <c r="L87" s="121">
        <v>0</v>
      </c>
    </row>
    <row r="88" spans="1:12" x14ac:dyDescent="0.2">
      <c r="A88" s="124">
        <v>43172</v>
      </c>
      <c r="B88" s="123">
        <v>6540</v>
      </c>
      <c r="C88" s="125">
        <v>5582</v>
      </c>
      <c r="D88" s="120">
        <v>0.85350000000000004</v>
      </c>
      <c r="E88" s="125">
        <v>899</v>
      </c>
      <c r="F88" s="120">
        <v>0.13750000000000001</v>
      </c>
      <c r="G88" s="125">
        <v>0</v>
      </c>
      <c r="H88" s="120">
        <v>0</v>
      </c>
      <c r="I88" s="125">
        <v>59</v>
      </c>
      <c r="J88" s="120">
        <v>8.9999999999999993E-3</v>
      </c>
      <c r="K88" s="125">
        <v>0</v>
      </c>
      <c r="L88" s="121">
        <v>0</v>
      </c>
    </row>
    <row r="89" spans="1:12" x14ac:dyDescent="0.2">
      <c r="A89" s="126">
        <v>43173</v>
      </c>
      <c r="B89" s="119">
        <v>4188</v>
      </c>
      <c r="C89" s="127">
        <v>3507</v>
      </c>
      <c r="D89" s="120">
        <v>0.83740000000000003</v>
      </c>
      <c r="E89" s="127">
        <v>621</v>
      </c>
      <c r="F89" s="120">
        <v>0.14829999999999999</v>
      </c>
      <c r="G89" s="127">
        <v>0</v>
      </c>
      <c r="H89" s="120">
        <v>0</v>
      </c>
      <c r="I89" s="127">
        <v>60</v>
      </c>
      <c r="J89" s="120">
        <v>1.43E-2</v>
      </c>
      <c r="K89" s="127">
        <v>0</v>
      </c>
      <c r="L89" s="121">
        <v>0</v>
      </c>
    </row>
    <row r="90" spans="1:12" x14ac:dyDescent="0.2">
      <c r="A90" s="124">
        <v>43174</v>
      </c>
      <c r="B90" s="123">
        <v>4571</v>
      </c>
      <c r="C90" s="125">
        <v>3846</v>
      </c>
      <c r="D90" s="120">
        <v>0.84140000000000004</v>
      </c>
      <c r="E90" s="125">
        <v>675</v>
      </c>
      <c r="F90" s="120">
        <v>0.1477</v>
      </c>
      <c r="G90" s="125">
        <v>0</v>
      </c>
      <c r="H90" s="120">
        <v>0</v>
      </c>
      <c r="I90" s="125">
        <v>50</v>
      </c>
      <c r="J90" s="120">
        <v>1.09E-2</v>
      </c>
      <c r="K90" s="125">
        <v>0</v>
      </c>
      <c r="L90" s="121">
        <v>0</v>
      </c>
    </row>
    <row r="91" spans="1:12" x14ac:dyDescent="0.2">
      <c r="A91" s="126">
        <v>43175</v>
      </c>
      <c r="B91" s="119">
        <v>3429</v>
      </c>
      <c r="C91" s="127">
        <v>2875</v>
      </c>
      <c r="D91" s="120">
        <v>0.83840000000000003</v>
      </c>
      <c r="E91" s="127">
        <v>483</v>
      </c>
      <c r="F91" s="120">
        <v>0.1409</v>
      </c>
      <c r="G91" s="127">
        <v>0</v>
      </c>
      <c r="H91" s="120">
        <v>0</v>
      </c>
      <c r="I91" s="127">
        <v>71</v>
      </c>
      <c r="J91" s="120">
        <v>2.07E-2</v>
      </c>
      <c r="K91" s="127">
        <v>0</v>
      </c>
      <c r="L91" s="121">
        <v>0</v>
      </c>
    </row>
    <row r="92" spans="1:12" x14ac:dyDescent="0.2">
      <c r="A92" s="124">
        <v>43176</v>
      </c>
      <c r="B92" s="123">
        <v>2022</v>
      </c>
      <c r="C92" s="125">
        <v>1710</v>
      </c>
      <c r="D92" s="120">
        <v>0.84570000000000001</v>
      </c>
      <c r="E92" s="125">
        <v>266</v>
      </c>
      <c r="F92" s="120">
        <v>0.13159999999999999</v>
      </c>
      <c r="G92" s="125">
        <v>0</v>
      </c>
      <c r="H92" s="120">
        <v>0</v>
      </c>
      <c r="I92" s="125">
        <v>46</v>
      </c>
      <c r="J92" s="120">
        <v>2.2700000000000001E-2</v>
      </c>
      <c r="K92" s="125">
        <v>0</v>
      </c>
      <c r="L92" s="121">
        <v>0</v>
      </c>
    </row>
    <row r="93" spans="1:12" x14ac:dyDescent="0.2">
      <c r="A93" s="126">
        <v>43177</v>
      </c>
      <c r="B93" s="119">
        <v>516</v>
      </c>
      <c r="C93" s="127">
        <v>425</v>
      </c>
      <c r="D93" s="120">
        <v>0.8236</v>
      </c>
      <c r="E93" s="127">
        <v>52</v>
      </c>
      <c r="F93" s="120">
        <v>0.1008</v>
      </c>
      <c r="G93" s="127">
        <v>0</v>
      </c>
      <c r="H93" s="120">
        <v>0</v>
      </c>
      <c r="I93" s="127">
        <v>39</v>
      </c>
      <c r="J93" s="120">
        <v>7.5600000000000001E-2</v>
      </c>
      <c r="K93" s="127">
        <v>0</v>
      </c>
      <c r="L93" s="121">
        <v>0</v>
      </c>
    </row>
    <row r="94" spans="1:12" x14ac:dyDescent="0.2">
      <c r="A94" s="124">
        <v>43178</v>
      </c>
      <c r="B94" s="123">
        <v>8604</v>
      </c>
      <c r="C94" s="125">
        <v>7471</v>
      </c>
      <c r="D94" s="120">
        <v>0.86829999999999996</v>
      </c>
      <c r="E94" s="125">
        <v>1076</v>
      </c>
      <c r="F94" s="120">
        <v>0.12509999999999999</v>
      </c>
      <c r="G94" s="125">
        <v>0</v>
      </c>
      <c r="H94" s="120">
        <v>0</v>
      </c>
      <c r="I94" s="125">
        <v>57</v>
      </c>
      <c r="J94" s="120">
        <v>6.6E-3</v>
      </c>
      <c r="K94" s="125">
        <v>0</v>
      </c>
      <c r="L94" s="121">
        <v>0</v>
      </c>
    </row>
    <row r="95" spans="1:12" x14ac:dyDescent="0.2">
      <c r="A95" s="126">
        <v>43179</v>
      </c>
      <c r="B95" s="119">
        <v>5815</v>
      </c>
      <c r="C95" s="127">
        <v>5091</v>
      </c>
      <c r="D95" s="120">
        <v>0.87549999999999994</v>
      </c>
      <c r="E95" s="127">
        <v>636</v>
      </c>
      <c r="F95" s="120">
        <v>0.1094</v>
      </c>
      <c r="G95" s="127">
        <v>0</v>
      </c>
      <c r="H95" s="120">
        <v>0</v>
      </c>
      <c r="I95" s="127">
        <v>88</v>
      </c>
      <c r="J95" s="120">
        <v>1.5100000000000001E-2</v>
      </c>
      <c r="K95" s="127">
        <v>0</v>
      </c>
      <c r="L95" s="121">
        <v>0</v>
      </c>
    </row>
    <row r="96" spans="1:12" x14ac:dyDescent="0.2">
      <c r="A96" s="124">
        <v>43180</v>
      </c>
      <c r="B96" s="123">
        <v>5742</v>
      </c>
      <c r="C96" s="125">
        <v>4990</v>
      </c>
      <c r="D96" s="120">
        <v>0.86899999999999999</v>
      </c>
      <c r="E96" s="125">
        <v>702</v>
      </c>
      <c r="F96" s="120">
        <v>0.12230000000000001</v>
      </c>
      <c r="G96" s="125">
        <v>0</v>
      </c>
      <c r="H96" s="120">
        <v>0</v>
      </c>
      <c r="I96" s="125">
        <v>50</v>
      </c>
      <c r="J96" s="120">
        <v>8.6999999999999994E-3</v>
      </c>
      <c r="K96" s="125">
        <v>0</v>
      </c>
      <c r="L96" s="121">
        <v>0</v>
      </c>
    </row>
    <row r="97" spans="1:12" x14ac:dyDescent="0.2">
      <c r="A97" s="126">
        <v>43181</v>
      </c>
      <c r="B97" s="119">
        <v>7025</v>
      </c>
      <c r="C97" s="127">
        <v>6131</v>
      </c>
      <c r="D97" s="120">
        <v>0.87270000000000003</v>
      </c>
      <c r="E97" s="127">
        <v>820</v>
      </c>
      <c r="F97" s="120">
        <v>0.1167</v>
      </c>
      <c r="G97" s="127">
        <v>0</v>
      </c>
      <c r="H97" s="120">
        <v>0</v>
      </c>
      <c r="I97" s="127">
        <v>74</v>
      </c>
      <c r="J97" s="120">
        <v>1.0500000000000001E-2</v>
      </c>
      <c r="K97" s="127">
        <v>0</v>
      </c>
      <c r="L97" s="121">
        <v>0</v>
      </c>
    </row>
    <row r="98" spans="1:12" x14ac:dyDescent="0.2">
      <c r="A98" s="124">
        <v>43182</v>
      </c>
      <c r="B98" s="123">
        <v>7551</v>
      </c>
      <c r="C98" s="125">
        <v>6833</v>
      </c>
      <c r="D98" s="120">
        <v>0.90490000000000004</v>
      </c>
      <c r="E98" s="125">
        <v>651</v>
      </c>
      <c r="F98" s="120">
        <v>8.6199999999999999E-2</v>
      </c>
      <c r="G98" s="125">
        <v>0</v>
      </c>
      <c r="H98" s="120">
        <v>0</v>
      </c>
      <c r="I98" s="125">
        <v>67</v>
      </c>
      <c r="J98" s="120">
        <v>8.8999999999999999E-3</v>
      </c>
      <c r="K98" s="125">
        <v>0</v>
      </c>
      <c r="L98" s="121">
        <v>0</v>
      </c>
    </row>
    <row r="99" spans="1:12" x14ac:dyDescent="0.2">
      <c r="A99" s="126">
        <v>43183</v>
      </c>
      <c r="B99" s="119">
        <v>3465</v>
      </c>
      <c r="C99" s="127">
        <v>3085</v>
      </c>
      <c r="D99" s="120">
        <v>0.89029999999999998</v>
      </c>
      <c r="E99" s="127">
        <v>327</v>
      </c>
      <c r="F99" s="120">
        <v>9.4399999999999998E-2</v>
      </c>
      <c r="G99" s="127">
        <v>0</v>
      </c>
      <c r="H99" s="120">
        <v>0</v>
      </c>
      <c r="I99" s="127">
        <v>53</v>
      </c>
      <c r="J99" s="120">
        <v>1.5299999999999999E-2</v>
      </c>
      <c r="K99" s="127">
        <v>0</v>
      </c>
      <c r="L99" s="121">
        <v>0</v>
      </c>
    </row>
    <row r="100" spans="1:12" x14ac:dyDescent="0.2">
      <c r="A100" s="124">
        <v>43184</v>
      </c>
      <c r="B100" s="123">
        <v>394</v>
      </c>
      <c r="C100" s="125">
        <v>286</v>
      </c>
      <c r="D100" s="120">
        <v>0.72589999999999999</v>
      </c>
      <c r="E100" s="125">
        <v>56</v>
      </c>
      <c r="F100" s="120">
        <v>0.1421</v>
      </c>
      <c r="G100" s="125">
        <v>0</v>
      </c>
      <c r="H100" s="120">
        <v>0</v>
      </c>
      <c r="I100" s="125">
        <v>52</v>
      </c>
      <c r="J100" s="120">
        <v>0.13200000000000001</v>
      </c>
      <c r="K100" s="125">
        <v>0</v>
      </c>
      <c r="L100" s="121">
        <v>0</v>
      </c>
    </row>
    <row r="101" spans="1:12" x14ac:dyDescent="0.2">
      <c r="A101" s="126">
        <v>43185</v>
      </c>
      <c r="B101" s="119">
        <v>14195</v>
      </c>
      <c r="C101" s="127">
        <v>12962</v>
      </c>
      <c r="D101" s="120">
        <v>0.91310000000000002</v>
      </c>
      <c r="E101" s="127">
        <v>1181</v>
      </c>
      <c r="F101" s="120">
        <v>8.3199999999999996E-2</v>
      </c>
      <c r="G101" s="127">
        <v>0</v>
      </c>
      <c r="H101" s="120">
        <v>0</v>
      </c>
      <c r="I101" s="127">
        <v>52</v>
      </c>
      <c r="J101" s="120">
        <v>3.7000000000000002E-3</v>
      </c>
      <c r="K101" s="127">
        <v>0</v>
      </c>
      <c r="L101" s="121">
        <v>0</v>
      </c>
    </row>
    <row r="102" spans="1:12" x14ac:dyDescent="0.2">
      <c r="A102" s="124">
        <v>43186</v>
      </c>
      <c r="B102" s="123">
        <v>7128</v>
      </c>
      <c r="C102" s="125">
        <v>6281</v>
      </c>
      <c r="D102" s="120">
        <v>0.88119999999999998</v>
      </c>
      <c r="E102" s="125">
        <v>777</v>
      </c>
      <c r="F102" s="120">
        <v>0.109</v>
      </c>
      <c r="G102" s="125">
        <v>0</v>
      </c>
      <c r="H102" s="120">
        <v>0</v>
      </c>
      <c r="I102" s="125">
        <v>70</v>
      </c>
      <c r="J102" s="120">
        <v>9.7999999999999997E-3</v>
      </c>
      <c r="K102" s="125">
        <v>0</v>
      </c>
      <c r="L102" s="121">
        <v>0</v>
      </c>
    </row>
    <row r="103" spans="1:12" x14ac:dyDescent="0.2">
      <c r="A103" s="126">
        <v>43187</v>
      </c>
      <c r="B103" s="119">
        <v>5555</v>
      </c>
      <c r="C103" s="127">
        <v>4906</v>
      </c>
      <c r="D103" s="120">
        <v>0.88319999999999999</v>
      </c>
      <c r="E103" s="127">
        <v>556</v>
      </c>
      <c r="F103" s="120">
        <v>0.10009999999999999</v>
      </c>
      <c r="G103" s="127">
        <v>0</v>
      </c>
      <c r="H103" s="120">
        <v>0</v>
      </c>
      <c r="I103" s="127">
        <v>93</v>
      </c>
      <c r="J103" s="120">
        <v>1.67E-2</v>
      </c>
      <c r="K103" s="127">
        <v>0</v>
      </c>
      <c r="L103" s="121">
        <v>0</v>
      </c>
    </row>
    <row r="104" spans="1:12" x14ac:dyDescent="0.2">
      <c r="A104" s="124">
        <v>43188</v>
      </c>
      <c r="B104" s="123">
        <v>9473</v>
      </c>
      <c r="C104" s="125">
        <v>8385</v>
      </c>
      <c r="D104" s="120">
        <v>0.8851</v>
      </c>
      <c r="E104" s="125">
        <v>989</v>
      </c>
      <c r="F104" s="120">
        <v>0.10440000000000001</v>
      </c>
      <c r="G104" s="125">
        <v>0</v>
      </c>
      <c r="H104" s="120">
        <v>0</v>
      </c>
      <c r="I104" s="125">
        <v>99</v>
      </c>
      <c r="J104" s="120">
        <v>1.0500000000000001E-2</v>
      </c>
      <c r="K104" s="125">
        <v>0</v>
      </c>
      <c r="L104" s="121">
        <v>0</v>
      </c>
    </row>
    <row r="105" spans="1:12" x14ac:dyDescent="0.2">
      <c r="A105" s="126">
        <v>43189</v>
      </c>
      <c r="B105" s="119">
        <v>706</v>
      </c>
      <c r="C105" s="127">
        <v>523</v>
      </c>
      <c r="D105" s="120">
        <v>0.74080000000000001</v>
      </c>
      <c r="E105" s="127">
        <v>80</v>
      </c>
      <c r="F105" s="120">
        <v>0.1133</v>
      </c>
      <c r="G105" s="127">
        <v>0</v>
      </c>
      <c r="H105" s="120">
        <v>0</v>
      </c>
      <c r="I105" s="127">
        <v>103</v>
      </c>
      <c r="J105" s="120">
        <v>0.1459</v>
      </c>
      <c r="K105" s="127">
        <v>0</v>
      </c>
      <c r="L105" s="121">
        <v>0</v>
      </c>
    </row>
    <row r="106" spans="1:12" x14ac:dyDescent="0.2">
      <c r="A106" s="124">
        <v>43190</v>
      </c>
      <c r="B106" s="123">
        <v>3631</v>
      </c>
      <c r="C106" s="125">
        <v>3029</v>
      </c>
      <c r="D106" s="120">
        <v>0.83420000000000005</v>
      </c>
      <c r="E106" s="125">
        <v>493</v>
      </c>
      <c r="F106" s="120">
        <v>0.1358</v>
      </c>
      <c r="G106" s="125">
        <v>0</v>
      </c>
      <c r="H106" s="120">
        <v>0</v>
      </c>
      <c r="I106" s="125">
        <v>109</v>
      </c>
      <c r="J106" s="120">
        <v>0.03</v>
      </c>
      <c r="K106" s="125">
        <v>0</v>
      </c>
      <c r="L106" s="121">
        <v>0</v>
      </c>
    </row>
    <row r="107" spans="1:12" x14ac:dyDescent="0.2">
      <c r="A107" s="126">
        <v>43191</v>
      </c>
      <c r="B107" s="119">
        <v>496</v>
      </c>
      <c r="C107" s="127">
        <v>231</v>
      </c>
      <c r="D107" s="120">
        <v>0.4657</v>
      </c>
      <c r="E107" s="127">
        <v>173</v>
      </c>
      <c r="F107" s="120">
        <v>0.3488</v>
      </c>
      <c r="G107" s="127">
        <v>0</v>
      </c>
      <c r="H107" s="120">
        <v>0</v>
      </c>
      <c r="I107" s="127">
        <v>92</v>
      </c>
      <c r="J107" s="120">
        <v>0.1855</v>
      </c>
      <c r="K107" s="127">
        <v>0</v>
      </c>
      <c r="L107" s="121">
        <v>0</v>
      </c>
    </row>
    <row r="108" spans="1:12" x14ac:dyDescent="0.2">
      <c r="A108" s="124">
        <v>43192</v>
      </c>
      <c r="B108" s="123">
        <v>619</v>
      </c>
      <c r="C108" s="125">
        <v>416</v>
      </c>
      <c r="D108" s="120">
        <v>0.67210000000000003</v>
      </c>
      <c r="E108" s="125">
        <v>80</v>
      </c>
      <c r="F108" s="120">
        <v>0.12920000000000001</v>
      </c>
      <c r="G108" s="125">
        <v>0</v>
      </c>
      <c r="H108" s="120">
        <v>0</v>
      </c>
      <c r="I108" s="125">
        <v>123</v>
      </c>
      <c r="J108" s="120">
        <v>0.19869999999999999</v>
      </c>
      <c r="K108" s="125">
        <v>0</v>
      </c>
      <c r="L108" s="121">
        <v>0</v>
      </c>
    </row>
    <row r="109" spans="1:12" x14ac:dyDescent="0.2">
      <c r="A109" s="126">
        <v>43193</v>
      </c>
      <c r="B109" s="119">
        <v>10228</v>
      </c>
      <c r="C109" s="127">
        <v>8967</v>
      </c>
      <c r="D109" s="120">
        <v>0.87670000000000003</v>
      </c>
      <c r="E109" s="127">
        <v>1110</v>
      </c>
      <c r="F109" s="120">
        <v>0.1085</v>
      </c>
      <c r="G109" s="127">
        <v>0</v>
      </c>
      <c r="H109" s="120">
        <v>0</v>
      </c>
      <c r="I109" s="127">
        <v>151</v>
      </c>
      <c r="J109" s="120">
        <v>1.4800000000000001E-2</v>
      </c>
      <c r="K109" s="127">
        <v>0</v>
      </c>
      <c r="L109" s="121">
        <v>0</v>
      </c>
    </row>
    <row r="110" spans="1:12" x14ac:dyDescent="0.2">
      <c r="A110" s="124">
        <v>43194</v>
      </c>
      <c r="B110" s="123">
        <v>6554</v>
      </c>
      <c r="C110" s="125">
        <v>5686</v>
      </c>
      <c r="D110" s="120">
        <v>0.86760000000000004</v>
      </c>
      <c r="E110" s="125">
        <v>736</v>
      </c>
      <c r="F110" s="120">
        <v>0.1123</v>
      </c>
      <c r="G110" s="125">
        <v>0</v>
      </c>
      <c r="H110" s="120">
        <v>0</v>
      </c>
      <c r="I110" s="125">
        <v>132</v>
      </c>
      <c r="J110" s="120">
        <v>2.01E-2</v>
      </c>
      <c r="K110" s="125">
        <v>0</v>
      </c>
      <c r="L110" s="121">
        <v>0</v>
      </c>
    </row>
    <row r="111" spans="1:12" x14ac:dyDescent="0.2">
      <c r="A111" s="126">
        <v>43195</v>
      </c>
      <c r="B111" s="119">
        <v>19312</v>
      </c>
      <c r="C111" s="127">
        <v>17466</v>
      </c>
      <c r="D111" s="120">
        <v>0.90439999999999998</v>
      </c>
      <c r="E111" s="127">
        <v>1642</v>
      </c>
      <c r="F111" s="120">
        <v>8.5000000000000006E-2</v>
      </c>
      <c r="G111" s="127">
        <v>0</v>
      </c>
      <c r="H111" s="120">
        <v>0</v>
      </c>
      <c r="I111" s="127">
        <v>204</v>
      </c>
      <c r="J111" s="120">
        <v>1.06E-2</v>
      </c>
      <c r="K111" s="127">
        <v>0</v>
      </c>
      <c r="L111" s="121">
        <v>0</v>
      </c>
    </row>
    <row r="112" spans="1:12" x14ac:dyDescent="0.2">
      <c r="A112" s="124">
        <v>43196</v>
      </c>
      <c r="B112" s="123">
        <v>8809</v>
      </c>
      <c r="C112" s="125">
        <v>7839</v>
      </c>
      <c r="D112" s="120">
        <v>0.88990000000000002</v>
      </c>
      <c r="E112" s="125">
        <v>852</v>
      </c>
      <c r="F112" s="120">
        <v>9.6699999999999994E-2</v>
      </c>
      <c r="G112" s="125">
        <v>0</v>
      </c>
      <c r="H112" s="120">
        <v>0</v>
      </c>
      <c r="I112" s="125">
        <v>118</v>
      </c>
      <c r="J112" s="120">
        <v>1.34E-2</v>
      </c>
      <c r="K112" s="125">
        <v>0</v>
      </c>
      <c r="L112" s="121">
        <v>0</v>
      </c>
    </row>
    <row r="113" spans="1:12" x14ac:dyDescent="0.2">
      <c r="A113" s="126">
        <v>43197</v>
      </c>
      <c r="B113" s="119">
        <v>4293</v>
      </c>
      <c r="C113" s="127">
        <v>3750</v>
      </c>
      <c r="D113" s="120">
        <v>0.87350000000000005</v>
      </c>
      <c r="E113" s="127">
        <v>443</v>
      </c>
      <c r="F113" s="120">
        <v>0.1032</v>
      </c>
      <c r="G113" s="127">
        <v>0</v>
      </c>
      <c r="H113" s="120">
        <v>0</v>
      </c>
      <c r="I113" s="127">
        <v>100</v>
      </c>
      <c r="J113" s="120">
        <v>2.3300000000000001E-2</v>
      </c>
      <c r="K113" s="127">
        <v>0</v>
      </c>
      <c r="L113" s="121">
        <v>0</v>
      </c>
    </row>
    <row r="114" spans="1:12" x14ac:dyDescent="0.2">
      <c r="A114" s="124">
        <v>43198</v>
      </c>
      <c r="B114" s="123">
        <v>513</v>
      </c>
      <c r="C114" s="125">
        <v>339</v>
      </c>
      <c r="D114" s="120">
        <v>0.66080000000000005</v>
      </c>
      <c r="E114" s="125">
        <v>71</v>
      </c>
      <c r="F114" s="120">
        <v>0.1384</v>
      </c>
      <c r="G114" s="125">
        <v>0</v>
      </c>
      <c r="H114" s="120">
        <v>0</v>
      </c>
      <c r="I114" s="125">
        <v>103</v>
      </c>
      <c r="J114" s="120">
        <v>0.20080000000000001</v>
      </c>
      <c r="K114" s="125">
        <v>0</v>
      </c>
      <c r="L114" s="121">
        <v>0</v>
      </c>
    </row>
    <row r="115" spans="1:12" x14ac:dyDescent="0.2">
      <c r="A115" s="126">
        <v>43199</v>
      </c>
      <c r="B115" s="119">
        <v>16881</v>
      </c>
      <c r="C115" s="127">
        <v>15504</v>
      </c>
      <c r="D115" s="120">
        <v>0.91839999999999999</v>
      </c>
      <c r="E115" s="127">
        <v>1264</v>
      </c>
      <c r="F115" s="120">
        <v>7.4899999999999994E-2</v>
      </c>
      <c r="G115" s="127">
        <v>0</v>
      </c>
      <c r="H115" s="120">
        <v>0</v>
      </c>
      <c r="I115" s="127">
        <v>113</v>
      </c>
      <c r="J115" s="120">
        <v>6.7000000000000002E-3</v>
      </c>
      <c r="K115" s="127">
        <v>0</v>
      </c>
      <c r="L115" s="121">
        <v>0</v>
      </c>
    </row>
    <row r="116" spans="1:12" x14ac:dyDescent="0.2">
      <c r="A116" s="124">
        <v>43200</v>
      </c>
      <c r="B116" s="123">
        <v>14666</v>
      </c>
      <c r="C116" s="125">
        <v>13217</v>
      </c>
      <c r="D116" s="120">
        <v>0.9012</v>
      </c>
      <c r="E116" s="125">
        <v>925</v>
      </c>
      <c r="F116" s="120">
        <v>6.3100000000000003E-2</v>
      </c>
      <c r="G116" s="125">
        <v>0</v>
      </c>
      <c r="H116" s="120">
        <v>0</v>
      </c>
      <c r="I116" s="125">
        <v>524</v>
      </c>
      <c r="J116" s="120">
        <v>3.5700000000000003E-2</v>
      </c>
      <c r="K116" s="125">
        <v>0</v>
      </c>
      <c r="L116" s="121">
        <v>0</v>
      </c>
    </row>
    <row r="117" spans="1:12" x14ac:dyDescent="0.2">
      <c r="A117" s="126">
        <v>43201</v>
      </c>
      <c r="B117" s="119">
        <v>8112</v>
      </c>
      <c r="C117" s="127">
        <v>7139</v>
      </c>
      <c r="D117" s="120">
        <v>0.88009999999999999</v>
      </c>
      <c r="E117" s="127">
        <v>422</v>
      </c>
      <c r="F117" s="120">
        <v>5.1999999999999998E-2</v>
      </c>
      <c r="G117" s="127">
        <v>0</v>
      </c>
      <c r="H117" s="120">
        <v>0</v>
      </c>
      <c r="I117" s="127">
        <v>551</v>
      </c>
      <c r="J117" s="120">
        <v>6.7900000000000002E-2</v>
      </c>
      <c r="K117" s="127">
        <v>0</v>
      </c>
      <c r="L117" s="121">
        <v>0</v>
      </c>
    </row>
    <row r="118" spans="1:12" x14ac:dyDescent="0.2">
      <c r="A118" s="124">
        <v>43202</v>
      </c>
      <c r="B118" s="123">
        <v>5183</v>
      </c>
      <c r="C118" s="125">
        <v>4215</v>
      </c>
      <c r="D118" s="120">
        <v>0.81320000000000003</v>
      </c>
      <c r="E118" s="125">
        <v>840</v>
      </c>
      <c r="F118" s="120">
        <v>0.16209999999999999</v>
      </c>
      <c r="G118" s="125">
        <v>0</v>
      </c>
      <c r="H118" s="120">
        <v>0</v>
      </c>
      <c r="I118" s="125">
        <v>128</v>
      </c>
      <c r="J118" s="120">
        <v>2.47E-2</v>
      </c>
      <c r="K118" s="125">
        <v>0</v>
      </c>
      <c r="L118" s="121">
        <v>0</v>
      </c>
    </row>
    <row r="119" spans="1:12" x14ac:dyDescent="0.2">
      <c r="A119" s="126">
        <v>43203</v>
      </c>
      <c r="B119" s="119">
        <v>2469</v>
      </c>
      <c r="C119" s="127">
        <v>2031</v>
      </c>
      <c r="D119" s="120">
        <v>0.8226</v>
      </c>
      <c r="E119" s="127">
        <v>306</v>
      </c>
      <c r="F119" s="120">
        <v>0.1239</v>
      </c>
      <c r="G119" s="127">
        <v>0</v>
      </c>
      <c r="H119" s="120">
        <v>0</v>
      </c>
      <c r="I119" s="127">
        <v>132</v>
      </c>
      <c r="J119" s="120">
        <v>5.3499999999999999E-2</v>
      </c>
      <c r="K119" s="127">
        <v>0</v>
      </c>
      <c r="L119" s="121">
        <v>0</v>
      </c>
    </row>
    <row r="120" spans="1:12" x14ac:dyDescent="0.2">
      <c r="A120" s="124">
        <v>43204</v>
      </c>
      <c r="B120" s="123">
        <v>1410</v>
      </c>
      <c r="C120" s="125">
        <v>1104</v>
      </c>
      <c r="D120" s="120">
        <v>0.78300000000000003</v>
      </c>
      <c r="E120" s="125">
        <v>176</v>
      </c>
      <c r="F120" s="120">
        <v>0.12479999999999999</v>
      </c>
      <c r="G120" s="125">
        <v>0</v>
      </c>
      <c r="H120" s="120">
        <v>0</v>
      </c>
      <c r="I120" s="125">
        <v>130</v>
      </c>
      <c r="J120" s="120">
        <v>9.2200000000000004E-2</v>
      </c>
      <c r="K120" s="125">
        <v>0</v>
      </c>
      <c r="L120" s="121">
        <v>0</v>
      </c>
    </row>
    <row r="121" spans="1:12" x14ac:dyDescent="0.2">
      <c r="A121" s="126">
        <v>43205</v>
      </c>
      <c r="B121" s="119">
        <v>254</v>
      </c>
      <c r="C121" s="127">
        <v>90</v>
      </c>
      <c r="D121" s="120">
        <v>0.3543</v>
      </c>
      <c r="E121" s="127">
        <v>48</v>
      </c>
      <c r="F121" s="120">
        <v>0.189</v>
      </c>
      <c r="G121" s="127">
        <v>0</v>
      </c>
      <c r="H121" s="120">
        <v>0</v>
      </c>
      <c r="I121" s="127">
        <v>116</v>
      </c>
      <c r="J121" s="120">
        <v>0.45669999999999999</v>
      </c>
      <c r="K121" s="127">
        <v>0</v>
      </c>
      <c r="L121" s="121">
        <v>0</v>
      </c>
    </row>
    <row r="122" spans="1:12" x14ac:dyDescent="0.2">
      <c r="A122" s="124">
        <v>43206</v>
      </c>
      <c r="B122" s="123">
        <v>6061</v>
      </c>
      <c r="C122" s="125">
        <v>4980</v>
      </c>
      <c r="D122" s="120">
        <v>0.8216</v>
      </c>
      <c r="E122" s="125">
        <v>599</v>
      </c>
      <c r="F122" s="120">
        <v>9.8799999999999999E-2</v>
      </c>
      <c r="G122" s="125">
        <v>0</v>
      </c>
      <c r="H122" s="120">
        <v>0</v>
      </c>
      <c r="I122" s="125">
        <v>482</v>
      </c>
      <c r="J122" s="120">
        <v>7.9500000000000001E-2</v>
      </c>
      <c r="K122" s="125">
        <v>0</v>
      </c>
      <c r="L122" s="121">
        <v>0</v>
      </c>
    </row>
    <row r="123" spans="1:12" x14ac:dyDescent="0.2">
      <c r="A123" s="126">
        <v>43207</v>
      </c>
      <c r="B123" s="119">
        <v>4317</v>
      </c>
      <c r="C123" s="127">
        <v>3335</v>
      </c>
      <c r="D123" s="120">
        <v>0.77249999999999996</v>
      </c>
      <c r="E123" s="127">
        <v>817</v>
      </c>
      <c r="F123" s="120">
        <v>0.1893</v>
      </c>
      <c r="G123" s="127">
        <v>0</v>
      </c>
      <c r="H123" s="120">
        <v>0</v>
      </c>
      <c r="I123" s="127">
        <v>165</v>
      </c>
      <c r="J123" s="120">
        <v>3.8199999999999998E-2</v>
      </c>
      <c r="K123" s="127">
        <v>0</v>
      </c>
      <c r="L123" s="121">
        <v>0</v>
      </c>
    </row>
    <row r="124" spans="1:12" x14ac:dyDescent="0.2">
      <c r="A124" s="124">
        <v>43208</v>
      </c>
      <c r="B124" s="123">
        <v>4220</v>
      </c>
      <c r="C124" s="125">
        <v>3641</v>
      </c>
      <c r="D124" s="120">
        <v>0.86280000000000001</v>
      </c>
      <c r="E124" s="125">
        <v>479</v>
      </c>
      <c r="F124" s="120">
        <v>0.1135</v>
      </c>
      <c r="G124" s="125">
        <v>0</v>
      </c>
      <c r="H124" s="120">
        <v>0</v>
      </c>
      <c r="I124" s="125">
        <v>100</v>
      </c>
      <c r="J124" s="120">
        <v>2.3699999999999999E-2</v>
      </c>
      <c r="K124" s="125">
        <v>0</v>
      </c>
      <c r="L124" s="121">
        <v>0</v>
      </c>
    </row>
    <row r="125" spans="1:12" x14ac:dyDescent="0.2">
      <c r="A125" s="126">
        <v>43209</v>
      </c>
      <c r="B125" s="119">
        <v>3656</v>
      </c>
      <c r="C125" s="127">
        <v>3078</v>
      </c>
      <c r="D125" s="120">
        <v>0.84189999999999998</v>
      </c>
      <c r="E125" s="127">
        <v>468</v>
      </c>
      <c r="F125" s="120">
        <v>0.128</v>
      </c>
      <c r="G125" s="127">
        <v>0</v>
      </c>
      <c r="H125" s="120">
        <v>0</v>
      </c>
      <c r="I125" s="127">
        <v>110</v>
      </c>
      <c r="J125" s="120">
        <v>3.0099999999999998E-2</v>
      </c>
      <c r="K125" s="127">
        <v>0</v>
      </c>
      <c r="L125" s="121">
        <v>0</v>
      </c>
    </row>
    <row r="126" spans="1:12" x14ac:dyDescent="0.2">
      <c r="A126" s="124">
        <v>43210</v>
      </c>
      <c r="B126" s="123">
        <v>2932</v>
      </c>
      <c r="C126" s="125">
        <v>2428</v>
      </c>
      <c r="D126" s="120">
        <v>0.82809999999999995</v>
      </c>
      <c r="E126" s="125">
        <v>395</v>
      </c>
      <c r="F126" s="120">
        <v>0.13469999999999999</v>
      </c>
      <c r="G126" s="125">
        <v>0</v>
      </c>
      <c r="H126" s="120">
        <v>0</v>
      </c>
      <c r="I126" s="125">
        <v>109</v>
      </c>
      <c r="J126" s="120">
        <v>3.7199999999999997E-2</v>
      </c>
      <c r="K126" s="125">
        <v>0</v>
      </c>
      <c r="L126" s="121">
        <v>0</v>
      </c>
    </row>
    <row r="127" spans="1:12" x14ac:dyDescent="0.2">
      <c r="A127" s="126">
        <v>43211</v>
      </c>
      <c r="B127" s="119">
        <v>1295</v>
      </c>
      <c r="C127" s="127">
        <v>998</v>
      </c>
      <c r="D127" s="120">
        <v>0.77070000000000005</v>
      </c>
      <c r="E127" s="127">
        <v>166</v>
      </c>
      <c r="F127" s="120">
        <v>0.12820000000000001</v>
      </c>
      <c r="G127" s="127">
        <v>0</v>
      </c>
      <c r="H127" s="120">
        <v>0</v>
      </c>
      <c r="I127" s="127">
        <v>131</v>
      </c>
      <c r="J127" s="120">
        <v>0.1012</v>
      </c>
      <c r="K127" s="127">
        <v>0</v>
      </c>
      <c r="L127" s="121">
        <v>0</v>
      </c>
    </row>
    <row r="128" spans="1:12" x14ac:dyDescent="0.2">
      <c r="A128" s="124">
        <v>43212</v>
      </c>
      <c r="B128" s="123">
        <v>186</v>
      </c>
      <c r="C128" s="125">
        <v>53</v>
      </c>
      <c r="D128" s="120">
        <v>0.28489999999999999</v>
      </c>
      <c r="E128" s="125">
        <v>28</v>
      </c>
      <c r="F128" s="120">
        <v>0.15049999999999999</v>
      </c>
      <c r="G128" s="125">
        <v>0</v>
      </c>
      <c r="H128" s="120">
        <v>0</v>
      </c>
      <c r="I128" s="125">
        <v>105</v>
      </c>
      <c r="J128" s="120">
        <v>0.5645</v>
      </c>
      <c r="K128" s="125">
        <v>0</v>
      </c>
      <c r="L128" s="121">
        <v>0</v>
      </c>
    </row>
    <row r="129" spans="1:12" x14ac:dyDescent="0.2">
      <c r="A129" s="126">
        <v>43213</v>
      </c>
      <c r="B129" s="119">
        <v>7376</v>
      </c>
      <c r="C129" s="127">
        <v>6416</v>
      </c>
      <c r="D129" s="120">
        <v>0.86980000000000002</v>
      </c>
      <c r="E129" s="127">
        <v>837</v>
      </c>
      <c r="F129" s="120">
        <v>0.1135</v>
      </c>
      <c r="G129" s="127">
        <v>0</v>
      </c>
      <c r="H129" s="120">
        <v>0</v>
      </c>
      <c r="I129" s="127">
        <v>123</v>
      </c>
      <c r="J129" s="120">
        <v>1.67E-2</v>
      </c>
      <c r="K129" s="127">
        <v>0</v>
      </c>
      <c r="L129" s="121">
        <v>0</v>
      </c>
    </row>
    <row r="130" spans="1:12" x14ac:dyDescent="0.2">
      <c r="A130" s="124">
        <v>43214</v>
      </c>
      <c r="B130" s="123">
        <v>4626</v>
      </c>
      <c r="C130" s="125">
        <v>4049</v>
      </c>
      <c r="D130" s="120">
        <v>0.87529999999999997</v>
      </c>
      <c r="E130" s="125">
        <v>444</v>
      </c>
      <c r="F130" s="120">
        <v>9.6000000000000002E-2</v>
      </c>
      <c r="G130" s="125">
        <v>0</v>
      </c>
      <c r="H130" s="120">
        <v>0</v>
      </c>
      <c r="I130" s="125">
        <v>133</v>
      </c>
      <c r="J130" s="120">
        <v>2.8799999999999999E-2</v>
      </c>
      <c r="K130" s="125">
        <v>0</v>
      </c>
      <c r="L130" s="121">
        <v>0</v>
      </c>
    </row>
    <row r="131" spans="1:12" x14ac:dyDescent="0.2">
      <c r="A131" s="126">
        <v>43215</v>
      </c>
      <c r="B131" s="119">
        <v>2864</v>
      </c>
      <c r="C131" s="127">
        <v>2274</v>
      </c>
      <c r="D131" s="120">
        <v>0.79400000000000004</v>
      </c>
      <c r="E131" s="127">
        <v>445</v>
      </c>
      <c r="F131" s="120">
        <v>0.15540000000000001</v>
      </c>
      <c r="G131" s="127">
        <v>0</v>
      </c>
      <c r="H131" s="120">
        <v>0</v>
      </c>
      <c r="I131" s="127">
        <v>145</v>
      </c>
      <c r="J131" s="120">
        <v>5.0599999999999999E-2</v>
      </c>
      <c r="K131" s="127">
        <v>0</v>
      </c>
      <c r="L131" s="121">
        <v>0</v>
      </c>
    </row>
    <row r="132" spans="1:12" x14ac:dyDescent="0.2">
      <c r="A132" s="124">
        <v>43216</v>
      </c>
      <c r="B132" s="123">
        <v>5706</v>
      </c>
      <c r="C132" s="125">
        <v>4891</v>
      </c>
      <c r="D132" s="120">
        <v>0.85719999999999996</v>
      </c>
      <c r="E132" s="125">
        <v>698</v>
      </c>
      <c r="F132" s="120">
        <v>0.12230000000000001</v>
      </c>
      <c r="G132" s="125">
        <v>0</v>
      </c>
      <c r="H132" s="120">
        <v>0</v>
      </c>
      <c r="I132" s="125">
        <v>117</v>
      </c>
      <c r="J132" s="120">
        <v>2.0500000000000001E-2</v>
      </c>
      <c r="K132" s="125">
        <v>0</v>
      </c>
      <c r="L132" s="121">
        <v>0</v>
      </c>
    </row>
    <row r="133" spans="1:12" x14ac:dyDescent="0.2">
      <c r="A133" s="126">
        <v>43217</v>
      </c>
      <c r="B133" s="119">
        <v>3672</v>
      </c>
      <c r="C133" s="127">
        <v>3057</v>
      </c>
      <c r="D133" s="120">
        <v>0.83250000000000002</v>
      </c>
      <c r="E133" s="127">
        <v>433</v>
      </c>
      <c r="F133" s="120">
        <v>0.1179</v>
      </c>
      <c r="G133" s="127">
        <v>0</v>
      </c>
      <c r="H133" s="120">
        <v>0</v>
      </c>
      <c r="I133" s="127">
        <v>182</v>
      </c>
      <c r="J133" s="120">
        <v>4.9599999999999998E-2</v>
      </c>
      <c r="K133" s="127">
        <v>0</v>
      </c>
      <c r="L133" s="121">
        <v>0</v>
      </c>
    </row>
    <row r="134" spans="1:12" x14ac:dyDescent="0.2">
      <c r="A134" s="124">
        <v>43218</v>
      </c>
      <c r="B134" s="123">
        <v>1687</v>
      </c>
      <c r="C134" s="125">
        <v>1321</v>
      </c>
      <c r="D134" s="120">
        <v>0.78300000000000003</v>
      </c>
      <c r="E134" s="125">
        <v>197</v>
      </c>
      <c r="F134" s="120">
        <v>0.1168</v>
      </c>
      <c r="G134" s="125">
        <v>0</v>
      </c>
      <c r="H134" s="120">
        <v>0</v>
      </c>
      <c r="I134" s="125">
        <v>169</v>
      </c>
      <c r="J134" s="120">
        <v>0.1002</v>
      </c>
      <c r="K134" s="125">
        <v>0</v>
      </c>
      <c r="L134" s="121">
        <v>0</v>
      </c>
    </row>
    <row r="135" spans="1:12" x14ac:dyDescent="0.2">
      <c r="A135" s="126">
        <v>43219</v>
      </c>
      <c r="B135" s="119">
        <v>472</v>
      </c>
      <c r="C135" s="127">
        <v>283</v>
      </c>
      <c r="D135" s="120">
        <v>0.59960000000000002</v>
      </c>
      <c r="E135" s="127">
        <v>34</v>
      </c>
      <c r="F135" s="120">
        <v>7.1999999999999995E-2</v>
      </c>
      <c r="G135" s="127">
        <v>0</v>
      </c>
      <c r="H135" s="120">
        <v>0</v>
      </c>
      <c r="I135" s="127">
        <v>155</v>
      </c>
      <c r="J135" s="120">
        <v>0.32840000000000003</v>
      </c>
      <c r="K135" s="127">
        <v>0</v>
      </c>
      <c r="L135" s="121">
        <v>0</v>
      </c>
    </row>
    <row r="136" spans="1:12" x14ac:dyDescent="0.2">
      <c r="A136" s="124">
        <v>43220</v>
      </c>
      <c r="B136" s="123">
        <v>6932</v>
      </c>
      <c r="C136" s="125">
        <v>5777</v>
      </c>
      <c r="D136" s="120">
        <v>0.83340000000000003</v>
      </c>
      <c r="E136" s="125">
        <v>945</v>
      </c>
      <c r="F136" s="120">
        <v>0.1363</v>
      </c>
      <c r="G136" s="125">
        <v>0</v>
      </c>
      <c r="H136" s="120">
        <v>0</v>
      </c>
      <c r="I136" s="125">
        <v>210</v>
      </c>
      <c r="J136" s="120">
        <v>3.0300000000000001E-2</v>
      </c>
      <c r="K136" s="125">
        <v>0</v>
      </c>
      <c r="L136" s="121">
        <v>0</v>
      </c>
    </row>
    <row r="137" spans="1:12" x14ac:dyDescent="0.2">
      <c r="A137" s="126">
        <v>43221</v>
      </c>
      <c r="B137" s="119">
        <v>3959</v>
      </c>
      <c r="C137" s="127">
        <v>3152</v>
      </c>
      <c r="D137" s="120">
        <v>0.79620000000000002</v>
      </c>
      <c r="E137" s="127">
        <v>620</v>
      </c>
      <c r="F137" s="120">
        <v>0.15659999999999999</v>
      </c>
      <c r="G137" s="127">
        <v>0</v>
      </c>
      <c r="H137" s="120">
        <v>0</v>
      </c>
      <c r="I137" s="127">
        <v>187</v>
      </c>
      <c r="J137" s="120">
        <v>4.7199999999999999E-2</v>
      </c>
      <c r="K137" s="127">
        <v>0</v>
      </c>
      <c r="L137" s="121">
        <v>0</v>
      </c>
    </row>
    <row r="138" spans="1:12" x14ac:dyDescent="0.2">
      <c r="A138" s="124">
        <v>43222</v>
      </c>
      <c r="B138" s="123">
        <v>2688</v>
      </c>
      <c r="C138" s="125">
        <v>2126</v>
      </c>
      <c r="D138" s="120">
        <v>0.79090000000000005</v>
      </c>
      <c r="E138" s="125">
        <v>386</v>
      </c>
      <c r="F138" s="120">
        <v>0.14360000000000001</v>
      </c>
      <c r="G138" s="125">
        <v>0</v>
      </c>
      <c r="H138" s="120">
        <v>0</v>
      </c>
      <c r="I138" s="125">
        <v>176</v>
      </c>
      <c r="J138" s="120">
        <v>6.5500000000000003E-2</v>
      </c>
      <c r="K138" s="125">
        <v>0</v>
      </c>
      <c r="L138" s="121">
        <v>0</v>
      </c>
    </row>
    <row r="139" spans="1:12" x14ac:dyDescent="0.2">
      <c r="A139" s="126">
        <v>43223</v>
      </c>
      <c r="B139" s="119">
        <v>2851</v>
      </c>
      <c r="C139" s="127">
        <v>2308</v>
      </c>
      <c r="D139" s="120">
        <v>0.8095</v>
      </c>
      <c r="E139" s="127">
        <v>388</v>
      </c>
      <c r="F139" s="120">
        <v>0.1361</v>
      </c>
      <c r="G139" s="127">
        <v>0</v>
      </c>
      <c r="H139" s="120">
        <v>0</v>
      </c>
      <c r="I139" s="127">
        <v>155</v>
      </c>
      <c r="J139" s="120">
        <v>5.4399999999999997E-2</v>
      </c>
      <c r="K139" s="127">
        <v>0</v>
      </c>
      <c r="L139" s="121">
        <v>0</v>
      </c>
    </row>
    <row r="140" spans="1:12" x14ac:dyDescent="0.2">
      <c r="A140" s="124">
        <v>43224</v>
      </c>
      <c r="B140" s="123">
        <v>5917</v>
      </c>
      <c r="C140" s="125">
        <v>4908</v>
      </c>
      <c r="D140" s="120">
        <v>0.82950000000000002</v>
      </c>
      <c r="E140" s="125">
        <v>784</v>
      </c>
      <c r="F140" s="120">
        <v>0.13250000000000001</v>
      </c>
      <c r="G140" s="125">
        <v>0</v>
      </c>
      <c r="H140" s="120">
        <v>0</v>
      </c>
      <c r="I140" s="125">
        <v>225</v>
      </c>
      <c r="J140" s="120">
        <v>3.7999999999999999E-2</v>
      </c>
      <c r="K140" s="125">
        <v>0</v>
      </c>
      <c r="L140" s="121">
        <v>0</v>
      </c>
    </row>
    <row r="141" spans="1:12" x14ac:dyDescent="0.2">
      <c r="A141" s="126">
        <v>43225</v>
      </c>
      <c r="B141" s="119">
        <v>1530</v>
      </c>
      <c r="C141" s="127">
        <v>1257</v>
      </c>
      <c r="D141" s="120">
        <v>0.8216</v>
      </c>
      <c r="E141" s="127">
        <v>168</v>
      </c>
      <c r="F141" s="120">
        <v>0.10979999999999999</v>
      </c>
      <c r="G141" s="127">
        <v>0</v>
      </c>
      <c r="H141" s="120">
        <v>0</v>
      </c>
      <c r="I141" s="127">
        <v>105</v>
      </c>
      <c r="J141" s="120">
        <v>6.8599999999999994E-2</v>
      </c>
      <c r="K141" s="127">
        <v>0</v>
      </c>
      <c r="L141" s="121">
        <v>0</v>
      </c>
    </row>
    <row r="142" spans="1:12" x14ac:dyDescent="0.2">
      <c r="A142" s="124">
        <v>43226</v>
      </c>
      <c r="B142" s="123">
        <v>241</v>
      </c>
      <c r="C142" s="125">
        <v>109</v>
      </c>
      <c r="D142" s="120">
        <v>0.45229999999999998</v>
      </c>
      <c r="E142" s="125">
        <v>18</v>
      </c>
      <c r="F142" s="120">
        <v>7.4700000000000003E-2</v>
      </c>
      <c r="G142" s="125">
        <v>0</v>
      </c>
      <c r="H142" s="120">
        <v>0</v>
      </c>
      <c r="I142" s="125">
        <v>114</v>
      </c>
      <c r="J142" s="120">
        <v>0.47299999999999998</v>
      </c>
      <c r="K142" s="125">
        <v>0</v>
      </c>
      <c r="L142" s="121">
        <v>0</v>
      </c>
    </row>
    <row r="143" spans="1:12" x14ac:dyDescent="0.2">
      <c r="A143" s="126">
        <v>43227</v>
      </c>
      <c r="B143" s="119">
        <v>3337</v>
      </c>
      <c r="C143" s="127">
        <v>2863</v>
      </c>
      <c r="D143" s="120">
        <v>0.85799999999999998</v>
      </c>
      <c r="E143" s="127">
        <v>356</v>
      </c>
      <c r="F143" s="120">
        <v>0.1067</v>
      </c>
      <c r="G143" s="127">
        <v>0</v>
      </c>
      <c r="H143" s="120">
        <v>0</v>
      </c>
      <c r="I143" s="127">
        <v>118</v>
      </c>
      <c r="J143" s="120">
        <v>3.5400000000000001E-2</v>
      </c>
      <c r="K143" s="127">
        <v>0</v>
      </c>
      <c r="L143" s="121">
        <v>0</v>
      </c>
    </row>
    <row r="144" spans="1:12" x14ac:dyDescent="0.2">
      <c r="A144" s="124">
        <v>43228</v>
      </c>
      <c r="B144" s="123">
        <v>5217</v>
      </c>
      <c r="C144" s="125">
        <v>4445</v>
      </c>
      <c r="D144" s="120">
        <v>0.85199999999999998</v>
      </c>
      <c r="E144" s="125">
        <v>654</v>
      </c>
      <c r="F144" s="120">
        <v>0.12540000000000001</v>
      </c>
      <c r="G144" s="125">
        <v>0</v>
      </c>
      <c r="H144" s="120">
        <v>0</v>
      </c>
      <c r="I144" s="125">
        <v>118</v>
      </c>
      <c r="J144" s="120">
        <v>2.2599999999999999E-2</v>
      </c>
      <c r="K144" s="125">
        <v>0</v>
      </c>
      <c r="L144" s="121">
        <v>0</v>
      </c>
    </row>
    <row r="145" spans="1:12" x14ac:dyDescent="0.2">
      <c r="A145" s="126">
        <v>43229</v>
      </c>
      <c r="B145" s="119">
        <v>2951</v>
      </c>
      <c r="C145" s="127">
        <v>2443</v>
      </c>
      <c r="D145" s="120">
        <v>0.82789999999999997</v>
      </c>
      <c r="E145" s="127">
        <v>362</v>
      </c>
      <c r="F145" s="120">
        <v>0.1227</v>
      </c>
      <c r="G145" s="127">
        <v>0</v>
      </c>
      <c r="H145" s="120">
        <v>2.9999999999999997E-4</v>
      </c>
      <c r="I145" s="127">
        <v>146</v>
      </c>
      <c r="J145" s="120">
        <v>4.9099999999999998E-2</v>
      </c>
      <c r="K145" s="127">
        <v>0</v>
      </c>
      <c r="L145" s="121">
        <v>0</v>
      </c>
    </row>
    <row r="146" spans="1:12" x14ac:dyDescent="0.2">
      <c r="A146" s="124">
        <v>43230</v>
      </c>
      <c r="B146" s="123">
        <v>4018</v>
      </c>
      <c r="C146" s="125">
        <v>3461</v>
      </c>
      <c r="D146" s="120">
        <v>0.86140000000000005</v>
      </c>
      <c r="E146" s="125">
        <v>410</v>
      </c>
      <c r="F146" s="120">
        <v>0.10199999999999999</v>
      </c>
      <c r="G146" s="125">
        <v>0</v>
      </c>
      <c r="H146" s="120">
        <v>0</v>
      </c>
      <c r="I146" s="125">
        <v>147</v>
      </c>
      <c r="J146" s="120">
        <v>3.6600000000000001E-2</v>
      </c>
      <c r="K146" s="125">
        <v>0</v>
      </c>
      <c r="L146" s="121">
        <v>0</v>
      </c>
    </row>
    <row r="147" spans="1:12" x14ac:dyDescent="0.2">
      <c r="A147" s="126">
        <v>43231</v>
      </c>
      <c r="B147" s="119">
        <v>2773</v>
      </c>
      <c r="C147" s="127">
        <v>2253</v>
      </c>
      <c r="D147" s="120">
        <v>0.8125</v>
      </c>
      <c r="E147" s="127">
        <v>360</v>
      </c>
      <c r="F147" s="120">
        <v>0.1298</v>
      </c>
      <c r="G147" s="127">
        <v>0</v>
      </c>
      <c r="H147" s="120">
        <v>0</v>
      </c>
      <c r="I147" s="127">
        <v>160</v>
      </c>
      <c r="J147" s="120">
        <v>5.7700000000000001E-2</v>
      </c>
      <c r="K147" s="127">
        <v>0</v>
      </c>
      <c r="L147" s="121">
        <v>0</v>
      </c>
    </row>
    <row r="148" spans="1:12" x14ac:dyDescent="0.2">
      <c r="A148" s="124">
        <v>43232</v>
      </c>
      <c r="B148" s="123">
        <v>1370</v>
      </c>
      <c r="C148" s="125">
        <v>1058</v>
      </c>
      <c r="D148" s="120">
        <v>0.77229999999999999</v>
      </c>
      <c r="E148" s="125">
        <v>163</v>
      </c>
      <c r="F148" s="120">
        <v>0.11899999999999999</v>
      </c>
      <c r="G148" s="125">
        <v>0</v>
      </c>
      <c r="H148" s="120">
        <v>0</v>
      </c>
      <c r="I148" s="125">
        <v>149</v>
      </c>
      <c r="J148" s="120">
        <v>0.10879999999999999</v>
      </c>
      <c r="K148" s="125">
        <v>0</v>
      </c>
      <c r="L148" s="121">
        <v>0</v>
      </c>
    </row>
    <row r="149" spans="1:12" x14ac:dyDescent="0.2">
      <c r="A149" s="126">
        <v>43233</v>
      </c>
      <c r="B149" s="119">
        <v>201</v>
      </c>
      <c r="C149" s="127">
        <v>71</v>
      </c>
      <c r="D149" s="120">
        <v>0.35320000000000001</v>
      </c>
      <c r="E149" s="127">
        <v>19</v>
      </c>
      <c r="F149" s="120">
        <v>9.4500000000000001E-2</v>
      </c>
      <c r="G149" s="127">
        <v>0</v>
      </c>
      <c r="H149" s="120">
        <v>0</v>
      </c>
      <c r="I149" s="127">
        <v>111</v>
      </c>
      <c r="J149" s="120">
        <v>0.55220000000000002</v>
      </c>
      <c r="K149" s="127">
        <v>0</v>
      </c>
      <c r="L149" s="121">
        <v>0</v>
      </c>
    </row>
    <row r="150" spans="1:12" x14ac:dyDescent="0.2">
      <c r="A150" s="124">
        <v>43234</v>
      </c>
      <c r="B150" s="123">
        <v>2764</v>
      </c>
      <c r="C150" s="125">
        <v>1898</v>
      </c>
      <c r="D150" s="120">
        <v>0.68669999999999998</v>
      </c>
      <c r="E150" s="125">
        <v>354</v>
      </c>
      <c r="F150" s="120">
        <v>0.12809999999999999</v>
      </c>
      <c r="G150" s="125">
        <v>0</v>
      </c>
      <c r="H150" s="120">
        <v>0</v>
      </c>
      <c r="I150" s="125">
        <v>512</v>
      </c>
      <c r="J150" s="120">
        <v>0.1852</v>
      </c>
      <c r="K150" s="125">
        <v>0</v>
      </c>
      <c r="L150" s="121">
        <v>0</v>
      </c>
    </row>
    <row r="151" spans="1:12" x14ac:dyDescent="0.2">
      <c r="A151" s="126">
        <v>43235</v>
      </c>
      <c r="B151" s="119">
        <v>2251</v>
      </c>
      <c r="C151" s="127">
        <v>1691</v>
      </c>
      <c r="D151" s="120">
        <v>0.75119999999999998</v>
      </c>
      <c r="E151" s="127">
        <v>390</v>
      </c>
      <c r="F151" s="120">
        <v>0.17330000000000001</v>
      </c>
      <c r="G151" s="127">
        <v>0</v>
      </c>
      <c r="H151" s="120">
        <v>4.0000000000000002E-4</v>
      </c>
      <c r="I151" s="127">
        <v>169</v>
      </c>
      <c r="J151" s="120">
        <v>7.46E-2</v>
      </c>
      <c r="K151" s="127">
        <v>0</v>
      </c>
      <c r="L151" s="121">
        <v>0</v>
      </c>
    </row>
    <row r="152" spans="1:12" x14ac:dyDescent="0.2">
      <c r="A152" s="124">
        <v>43236</v>
      </c>
      <c r="B152" s="123">
        <v>3377</v>
      </c>
      <c r="C152" s="125">
        <v>2892</v>
      </c>
      <c r="D152" s="120">
        <v>0.85640000000000005</v>
      </c>
      <c r="E152" s="125">
        <v>437</v>
      </c>
      <c r="F152" s="120">
        <v>0.12939999999999999</v>
      </c>
      <c r="G152" s="125">
        <v>0</v>
      </c>
      <c r="H152" s="120">
        <v>0</v>
      </c>
      <c r="I152" s="125">
        <v>48</v>
      </c>
      <c r="J152" s="120">
        <v>1.4200000000000001E-2</v>
      </c>
      <c r="K152" s="125">
        <v>0</v>
      </c>
      <c r="L152" s="121">
        <v>0</v>
      </c>
    </row>
    <row r="153" spans="1:12" x14ac:dyDescent="0.2">
      <c r="A153" s="126">
        <v>43237</v>
      </c>
      <c r="B153" s="119">
        <v>12389</v>
      </c>
      <c r="C153" s="127">
        <v>10752</v>
      </c>
      <c r="D153" s="120">
        <v>0.8679</v>
      </c>
      <c r="E153" s="127">
        <v>1531</v>
      </c>
      <c r="F153" s="120">
        <v>0.1236</v>
      </c>
      <c r="G153" s="127">
        <v>0</v>
      </c>
      <c r="H153" s="120">
        <v>0</v>
      </c>
      <c r="I153" s="127">
        <v>106</v>
      </c>
      <c r="J153" s="120">
        <v>8.6E-3</v>
      </c>
      <c r="K153" s="127">
        <v>0</v>
      </c>
      <c r="L153" s="121">
        <v>0</v>
      </c>
    </row>
    <row r="154" spans="1:12" x14ac:dyDescent="0.2">
      <c r="A154" s="124">
        <v>43238</v>
      </c>
      <c r="B154" s="123">
        <v>3205</v>
      </c>
      <c r="C154" s="125">
        <v>2679</v>
      </c>
      <c r="D154" s="120">
        <v>0.83589999999999998</v>
      </c>
      <c r="E154" s="125">
        <v>423</v>
      </c>
      <c r="F154" s="120">
        <v>0.13200000000000001</v>
      </c>
      <c r="G154" s="125">
        <v>0</v>
      </c>
      <c r="H154" s="120">
        <v>0</v>
      </c>
      <c r="I154" s="125">
        <v>103</v>
      </c>
      <c r="J154" s="120">
        <v>3.2099999999999997E-2</v>
      </c>
      <c r="K154" s="125">
        <v>0</v>
      </c>
      <c r="L154" s="121">
        <v>0</v>
      </c>
    </row>
    <row r="155" spans="1:12" x14ac:dyDescent="0.2">
      <c r="A155" s="126">
        <v>43239</v>
      </c>
      <c r="B155" s="119">
        <v>1386</v>
      </c>
      <c r="C155" s="127">
        <v>1111</v>
      </c>
      <c r="D155" s="120">
        <v>0.80159999999999998</v>
      </c>
      <c r="E155" s="127">
        <v>190</v>
      </c>
      <c r="F155" s="120">
        <v>0.1371</v>
      </c>
      <c r="G155" s="127">
        <v>0</v>
      </c>
      <c r="H155" s="120">
        <v>0</v>
      </c>
      <c r="I155" s="127">
        <v>85</v>
      </c>
      <c r="J155" s="120">
        <v>6.13E-2</v>
      </c>
      <c r="K155" s="127">
        <v>0</v>
      </c>
      <c r="L155" s="121">
        <v>0</v>
      </c>
    </row>
    <row r="156" spans="1:12" x14ac:dyDescent="0.2">
      <c r="A156" s="124">
        <v>43240</v>
      </c>
      <c r="B156" s="123">
        <v>358</v>
      </c>
      <c r="C156" s="125">
        <v>208</v>
      </c>
      <c r="D156" s="120">
        <v>0.58099999999999996</v>
      </c>
      <c r="E156" s="125">
        <v>52</v>
      </c>
      <c r="F156" s="120">
        <v>0.14530000000000001</v>
      </c>
      <c r="G156" s="125">
        <v>0</v>
      </c>
      <c r="H156" s="120">
        <v>0</v>
      </c>
      <c r="I156" s="125">
        <v>98</v>
      </c>
      <c r="J156" s="120">
        <v>0.2737</v>
      </c>
      <c r="K156" s="125">
        <v>0</v>
      </c>
      <c r="L156" s="121">
        <v>0</v>
      </c>
    </row>
    <row r="157" spans="1:12" x14ac:dyDescent="0.2">
      <c r="A157" s="126">
        <v>43241</v>
      </c>
      <c r="B157" s="119">
        <v>5339</v>
      </c>
      <c r="C157" s="127">
        <v>3712</v>
      </c>
      <c r="D157" s="120">
        <v>0.69530000000000003</v>
      </c>
      <c r="E157" s="127">
        <v>737</v>
      </c>
      <c r="F157" s="120">
        <v>0.13800000000000001</v>
      </c>
      <c r="G157" s="127">
        <v>0</v>
      </c>
      <c r="H157" s="120">
        <v>0</v>
      </c>
      <c r="I157" s="127">
        <v>890</v>
      </c>
      <c r="J157" s="120">
        <v>0.16669999999999999</v>
      </c>
      <c r="K157" s="127">
        <v>0</v>
      </c>
      <c r="L157" s="121">
        <v>0</v>
      </c>
    </row>
    <row r="158" spans="1:12" x14ac:dyDescent="0.2">
      <c r="A158" s="124">
        <v>43242</v>
      </c>
      <c r="B158" s="123">
        <v>4283</v>
      </c>
      <c r="C158" s="125">
        <v>2887</v>
      </c>
      <c r="D158" s="120">
        <v>0.67410000000000003</v>
      </c>
      <c r="E158" s="125">
        <v>600</v>
      </c>
      <c r="F158" s="120">
        <v>0.1401</v>
      </c>
      <c r="G158" s="125">
        <v>0</v>
      </c>
      <c r="H158" s="120">
        <v>0</v>
      </c>
      <c r="I158" s="125">
        <v>796</v>
      </c>
      <c r="J158" s="120">
        <v>0.18590000000000001</v>
      </c>
      <c r="K158" s="125">
        <v>0</v>
      </c>
      <c r="L158" s="121">
        <v>0</v>
      </c>
    </row>
    <row r="159" spans="1:12" x14ac:dyDescent="0.2">
      <c r="A159" s="126">
        <v>43243</v>
      </c>
      <c r="B159" s="119">
        <v>1773</v>
      </c>
      <c r="C159" s="127">
        <v>1485</v>
      </c>
      <c r="D159" s="120">
        <v>0.83760000000000001</v>
      </c>
      <c r="E159" s="127">
        <v>178</v>
      </c>
      <c r="F159" s="120">
        <v>0.1004</v>
      </c>
      <c r="G159" s="127">
        <v>0</v>
      </c>
      <c r="H159" s="120">
        <v>0</v>
      </c>
      <c r="I159" s="127">
        <v>110</v>
      </c>
      <c r="J159" s="120">
        <v>6.2E-2</v>
      </c>
      <c r="K159" s="127">
        <v>0</v>
      </c>
      <c r="L159" s="121">
        <v>0</v>
      </c>
    </row>
    <row r="160" spans="1:12" x14ac:dyDescent="0.2">
      <c r="A160" s="124">
        <v>43244</v>
      </c>
      <c r="B160" s="123">
        <v>6216</v>
      </c>
      <c r="C160" s="125">
        <v>5552</v>
      </c>
      <c r="D160" s="120">
        <v>0.89319999999999999</v>
      </c>
      <c r="E160" s="125">
        <v>538</v>
      </c>
      <c r="F160" s="120">
        <v>8.6599999999999996E-2</v>
      </c>
      <c r="G160" s="125">
        <v>0</v>
      </c>
      <c r="H160" s="120">
        <v>0</v>
      </c>
      <c r="I160" s="125">
        <v>126</v>
      </c>
      <c r="J160" s="120">
        <v>2.0299999999999999E-2</v>
      </c>
      <c r="K160" s="125">
        <v>0</v>
      </c>
      <c r="L160" s="121">
        <v>0</v>
      </c>
    </row>
    <row r="161" spans="1:12" x14ac:dyDescent="0.2">
      <c r="A161" s="126">
        <v>43245</v>
      </c>
      <c r="B161" s="119">
        <v>1973</v>
      </c>
      <c r="C161" s="127">
        <v>1726</v>
      </c>
      <c r="D161" s="120">
        <v>0.87480000000000002</v>
      </c>
      <c r="E161" s="127">
        <v>168</v>
      </c>
      <c r="F161" s="120">
        <v>8.5099999999999995E-2</v>
      </c>
      <c r="G161" s="127">
        <v>0</v>
      </c>
      <c r="H161" s="120">
        <v>0</v>
      </c>
      <c r="I161" s="127">
        <v>79</v>
      </c>
      <c r="J161" s="120">
        <v>0.04</v>
      </c>
      <c r="K161" s="127">
        <v>0</v>
      </c>
      <c r="L161" s="121">
        <v>0</v>
      </c>
    </row>
    <row r="162" spans="1:12" x14ac:dyDescent="0.2">
      <c r="A162" s="124">
        <v>43246</v>
      </c>
      <c r="B162" s="123">
        <v>275</v>
      </c>
      <c r="C162" s="125">
        <v>241</v>
      </c>
      <c r="D162" s="120">
        <v>0.87639999999999996</v>
      </c>
      <c r="E162" s="125">
        <v>33</v>
      </c>
      <c r="F162" s="120">
        <v>0.12</v>
      </c>
      <c r="G162" s="125">
        <v>0</v>
      </c>
      <c r="H162" s="120">
        <v>0</v>
      </c>
      <c r="I162" s="125">
        <v>1</v>
      </c>
      <c r="J162" s="120">
        <v>3.5999999999999999E-3</v>
      </c>
      <c r="K162" s="125">
        <v>0</v>
      </c>
      <c r="L162" s="121">
        <v>0</v>
      </c>
    </row>
    <row r="163" spans="1:12" x14ac:dyDescent="0.2">
      <c r="A163" s="126">
        <v>43247</v>
      </c>
      <c r="B163" s="119">
        <v>19</v>
      </c>
      <c r="C163" s="127">
        <v>12</v>
      </c>
      <c r="D163" s="120">
        <v>0.63160000000000005</v>
      </c>
      <c r="E163" s="127">
        <v>7</v>
      </c>
      <c r="F163" s="120">
        <v>0.36840000000000001</v>
      </c>
      <c r="G163" s="127">
        <v>0</v>
      </c>
      <c r="H163" s="120">
        <v>0</v>
      </c>
      <c r="I163" s="127">
        <v>0</v>
      </c>
      <c r="J163" s="120">
        <v>0</v>
      </c>
      <c r="K163" s="127">
        <v>0</v>
      </c>
      <c r="L163" s="121">
        <v>0</v>
      </c>
    </row>
    <row r="164" spans="1:12" x14ac:dyDescent="0.2">
      <c r="A164" s="124">
        <v>43248</v>
      </c>
      <c r="B164" s="123">
        <v>636</v>
      </c>
      <c r="C164" s="125">
        <v>530</v>
      </c>
      <c r="D164" s="120">
        <v>0.83330000000000004</v>
      </c>
      <c r="E164" s="125">
        <v>98</v>
      </c>
      <c r="F164" s="120">
        <v>0.15409999999999999</v>
      </c>
      <c r="G164" s="125">
        <v>0</v>
      </c>
      <c r="H164" s="120">
        <v>0</v>
      </c>
      <c r="I164" s="125">
        <v>8</v>
      </c>
      <c r="J164" s="120">
        <v>1.26E-2</v>
      </c>
      <c r="K164" s="125">
        <v>0</v>
      </c>
      <c r="L164" s="121">
        <v>0</v>
      </c>
    </row>
    <row r="165" spans="1:12" x14ac:dyDescent="0.2">
      <c r="A165" s="126">
        <v>43249</v>
      </c>
      <c r="B165" s="119">
        <v>1868</v>
      </c>
      <c r="C165" s="127">
        <v>1480</v>
      </c>
      <c r="D165" s="120">
        <v>0.7923</v>
      </c>
      <c r="E165" s="127">
        <v>386</v>
      </c>
      <c r="F165" s="120">
        <v>0.20660000000000001</v>
      </c>
      <c r="G165" s="127">
        <v>0</v>
      </c>
      <c r="H165" s="120">
        <v>0</v>
      </c>
      <c r="I165" s="127">
        <v>2</v>
      </c>
      <c r="J165" s="120">
        <v>1.1000000000000001E-3</v>
      </c>
      <c r="K165" s="127">
        <v>0</v>
      </c>
      <c r="L165" s="121">
        <v>0</v>
      </c>
    </row>
    <row r="166" spans="1:12" x14ac:dyDescent="0.2">
      <c r="A166" s="124">
        <v>43250</v>
      </c>
      <c r="B166" s="123">
        <v>785</v>
      </c>
      <c r="C166" s="125">
        <v>648</v>
      </c>
      <c r="D166" s="120">
        <v>0.82550000000000001</v>
      </c>
      <c r="E166" s="125">
        <v>126</v>
      </c>
      <c r="F166" s="120">
        <v>0.1605</v>
      </c>
      <c r="G166" s="125">
        <v>0</v>
      </c>
      <c r="H166" s="120">
        <v>0</v>
      </c>
      <c r="I166" s="125">
        <v>11</v>
      </c>
      <c r="J166" s="120">
        <v>1.4E-2</v>
      </c>
      <c r="K166" s="125">
        <v>0</v>
      </c>
      <c r="L166" s="121">
        <v>0</v>
      </c>
    </row>
    <row r="167" spans="1:12" x14ac:dyDescent="0.2">
      <c r="A167" s="126">
        <v>43251</v>
      </c>
      <c r="B167" s="119">
        <v>1445</v>
      </c>
      <c r="C167" s="127">
        <v>1207</v>
      </c>
      <c r="D167" s="120">
        <v>0.83530000000000004</v>
      </c>
      <c r="E167" s="127">
        <v>238</v>
      </c>
      <c r="F167" s="120">
        <v>0.16470000000000001</v>
      </c>
      <c r="G167" s="127">
        <v>0</v>
      </c>
      <c r="H167" s="120">
        <v>0</v>
      </c>
      <c r="I167" s="127">
        <v>0</v>
      </c>
      <c r="J167" s="120">
        <v>0</v>
      </c>
      <c r="K167" s="127">
        <v>0</v>
      </c>
      <c r="L167" s="121">
        <v>0</v>
      </c>
    </row>
    <row r="168" spans="1:12" x14ac:dyDescent="0.2">
      <c r="A168" s="124">
        <v>43252</v>
      </c>
      <c r="B168" s="123">
        <v>581</v>
      </c>
      <c r="C168" s="125">
        <v>491</v>
      </c>
      <c r="D168" s="120">
        <v>0.84509999999999996</v>
      </c>
      <c r="E168" s="125">
        <v>87</v>
      </c>
      <c r="F168" s="120">
        <v>0.1497</v>
      </c>
      <c r="G168" s="125">
        <v>0</v>
      </c>
      <c r="H168" s="120">
        <v>0</v>
      </c>
      <c r="I168" s="125">
        <v>3</v>
      </c>
      <c r="J168" s="120">
        <v>5.1999999999999998E-3</v>
      </c>
      <c r="K168" s="125">
        <v>0</v>
      </c>
      <c r="L168" s="121">
        <v>0</v>
      </c>
    </row>
    <row r="169" spans="1:12" x14ac:dyDescent="0.2">
      <c r="A169" s="126">
        <v>43253</v>
      </c>
      <c r="B169" s="119">
        <v>261</v>
      </c>
      <c r="C169" s="127">
        <v>216</v>
      </c>
      <c r="D169" s="120">
        <v>0.8276</v>
      </c>
      <c r="E169" s="127">
        <v>31</v>
      </c>
      <c r="F169" s="120">
        <v>0.1188</v>
      </c>
      <c r="G169" s="127">
        <v>0</v>
      </c>
      <c r="H169" s="120">
        <v>0</v>
      </c>
      <c r="I169" s="127">
        <v>14</v>
      </c>
      <c r="J169" s="120">
        <v>5.3600000000000002E-2</v>
      </c>
      <c r="K169" s="127">
        <v>0</v>
      </c>
      <c r="L169" s="121">
        <v>0</v>
      </c>
    </row>
    <row r="170" spans="1:12" x14ac:dyDescent="0.2">
      <c r="A170" s="124">
        <v>43254</v>
      </c>
      <c r="B170" s="123">
        <v>22</v>
      </c>
      <c r="C170" s="125">
        <v>14</v>
      </c>
      <c r="D170" s="120">
        <v>0.63639999999999997</v>
      </c>
      <c r="E170" s="125">
        <v>8</v>
      </c>
      <c r="F170" s="120">
        <v>0.36359999999999998</v>
      </c>
      <c r="G170" s="125">
        <v>0</v>
      </c>
      <c r="H170" s="120">
        <v>0</v>
      </c>
      <c r="I170" s="125">
        <v>0</v>
      </c>
      <c r="J170" s="120">
        <v>0</v>
      </c>
      <c r="K170" s="125">
        <v>0</v>
      </c>
      <c r="L170" s="121">
        <v>0</v>
      </c>
    </row>
    <row r="171" spans="1:12" x14ac:dyDescent="0.2">
      <c r="A171" s="126">
        <v>43255</v>
      </c>
      <c r="B171" s="119">
        <v>1231</v>
      </c>
      <c r="C171" s="127">
        <v>1109</v>
      </c>
      <c r="D171" s="120">
        <v>0.90090000000000003</v>
      </c>
      <c r="E171" s="127">
        <v>116</v>
      </c>
      <c r="F171" s="120">
        <v>9.4200000000000006E-2</v>
      </c>
      <c r="G171" s="127">
        <v>0</v>
      </c>
      <c r="H171" s="120">
        <v>0</v>
      </c>
      <c r="I171" s="127">
        <v>6</v>
      </c>
      <c r="J171" s="120">
        <v>4.8999999999999998E-3</v>
      </c>
      <c r="K171" s="127">
        <v>0</v>
      </c>
      <c r="L171" s="121">
        <v>0</v>
      </c>
    </row>
    <row r="172" spans="1:12" x14ac:dyDescent="0.2">
      <c r="A172" s="124">
        <v>43256</v>
      </c>
      <c r="B172" s="123">
        <v>2418</v>
      </c>
      <c r="C172" s="125">
        <v>2300</v>
      </c>
      <c r="D172" s="120">
        <v>0.95120000000000005</v>
      </c>
      <c r="E172" s="125">
        <v>115</v>
      </c>
      <c r="F172" s="120">
        <v>4.7600000000000003E-2</v>
      </c>
      <c r="G172" s="125">
        <v>0</v>
      </c>
      <c r="H172" s="120">
        <v>0</v>
      </c>
      <c r="I172" s="125">
        <v>3</v>
      </c>
      <c r="J172" s="120">
        <v>1.1999999999999999E-3</v>
      </c>
      <c r="K172" s="125">
        <v>0</v>
      </c>
      <c r="L172" s="121">
        <v>0</v>
      </c>
    </row>
    <row r="173" spans="1:12" x14ac:dyDescent="0.2">
      <c r="A173" s="126">
        <v>43257</v>
      </c>
      <c r="B173" s="119">
        <v>1566</v>
      </c>
      <c r="C173" s="127">
        <v>1427</v>
      </c>
      <c r="D173" s="120">
        <v>0.91120000000000001</v>
      </c>
      <c r="E173" s="127">
        <v>135</v>
      </c>
      <c r="F173" s="120">
        <v>8.6199999999999999E-2</v>
      </c>
      <c r="G173" s="127">
        <v>0</v>
      </c>
      <c r="H173" s="120">
        <v>0</v>
      </c>
      <c r="I173" s="127">
        <v>4</v>
      </c>
      <c r="J173" s="120">
        <v>2.5999999999999999E-3</v>
      </c>
      <c r="K173" s="127">
        <v>0</v>
      </c>
      <c r="L173" s="121">
        <v>0</v>
      </c>
    </row>
    <row r="174" spans="1:12" x14ac:dyDescent="0.2">
      <c r="A174" s="124">
        <v>43258</v>
      </c>
      <c r="B174" s="123">
        <v>1119</v>
      </c>
      <c r="C174" s="125">
        <v>1007</v>
      </c>
      <c r="D174" s="120">
        <v>0.89990000000000003</v>
      </c>
      <c r="E174" s="125">
        <v>109</v>
      </c>
      <c r="F174" s="120">
        <v>9.74E-2</v>
      </c>
      <c r="G174" s="125">
        <v>0</v>
      </c>
      <c r="H174" s="120">
        <v>0</v>
      </c>
      <c r="I174" s="125">
        <v>3</v>
      </c>
      <c r="J174" s="120">
        <v>2.7000000000000001E-3</v>
      </c>
      <c r="K174" s="125">
        <v>0</v>
      </c>
      <c r="L174" s="121">
        <v>0</v>
      </c>
    </row>
    <row r="175" spans="1:12" x14ac:dyDescent="0.2">
      <c r="A175" s="126">
        <v>43259</v>
      </c>
      <c r="B175" s="119">
        <v>749</v>
      </c>
      <c r="C175" s="127">
        <v>643</v>
      </c>
      <c r="D175" s="120">
        <v>0.85850000000000004</v>
      </c>
      <c r="E175" s="127">
        <v>104</v>
      </c>
      <c r="F175" s="120">
        <v>0.1389</v>
      </c>
      <c r="G175" s="127">
        <v>0</v>
      </c>
      <c r="H175" s="120">
        <v>0</v>
      </c>
      <c r="I175" s="127">
        <v>2</v>
      </c>
      <c r="J175" s="120">
        <v>2.7000000000000001E-3</v>
      </c>
      <c r="K175" s="127">
        <v>0</v>
      </c>
      <c r="L175" s="121">
        <v>0</v>
      </c>
    </row>
    <row r="176" spans="1:12" x14ac:dyDescent="0.2">
      <c r="A176" s="124">
        <v>43260</v>
      </c>
      <c r="B176" s="123">
        <v>324</v>
      </c>
      <c r="C176" s="125">
        <v>259</v>
      </c>
      <c r="D176" s="120">
        <v>0.7994</v>
      </c>
      <c r="E176" s="125">
        <v>56</v>
      </c>
      <c r="F176" s="120">
        <v>0.17280000000000001</v>
      </c>
      <c r="G176" s="125">
        <v>0</v>
      </c>
      <c r="H176" s="120">
        <v>0</v>
      </c>
      <c r="I176" s="125">
        <v>9</v>
      </c>
      <c r="J176" s="120">
        <v>2.7799999999999998E-2</v>
      </c>
      <c r="K176" s="125">
        <v>0</v>
      </c>
      <c r="L176" s="121">
        <v>0</v>
      </c>
    </row>
    <row r="177" spans="1:12" x14ac:dyDescent="0.2">
      <c r="A177" s="126">
        <v>43261</v>
      </c>
      <c r="B177" s="119">
        <v>15</v>
      </c>
      <c r="C177" s="127">
        <v>11</v>
      </c>
      <c r="D177" s="120">
        <v>0.73329999999999995</v>
      </c>
      <c r="E177" s="127">
        <v>4</v>
      </c>
      <c r="F177" s="120">
        <v>0.26669999999999999</v>
      </c>
      <c r="G177" s="127">
        <v>0</v>
      </c>
      <c r="H177" s="120">
        <v>0</v>
      </c>
      <c r="I177" s="127">
        <v>0</v>
      </c>
      <c r="J177" s="120">
        <v>0</v>
      </c>
      <c r="K177" s="127">
        <v>0</v>
      </c>
      <c r="L177" s="121">
        <v>0</v>
      </c>
    </row>
    <row r="178" spans="1:12" x14ac:dyDescent="0.2">
      <c r="A178" s="124">
        <v>43262</v>
      </c>
      <c r="B178" s="123">
        <v>442</v>
      </c>
      <c r="C178" s="125">
        <v>385</v>
      </c>
      <c r="D178" s="120">
        <v>0.871</v>
      </c>
      <c r="E178" s="125">
        <v>42</v>
      </c>
      <c r="F178" s="120">
        <v>9.5000000000000001E-2</v>
      </c>
      <c r="G178" s="125">
        <v>0</v>
      </c>
      <c r="H178" s="120">
        <v>0</v>
      </c>
      <c r="I178" s="125">
        <v>15</v>
      </c>
      <c r="J178" s="120">
        <v>3.39E-2</v>
      </c>
      <c r="K178" s="125">
        <v>0</v>
      </c>
      <c r="L178" s="121">
        <v>0</v>
      </c>
    </row>
    <row r="179" spans="1:12" x14ac:dyDescent="0.2">
      <c r="A179" s="126">
        <v>43263</v>
      </c>
      <c r="B179" s="119">
        <v>1638</v>
      </c>
      <c r="C179" s="127">
        <v>1475</v>
      </c>
      <c r="D179" s="120">
        <v>0.90049999999999997</v>
      </c>
      <c r="E179" s="127">
        <v>156</v>
      </c>
      <c r="F179" s="120">
        <v>9.5200000000000007E-2</v>
      </c>
      <c r="G179" s="127">
        <v>0</v>
      </c>
      <c r="H179" s="120">
        <v>0</v>
      </c>
      <c r="I179" s="127">
        <v>7</v>
      </c>
      <c r="J179" s="120">
        <v>4.3E-3</v>
      </c>
      <c r="K179" s="127">
        <v>0</v>
      </c>
      <c r="L179" s="121">
        <v>0</v>
      </c>
    </row>
    <row r="180" spans="1:12" x14ac:dyDescent="0.2">
      <c r="A180" s="124">
        <v>43264</v>
      </c>
      <c r="B180" s="123">
        <v>1972</v>
      </c>
      <c r="C180" s="125">
        <v>1814</v>
      </c>
      <c r="D180" s="120">
        <v>0.91990000000000005</v>
      </c>
      <c r="E180" s="125">
        <v>156</v>
      </c>
      <c r="F180" s="120">
        <v>7.9100000000000004E-2</v>
      </c>
      <c r="G180" s="125">
        <v>0</v>
      </c>
      <c r="H180" s="120">
        <v>0</v>
      </c>
      <c r="I180" s="125">
        <v>2</v>
      </c>
      <c r="J180" s="120">
        <v>1E-3</v>
      </c>
      <c r="K180" s="125">
        <v>0</v>
      </c>
      <c r="L180" s="121">
        <v>0</v>
      </c>
    </row>
    <row r="181" spans="1:12" x14ac:dyDescent="0.2">
      <c r="A181" s="126">
        <v>43265</v>
      </c>
      <c r="B181" s="128">
        <v>869</v>
      </c>
      <c r="C181" s="128">
        <v>767</v>
      </c>
      <c r="D181" s="120">
        <v>0.88260000000000005</v>
      </c>
      <c r="E181" s="128">
        <v>95</v>
      </c>
      <c r="F181" s="120">
        <v>0.10929999999999999</v>
      </c>
      <c r="G181" s="127">
        <v>0</v>
      </c>
      <c r="H181" s="120">
        <v>0</v>
      </c>
      <c r="I181" s="128">
        <v>7</v>
      </c>
      <c r="J181" s="120">
        <v>8.0999999999999996E-3</v>
      </c>
      <c r="K181" s="127">
        <v>0</v>
      </c>
      <c r="L181" s="121">
        <v>0</v>
      </c>
    </row>
    <row r="182" spans="1:12" x14ac:dyDescent="0.2">
      <c r="A182" s="124">
        <v>43266</v>
      </c>
      <c r="B182" s="129">
        <v>669</v>
      </c>
      <c r="C182" s="129">
        <v>575</v>
      </c>
      <c r="D182" s="120">
        <v>0.85950000000000004</v>
      </c>
      <c r="E182" s="129">
        <v>90</v>
      </c>
      <c r="F182" s="120">
        <v>0.13450000000000001</v>
      </c>
      <c r="G182" s="125">
        <v>0</v>
      </c>
      <c r="H182" s="120">
        <v>0</v>
      </c>
      <c r="I182" s="129">
        <v>4</v>
      </c>
      <c r="J182" s="120">
        <v>6.0000000000000001E-3</v>
      </c>
      <c r="K182" s="125">
        <v>0</v>
      </c>
      <c r="L182" s="121">
        <v>0</v>
      </c>
    </row>
    <row r="183" spans="1:12" x14ac:dyDescent="0.2">
      <c r="A183" s="126">
        <v>43267</v>
      </c>
      <c r="B183" s="128">
        <v>218</v>
      </c>
      <c r="C183" s="128">
        <v>202</v>
      </c>
      <c r="D183" s="120">
        <v>0.92659999999999998</v>
      </c>
      <c r="E183" s="128">
        <v>16</v>
      </c>
      <c r="F183" s="120">
        <v>7.3400000000000007E-2</v>
      </c>
      <c r="G183" s="127">
        <v>0</v>
      </c>
      <c r="H183" s="120">
        <v>0</v>
      </c>
      <c r="I183" s="127">
        <v>0</v>
      </c>
      <c r="J183" s="120">
        <v>0</v>
      </c>
      <c r="K183" s="127">
        <v>0</v>
      </c>
      <c r="L183" s="121">
        <v>0</v>
      </c>
    </row>
    <row r="184" spans="1:12" x14ac:dyDescent="0.2">
      <c r="A184" s="124">
        <v>43268</v>
      </c>
      <c r="B184" s="129">
        <v>20</v>
      </c>
      <c r="C184" s="129">
        <v>15</v>
      </c>
      <c r="D184" s="120">
        <v>0.75</v>
      </c>
      <c r="E184" s="129">
        <v>1</v>
      </c>
      <c r="F184" s="120">
        <v>0.05</v>
      </c>
      <c r="G184" s="125">
        <v>0</v>
      </c>
      <c r="H184" s="120">
        <v>0</v>
      </c>
      <c r="I184" s="129">
        <v>4</v>
      </c>
      <c r="J184" s="120">
        <v>0.2</v>
      </c>
      <c r="K184" s="125">
        <v>0</v>
      </c>
      <c r="L184" s="121">
        <v>0</v>
      </c>
    </row>
    <row r="185" spans="1:12" x14ac:dyDescent="0.2">
      <c r="A185" s="126">
        <v>43269</v>
      </c>
      <c r="B185" s="130">
        <v>2009</v>
      </c>
      <c r="C185" s="128">
        <v>1616</v>
      </c>
      <c r="D185" s="120">
        <v>0.8044</v>
      </c>
      <c r="E185" s="128">
        <v>382</v>
      </c>
      <c r="F185" s="120">
        <v>0.19009999999999999</v>
      </c>
      <c r="G185" s="127">
        <v>0</v>
      </c>
      <c r="H185" s="120">
        <v>0</v>
      </c>
      <c r="I185" s="128">
        <v>11</v>
      </c>
      <c r="J185" s="120">
        <v>5.4999999999999997E-3</v>
      </c>
      <c r="K185" s="127">
        <v>0</v>
      </c>
      <c r="L185" s="121">
        <v>0</v>
      </c>
    </row>
    <row r="186" spans="1:12" x14ac:dyDescent="0.2">
      <c r="A186" s="124">
        <v>43270</v>
      </c>
      <c r="B186" s="131">
        <v>3146</v>
      </c>
      <c r="C186" s="129">
        <v>2525</v>
      </c>
      <c r="D186" s="120">
        <v>0.80259999999999998</v>
      </c>
      <c r="E186" s="129">
        <v>607</v>
      </c>
      <c r="F186" s="120">
        <v>0.19289999999999999</v>
      </c>
      <c r="G186" s="125">
        <v>0</v>
      </c>
      <c r="H186" s="120">
        <v>0</v>
      </c>
      <c r="I186" s="129">
        <v>14</v>
      </c>
      <c r="J186" s="120">
        <v>4.4999999999999997E-3</v>
      </c>
      <c r="K186" s="125">
        <v>0</v>
      </c>
      <c r="L186" s="121">
        <v>0</v>
      </c>
    </row>
    <row r="187" spans="1:12" x14ac:dyDescent="0.2">
      <c r="A187" s="126">
        <v>43271</v>
      </c>
      <c r="B187" s="130">
        <v>2367</v>
      </c>
      <c r="C187" s="128">
        <v>2136</v>
      </c>
      <c r="D187" s="120">
        <v>0.90239999999999998</v>
      </c>
      <c r="E187" s="128">
        <v>226</v>
      </c>
      <c r="F187" s="120">
        <v>9.5500000000000002E-2</v>
      </c>
      <c r="G187" s="127">
        <v>0</v>
      </c>
      <c r="H187" s="120">
        <v>0</v>
      </c>
      <c r="I187" s="128">
        <v>5</v>
      </c>
      <c r="J187" s="120">
        <v>2.0999999999999999E-3</v>
      </c>
      <c r="K187" s="127">
        <v>0</v>
      </c>
      <c r="L187" s="121">
        <v>0</v>
      </c>
    </row>
    <row r="188" spans="1:12" x14ac:dyDescent="0.2">
      <c r="A188" s="124">
        <v>43272</v>
      </c>
      <c r="B188" s="131">
        <v>933</v>
      </c>
      <c r="C188" s="129">
        <v>620</v>
      </c>
      <c r="D188" s="120">
        <v>0.66449999999999998</v>
      </c>
      <c r="E188" s="129">
        <v>118</v>
      </c>
      <c r="F188" s="120">
        <v>0.1265</v>
      </c>
      <c r="G188" s="125">
        <v>0</v>
      </c>
      <c r="H188" s="120">
        <v>0</v>
      </c>
      <c r="I188" s="129">
        <v>195</v>
      </c>
      <c r="J188" s="120">
        <v>0.20899999999999999</v>
      </c>
      <c r="K188" s="125">
        <v>0</v>
      </c>
      <c r="L188" s="121">
        <v>0</v>
      </c>
    </row>
    <row r="189" spans="1:12" x14ac:dyDescent="0.2">
      <c r="A189" s="126">
        <v>43273</v>
      </c>
      <c r="B189" s="130">
        <v>757</v>
      </c>
      <c r="C189" s="128">
        <v>636</v>
      </c>
      <c r="D189" s="120">
        <v>0.84019999999999995</v>
      </c>
      <c r="E189" s="128">
        <v>103</v>
      </c>
      <c r="F189" s="120">
        <v>0.1361</v>
      </c>
      <c r="G189" s="127">
        <v>0</v>
      </c>
      <c r="H189" s="120">
        <v>0</v>
      </c>
      <c r="I189" s="128">
        <v>18</v>
      </c>
      <c r="J189" s="120">
        <v>2.3800000000000002E-2</v>
      </c>
      <c r="K189" s="127">
        <v>0</v>
      </c>
      <c r="L189" s="121">
        <v>0</v>
      </c>
    </row>
    <row r="190" spans="1:12" x14ac:dyDescent="0.2">
      <c r="A190" s="124">
        <v>43274</v>
      </c>
      <c r="B190" s="131">
        <v>225</v>
      </c>
      <c r="C190" s="129">
        <v>192</v>
      </c>
      <c r="D190" s="120">
        <v>0.85329999999999995</v>
      </c>
      <c r="E190" s="129">
        <v>32</v>
      </c>
      <c r="F190" s="120">
        <v>0.14219999999999999</v>
      </c>
      <c r="G190" s="125">
        <v>0</v>
      </c>
      <c r="H190" s="120">
        <v>0</v>
      </c>
      <c r="I190" s="129">
        <v>1</v>
      </c>
      <c r="J190" s="120">
        <v>4.4000000000000003E-3</v>
      </c>
      <c r="K190" s="125">
        <v>0</v>
      </c>
      <c r="L190" s="121">
        <v>0</v>
      </c>
    </row>
    <row r="191" spans="1:12" x14ac:dyDescent="0.2">
      <c r="A191" s="126">
        <v>43275</v>
      </c>
      <c r="B191" s="130">
        <v>19</v>
      </c>
      <c r="C191" s="128">
        <v>13</v>
      </c>
      <c r="D191" s="120">
        <v>0.68420000000000003</v>
      </c>
      <c r="E191" s="128">
        <v>6</v>
      </c>
      <c r="F191" s="120">
        <v>0.31580000000000003</v>
      </c>
      <c r="G191" s="127">
        <v>0</v>
      </c>
      <c r="H191" s="120">
        <v>0</v>
      </c>
      <c r="I191" s="128">
        <v>0</v>
      </c>
      <c r="J191" s="120">
        <v>0</v>
      </c>
      <c r="K191" s="127">
        <v>0</v>
      </c>
      <c r="L191" s="121">
        <v>0</v>
      </c>
    </row>
    <row r="192" spans="1:12" x14ac:dyDescent="0.2">
      <c r="A192" s="124">
        <v>43276</v>
      </c>
      <c r="B192" s="131">
        <v>728</v>
      </c>
      <c r="C192" s="129">
        <v>600</v>
      </c>
      <c r="D192" s="120">
        <v>0.82420000000000004</v>
      </c>
      <c r="E192" s="129">
        <v>110</v>
      </c>
      <c r="F192" s="120">
        <v>0.15110000000000001</v>
      </c>
      <c r="G192" s="125">
        <v>0</v>
      </c>
      <c r="H192" s="120">
        <v>0</v>
      </c>
      <c r="I192" s="129">
        <v>18</v>
      </c>
      <c r="J192" s="120">
        <v>2.47E-2</v>
      </c>
      <c r="K192" s="125">
        <v>0</v>
      </c>
      <c r="L192" s="121">
        <v>0</v>
      </c>
    </row>
    <row r="193" spans="1:14" x14ac:dyDescent="0.2">
      <c r="A193" s="126">
        <v>43277</v>
      </c>
      <c r="B193" s="130">
        <v>1053</v>
      </c>
      <c r="C193" s="128">
        <v>897</v>
      </c>
      <c r="D193" s="120">
        <v>0.85189999999999999</v>
      </c>
      <c r="E193" s="128">
        <v>146</v>
      </c>
      <c r="F193" s="120">
        <v>0.13869999999999999</v>
      </c>
      <c r="G193" s="127">
        <v>0</v>
      </c>
      <c r="H193" s="120">
        <v>0</v>
      </c>
      <c r="I193" s="128">
        <v>0</v>
      </c>
      <c r="J193" s="120">
        <v>0</v>
      </c>
      <c r="K193" s="127">
        <v>0</v>
      </c>
      <c r="L193" s="121">
        <v>0</v>
      </c>
    </row>
    <row r="194" spans="1:14" x14ac:dyDescent="0.2">
      <c r="A194" s="124">
        <v>43278</v>
      </c>
      <c r="B194" s="131">
        <v>1607</v>
      </c>
      <c r="C194" s="129">
        <v>1463</v>
      </c>
      <c r="D194" s="120">
        <v>0.91039999999999999</v>
      </c>
      <c r="E194" s="129">
        <v>142</v>
      </c>
      <c r="F194" s="120">
        <v>8.8400000000000006E-2</v>
      </c>
      <c r="G194" s="125">
        <v>0</v>
      </c>
      <c r="H194" s="120">
        <v>0</v>
      </c>
      <c r="I194" s="129">
        <v>2</v>
      </c>
      <c r="J194" s="120">
        <v>1.1999999999999999E-3</v>
      </c>
      <c r="K194" s="125">
        <v>0</v>
      </c>
      <c r="L194" s="121">
        <v>0</v>
      </c>
    </row>
    <row r="195" spans="1:14" x14ac:dyDescent="0.2">
      <c r="A195" s="126">
        <v>43279</v>
      </c>
      <c r="B195" s="130">
        <v>1309</v>
      </c>
      <c r="C195" s="128">
        <v>949</v>
      </c>
      <c r="D195" s="120">
        <v>0.72499999999999998</v>
      </c>
      <c r="E195" s="128">
        <v>354</v>
      </c>
      <c r="F195" s="120">
        <v>0.27039999999999997</v>
      </c>
      <c r="G195" s="127">
        <v>0</v>
      </c>
      <c r="H195" s="120">
        <v>0</v>
      </c>
      <c r="I195" s="128">
        <v>6</v>
      </c>
      <c r="J195" s="120">
        <v>4.5999999999999999E-3</v>
      </c>
      <c r="K195" s="127">
        <v>0</v>
      </c>
      <c r="L195" s="121">
        <v>0</v>
      </c>
    </row>
    <row r="196" spans="1:14" x14ac:dyDescent="0.2">
      <c r="A196" s="124">
        <v>43280</v>
      </c>
      <c r="B196" s="131">
        <v>586</v>
      </c>
      <c r="C196" s="129">
        <v>474</v>
      </c>
      <c r="D196" s="120">
        <v>0.80889999999999995</v>
      </c>
      <c r="E196" s="129">
        <v>107</v>
      </c>
      <c r="F196" s="120">
        <v>0.18260000000000001</v>
      </c>
      <c r="G196" s="125">
        <v>0</v>
      </c>
      <c r="H196" s="120">
        <v>0</v>
      </c>
      <c r="I196" s="129">
        <v>5</v>
      </c>
      <c r="J196" s="120">
        <v>8.5000000000000006E-3</v>
      </c>
      <c r="K196" s="125">
        <v>0</v>
      </c>
      <c r="L196" s="121">
        <v>0</v>
      </c>
    </row>
    <row r="197" spans="1:14" ht="16" thickBot="1" x14ac:dyDescent="0.25">
      <c r="A197" s="126">
        <v>43281</v>
      </c>
      <c r="B197" s="130">
        <v>295</v>
      </c>
      <c r="C197" s="128">
        <v>248</v>
      </c>
      <c r="D197" s="120">
        <v>0.8407</v>
      </c>
      <c r="E197" s="128">
        <v>44</v>
      </c>
      <c r="F197" s="120">
        <v>0.1492</v>
      </c>
      <c r="G197" s="127">
        <v>0</v>
      </c>
      <c r="H197" s="120">
        <v>0</v>
      </c>
      <c r="I197" s="128">
        <v>3</v>
      </c>
      <c r="J197" s="120">
        <v>1.0200000000000001E-2</v>
      </c>
      <c r="K197" s="127">
        <v>0</v>
      </c>
      <c r="L197" s="121">
        <v>0</v>
      </c>
    </row>
    <row r="198" spans="1:14" ht="25" thickTop="1" x14ac:dyDescent="0.2">
      <c r="A198" s="94" t="s">
        <v>26</v>
      </c>
      <c r="B198" s="95">
        <f>SUM(B17:B197)</f>
        <v>785625</v>
      </c>
      <c r="C198" s="95">
        <f>SUM(C17:C197)</f>
        <v>676036</v>
      </c>
      <c r="D198" s="96">
        <f>AVERAGE(D17:D197)</f>
        <v>0.80082651933701632</v>
      </c>
      <c r="E198" s="95">
        <f>SUM(E17:E197)</f>
        <v>89556</v>
      </c>
      <c r="F198" s="96">
        <f>AVERAGE(F17:F197)</f>
        <v>0.13314364640883983</v>
      </c>
      <c r="G198" s="95">
        <f>SUM(G17:G197)</f>
        <v>0</v>
      </c>
      <c r="H198" s="96">
        <f>AVERAGE(H17:H197)</f>
        <v>3.867403314917127E-6</v>
      </c>
      <c r="I198" s="95">
        <f>SUM(I17:I197)</f>
        <v>20017</v>
      </c>
      <c r="J198" s="96">
        <f>AVERAGE(J17:J197)</f>
        <v>4.9394475138121542E-2</v>
      </c>
      <c r="K198" s="95">
        <f>SUM(K17:K197)</f>
        <v>0</v>
      </c>
      <c r="L198" s="97">
        <f>AVERAGE(L17:L197)</f>
        <v>0</v>
      </c>
    </row>
    <row r="200" spans="1:14" x14ac:dyDescent="0.2">
      <c r="N200">
        <f>DATEVALUE("01-JAN")</f>
        <v>43101</v>
      </c>
    </row>
    <row r="201" spans="1:14" x14ac:dyDescent="0.2">
      <c r="N201">
        <f>DATEVALUE("30-JUN")</f>
        <v>43281</v>
      </c>
    </row>
  </sheetData>
  <mergeCells count="2">
    <mergeCell ref="B2:C2"/>
    <mergeCell ref="A14:L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WASSPerformance</vt:lpstr>
      <vt:lpstr>02</vt:lpstr>
      <vt:lpstr>03</vt:lpstr>
      <vt:lpstr>04</vt:lpstr>
      <vt:lpstr>05</vt:lpstr>
      <vt:lpstr>06</vt:lpstr>
      <vt:lpstr>Semes1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2018-07-06T19:00:58Z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