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43" i="1" l="1"/>
  <c r="J42" i="1"/>
  <c r="J41" i="1"/>
  <c r="J39" i="1"/>
  <c r="J38" i="1"/>
  <c r="J37" i="1"/>
  <c r="J36" i="1"/>
  <c r="J35" i="1"/>
  <c r="J34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4" i="1"/>
  <c r="J13" i="1"/>
  <c r="J12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48" i="1"/>
  <c r="F47" i="1"/>
  <c r="F46" i="1"/>
  <c r="G46" i="1"/>
  <c r="F45" i="1"/>
  <c r="G45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<sst xmlns="http://schemas.openxmlformats.org/spreadsheetml/2006/main" count="56" uniqueCount="54">
  <si>
    <t>CODIGO-CADBURY</t>
  </si>
  <si>
    <t>PRODUCTO</t>
  </si>
  <si>
    <t>CLAMATO 11.5 OZ. 0.340L</t>
  </si>
  <si>
    <t>CLAMATO 16    OZ. 0.473L</t>
  </si>
  <si>
    <t>CLAMATO 32    OZ. 0.947L</t>
  </si>
  <si>
    <t>CLAMATO 64    OZ. 1.893L</t>
  </si>
  <si>
    <t>AGUAFIEL 0.5  LTS</t>
  </si>
  <si>
    <t>AGUAFIEL 1     LTS.</t>
  </si>
  <si>
    <t>AGUAFIEL 1.5  LTS.</t>
  </si>
  <si>
    <t>AGUAFIEL 10   LTS.</t>
  </si>
  <si>
    <t>AGUAFIEL F/NARANJA   0.5 LTS</t>
  </si>
  <si>
    <t>AGUAFIEL SABORES    1.5 LTS.</t>
  </si>
  <si>
    <t>AGUAFIEL SABORES    10 LTS.</t>
  </si>
  <si>
    <t>MINERAL                 VIDRIO</t>
  </si>
  <si>
    <t>CRUSH NARANJA  VIDRIO</t>
  </si>
  <si>
    <t>SQUIRT                   VIDRIO</t>
  </si>
  <si>
    <t>SABORES               VIDRIO</t>
  </si>
  <si>
    <t>MINERAL PET .355    ONZ.</t>
  </si>
  <si>
    <t>SABORES       .355 ML.           PET</t>
  </si>
  <si>
    <t>SABORES LATA .355 12 PZAS</t>
  </si>
  <si>
    <t>MINERAL                600 ML.</t>
  </si>
  <si>
    <t>TWIST LIMON        600 ML.</t>
  </si>
  <si>
    <t>SQUIRT                  600 ML.</t>
  </si>
  <si>
    <t>FRUTAL                 600 ML.</t>
  </si>
  <si>
    <t>CRUSH NARANJA 600 ML.</t>
  </si>
  <si>
    <t>SABORES             600 ML.</t>
  </si>
  <si>
    <t>NATUREL BC        600 ML.</t>
  </si>
  <si>
    <t>AQUA SABOR       600 ML</t>
  </si>
  <si>
    <t>SQUIRT LIGHT     600 ML.</t>
  </si>
  <si>
    <t>CRUSH NARANJA LIGH      600 ML</t>
  </si>
  <si>
    <t>CRUSH MULT.                     600 ML.</t>
  </si>
  <si>
    <t>DIET RITE COLA 600ML P NR 6P</t>
  </si>
  <si>
    <t>SNAPPLE TEE BLANCO    600 ML</t>
  </si>
  <si>
    <t>MINERAL      1.5 LTS.</t>
  </si>
  <si>
    <t>SABORES    1.5 LTS.</t>
  </si>
  <si>
    <t>MINERAL       2 LTS.</t>
  </si>
  <si>
    <t>SQUIRT         2 LTS.</t>
  </si>
  <si>
    <t>SABORES     2 LTS.</t>
  </si>
  <si>
    <t>SABOR MANZANITA 2.5 L P NR 8P</t>
  </si>
  <si>
    <t>CRUSH MULT. 2.3 LTS.</t>
  </si>
  <si>
    <t>VENOM 473 ML</t>
  </si>
  <si>
    <t>VENOM 237 ML</t>
  </si>
  <si>
    <t>FRUTI KING SABORES 6/3 LTS</t>
  </si>
  <si>
    <t>FRUTI KING SURTIDO 24/500 ML</t>
  </si>
  <si>
    <t>KING CITRUS 24/500 ML</t>
  </si>
  <si>
    <t>KING CITRUS 6/3 ML</t>
  </si>
  <si>
    <t>CTO C/IVA</t>
  </si>
  <si>
    <t>VTA C/IVA</t>
  </si>
  <si>
    <t>P.VTA PITICO</t>
  </si>
  <si>
    <t>IMPORTE</t>
  </si>
  <si>
    <t>IVA</t>
  </si>
  <si>
    <t>PRECIO DE COMPRA</t>
  </si>
  <si>
    <t>PRECIO DE VENTA</t>
  </si>
  <si>
    <t>PRECIO DE VENTA PITICO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</si>
</sst>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0"/>
      <color indexed="10"/>
      <name val="Arial"/>
      <family val="2"/>
    </font>
    <font>
      <b/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4" fontId="0" fillId="0" borderId="2" xfId="0" applyNumberFormat="1" applyBorder="1"/>
    <xf numFmtId="4" fontId="6" fillId="0" borderId="9" xfId="0" applyNumberFormat="1" applyFont="1" applyFill="1" applyBorder="1" applyAlignment="1" applyProtection="1">
      <alignment horizontal="right"/>
    </xf>
    <xf numFmtId="4" fontId="6" fillId="0" borderId="10" xfId="0" applyNumberFormat="1" applyFont="1" applyFill="1" applyBorder="1" applyAlignment="1" applyProtection="1">
      <alignment horizontal="right"/>
    </xf>
    <xf numFmtId="4" fontId="6" fillId="0" borderId="11" xfId="0" applyNumberFormat="1" applyFont="1" applyFill="1" applyBorder="1" applyAlignment="1" applyProtection="1">
      <alignment horizontal="right"/>
    </xf>
    <xf numFmtId="4" fontId="6" fillId="0" borderId="12" xfId="0" applyNumberFormat="1" applyFont="1" applyFill="1" applyBorder="1" applyAlignment="1" applyProtection="1">
      <alignment horizontal="right"/>
    </xf>
    <xf numFmtId="4" fontId="6" fillId="0" borderId="13" xfId="0" applyNumberFormat="1" applyFont="1" applyFill="1" applyBorder="1" applyAlignment="1" applyProtection="1">
      <alignment horizontal="right"/>
    </xf>
    <xf numFmtId="4" fontId="6" fillId="0" borderId="14" xfId="0" applyNumberFormat="1" applyFont="1" applyFill="1" applyBorder="1" applyAlignment="1" applyProtection="1">
      <alignment horizontal="right"/>
    </xf>
    <xf numFmtId="4" fontId="6" fillId="2" borderId="13" xfId="0" applyNumberFormat="1" applyFont="1" applyFill="1" applyBorder="1" applyAlignment="1" applyProtection="1">
      <alignment horizontal="right"/>
    </xf>
    <xf numFmtId="4" fontId="6" fillId="0" borderId="15" xfId="0" applyNumberFormat="1" applyFont="1" applyBorder="1" applyAlignment="1" applyProtection="1">
      <alignment horizontal="right"/>
    </xf>
    <xf numFmtId="4" fontId="6" fillId="0" borderId="9" xfId="0" applyNumberFormat="1" applyFont="1" applyBorder="1" applyAlignment="1" applyProtection="1">
      <alignment horizontal="right"/>
    </xf>
    <xf numFmtId="4" fontId="6" fillId="0" borderId="11" xfId="0" applyNumberFormat="1" applyFont="1" applyBorder="1" applyAlignment="1" applyProtection="1">
      <alignment horizontal="right"/>
    </xf>
    <xf numFmtId="4" fontId="6" fillId="2" borderId="16" xfId="0" applyNumberFormat="1" applyFont="1" applyFill="1" applyBorder="1" applyAlignment="1" applyProtection="1">
      <alignment horizontal="right"/>
    </xf>
    <xf numFmtId="4" fontId="0" fillId="0" borderId="0" xfId="0" applyNumberFormat="1"/>
    <xf numFmtId="0" fontId="0" fillId="0" borderId="17" xfId="0" applyFill="1" applyBorder="1" applyAlignment="1" applyProtection="1">
      <alignment horizontal="right"/>
      <protection locked="0"/>
    </xf>
    <xf numFmtId="0" fontId="0" fillId="0" borderId="18" xfId="0" applyFill="1" applyBorder="1" applyAlignment="1" applyProtection="1">
      <alignment horizontal="right"/>
      <protection locked="0"/>
    </xf>
    <xf numFmtId="0" fontId="0" fillId="0" borderId="19" xfId="0" applyFill="1" applyBorder="1" applyAlignment="1" applyProtection="1">
      <alignment horizontal="right"/>
      <protection locked="0"/>
    </xf>
    <xf numFmtId="4" fontId="0" fillId="0" borderId="18" xfId="0" applyNumberFormat="1" applyFill="1" applyBorder="1" applyAlignment="1" applyProtection="1">
      <alignment horizontal="right"/>
      <protection locked="0"/>
    </xf>
    <xf numFmtId="0" fontId="0" fillId="0" borderId="18" xfId="0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4" fontId="0" fillId="0" borderId="17" xfId="0" applyNumberFormat="1" applyBorder="1"/>
    <xf numFmtId="4" fontId="0" fillId="0" borderId="18" xfId="0" applyNumberFormat="1" applyBorder="1"/>
    <xf numFmtId="4" fontId="0" fillId="0" borderId="0" xfId="0" applyNumberFormat="1" applyBorder="1"/>
    <xf numFmtId="0" fontId="3" fillId="0" borderId="20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0" fillId="0" borderId="21" xfId="0" applyFill="1" applyBorder="1" applyAlignment="1" applyProtection="1">
      <alignment horizontal="right"/>
      <protection locked="0"/>
    </xf>
    <xf numFmtId="4" fontId="0" fillId="0" borderId="22" xfId="0" applyNumberFormat="1" applyBorder="1"/>
    <xf numFmtId="4" fontId="0" fillId="0" borderId="21" xfId="0" applyNumberFormat="1" applyBorder="1"/>
    <xf numFmtId="4" fontId="0" fillId="0" borderId="23" xfId="0" applyNumberFormat="1" applyBorder="1"/>
    <xf numFmtId="4" fontId="0" fillId="0" borderId="24" xfId="0" applyNumberFormat="1" applyBorder="1"/>
    <xf numFmtId="4" fontId="0" fillId="0" borderId="25" xfId="0" applyNumberFormat="1" applyBorder="1"/>
    <xf numFmtId="4" fontId="0" fillId="0" borderId="26" xfId="0" applyNumberFormat="1" applyBorder="1"/>
    <xf numFmtId="4" fontId="0" fillId="0" borderId="27" xfId="0" applyNumberFormat="1" applyBorder="1"/>
    <xf numFmtId="0" fontId="0" fillId="0" borderId="28" xfId="0" applyBorder="1" applyAlignment="1" applyProtection="1">
      <alignment horizontal="right"/>
      <protection locked="0"/>
    </xf>
    <xf numFmtId="4" fontId="0" fillId="0" borderId="29" xfId="0" applyNumberFormat="1" applyBorder="1"/>
    <xf numFmtId="4" fontId="0" fillId="0" borderId="28" xfId="0" applyNumberFormat="1" applyBorder="1"/>
    <xf numFmtId="4" fontId="0" fillId="0" borderId="30" xfId="0" applyNumberFormat="1" applyBorder="1"/>
    <xf numFmtId="0" fontId="3" fillId="0" borderId="20" xfId="0" applyFont="1" applyFill="1" applyBorder="1" applyAlignment="1" applyProtection="1">
      <alignment horizontal="center" wrapText="1"/>
      <protection locked="0"/>
    </xf>
    <xf numFmtId="0" fontId="6" fillId="0" borderId="16" xfId="0" applyFont="1" applyBorder="1" applyAlignment="1" applyProtection="1">
      <alignment horizontal="center"/>
    </xf>
    <xf numFmtId="4" fontId="1" fillId="0" borderId="22" xfId="0" applyNumberFormat="1" applyFont="1" applyBorder="1"/>
    <xf numFmtId="4" fontId="1" fillId="0" borderId="2" xfId="0" applyNumberFormat="1" applyFont="1" applyBorder="1"/>
    <xf numFmtId="4" fontId="1" fillId="0" borderId="29" xfId="0" applyNumberFormat="1" applyFont="1" applyBorder="1"/>
    <xf numFmtId="0" fontId="9" fillId="0" borderId="20" xfId="0" applyFont="1" applyBorder="1" applyAlignment="1" applyProtection="1">
      <alignment horizontal="center"/>
      <protection locked="0"/>
    </xf>
    <xf numFmtId="4" fontId="7" fillId="0" borderId="3" xfId="0" applyNumberFormat="1" applyFont="1" applyFill="1" applyBorder="1" applyAlignment="1" applyProtection="1">
      <alignment horizontal="right"/>
      <protection locked="0"/>
    </xf>
    <xf numFmtId="4" fontId="7" fillId="0" borderId="6" xfId="0" applyNumberFormat="1" applyFont="1" applyFill="1" applyBorder="1" applyAlignment="1" applyProtection="1">
      <alignment horizontal="right"/>
      <protection locked="0"/>
    </xf>
    <xf numFmtId="4" fontId="7" fillId="0" borderId="4" xfId="0" applyNumberFormat="1" applyFont="1" applyFill="1" applyBorder="1" applyAlignment="1" applyProtection="1">
      <alignment horizontal="right"/>
      <protection locked="0"/>
    </xf>
    <xf numFmtId="4" fontId="7" fillId="0" borderId="4" xfId="0" applyNumberFormat="1" applyFont="1" applyBorder="1" applyAlignment="1" applyProtection="1">
      <alignment horizontal="right"/>
      <protection locked="0"/>
    </xf>
    <xf numFmtId="4" fontId="7" fillId="0" borderId="5" xfId="0" applyNumberFormat="1" applyFont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7" fillId="0" borderId="0" xfId="0" applyFont="1"/>
    <xf numFmtId="0" fontId="10" fillId="0" borderId="20" xfId="0" applyFont="1" applyBorder="1"/>
    <xf numFmtId="4" fontId="7" fillId="0" borderId="22" xfId="0" applyNumberFormat="1" applyFont="1" applyBorder="1"/>
    <xf numFmtId="4" fontId="7" fillId="0" borderId="2" xfId="0" applyNumberFormat="1" applyFont="1" applyBorder="1"/>
    <xf numFmtId="4" fontId="7" fillId="0" borderId="29" xfId="0" applyNumberFormat="1" applyFont="1" applyBorder="1"/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tabSelected="1" workbookViewId="0">
      <selection activeCell="A4" sqref="A4"/>
    </sheetView>
  </sheetViews>
  <sheetFormatPr baseColWidth="10" defaultRowHeight="15" x14ac:dyDescent="0.25"/>
  <cols>
    <col min="2" max="2" width="30.85546875" bestFit="1" customWidth="1"/>
    <col min="3" max="3" width="9.42578125" style="68" bestFit="1" customWidth="1"/>
    <col min="4" max="4" width="7.5703125" customWidth="1"/>
    <col min="5" max="5" width="13.140625" customWidth="1"/>
    <col min="6" max="6" width="11.42578125" style="68"/>
  </cols>
  <sheetData>
    <row r="2" spans="1:13" ht="15.75" thickBot="1" x14ac:dyDescent="0.3">
      <c r="C2" s="73" t="s">
        <v>51</v>
      </c>
      <c r="D2" s="73"/>
      <c r="E2" s="73"/>
      <c r="F2" s="73" t="s">
        <v>52</v>
      </c>
      <c r="G2" s="73"/>
      <c r="H2" s="73"/>
      <c r="I2" s="74" t="s">
        <v>53</v>
      </c>
      <c r="J2" s="75"/>
      <c r="K2" s="75"/>
    </row>
    <row r="3" spans="1:13" ht="27" thickBot="1" x14ac:dyDescent="0.3">
      <c r="A3" s="1" t="s">
        <v>0</v>
      </c>
      <c r="B3" s="2" t="s">
        <v>1</v>
      </c>
      <c r="C3" s="61" t="s">
        <v>49</v>
      </c>
      <c r="D3" s="42" t="s">
        <v>50</v>
      </c>
      <c r="E3" s="43" t="s">
        <v>46</v>
      </c>
      <c r="F3" s="69" t="s">
        <v>49</v>
      </c>
      <c r="G3" s="43" t="s">
        <v>50</v>
      </c>
      <c r="H3" s="43" t="s">
        <v>47</v>
      </c>
      <c r="I3" s="43"/>
      <c r="J3" s="43"/>
      <c r="K3" s="56" t="s">
        <v>48</v>
      </c>
    </row>
    <row r="4" spans="1:13" x14ac:dyDescent="0.25">
      <c r="A4" s="3">
        <v>1</v>
      </c>
      <c r="B4" s="9" t="s">
        <v>2</v>
      </c>
      <c r="C4" s="62">
        <f>+E4</f>
        <v>88</v>
      </c>
      <c r="D4" s="44"/>
      <c r="E4" s="58">
        <v>88</v>
      </c>
      <c r="F4" s="70">
        <f t="shared" ref="F4:F11" si="0">+H4</f>
        <v>102</v>
      </c>
      <c r="G4" s="45">
        <v>0</v>
      </c>
      <c r="H4" s="58">
        <v>102</v>
      </c>
      <c r="I4" s="46">
        <f>+K4</f>
        <v>96.9</v>
      </c>
      <c r="J4" s="47"/>
      <c r="K4" s="21">
        <v>96.9</v>
      </c>
      <c r="L4" s="32"/>
      <c r="M4" s="32"/>
    </row>
    <row r="5" spans="1:13" x14ac:dyDescent="0.25">
      <c r="A5" s="3">
        <v>2</v>
      </c>
      <c r="B5" s="10" t="s">
        <v>3</v>
      </c>
      <c r="C5" s="63">
        <f t="shared" ref="C5:C11" si="1">+E5</f>
        <v>129.36000000000001</v>
      </c>
      <c r="D5" s="34"/>
      <c r="E5" s="59">
        <v>129.36000000000001</v>
      </c>
      <c r="F5" s="71">
        <f t="shared" si="0"/>
        <v>150</v>
      </c>
      <c r="G5" s="20"/>
      <c r="H5" s="59">
        <v>150</v>
      </c>
      <c r="I5" s="39">
        <f t="shared" ref="I5:I11" si="2">+K5</f>
        <v>142.5</v>
      </c>
      <c r="J5" s="48"/>
      <c r="K5" s="22">
        <v>142.5</v>
      </c>
      <c r="L5" s="32"/>
      <c r="M5" s="32"/>
    </row>
    <row r="6" spans="1:13" x14ac:dyDescent="0.25">
      <c r="A6" s="3">
        <v>3</v>
      </c>
      <c r="B6" s="10" t="s">
        <v>4</v>
      </c>
      <c r="C6" s="63">
        <f t="shared" si="1"/>
        <v>259.60000000000002</v>
      </c>
      <c r="D6" s="34"/>
      <c r="E6" s="59">
        <v>259.60000000000002</v>
      </c>
      <c r="F6" s="71">
        <f t="shared" si="0"/>
        <v>295</v>
      </c>
      <c r="G6" s="20"/>
      <c r="H6" s="59">
        <v>295</v>
      </c>
      <c r="I6" s="39">
        <f t="shared" si="2"/>
        <v>280.25</v>
      </c>
      <c r="J6" s="48"/>
      <c r="K6" s="22">
        <v>280.25</v>
      </c>
      <c r="L6" s="32"/>
      <c r="M6" s="32"/>
    </row>
    <row r="7" spans="1:13" ht="15.75" thickBot="1" x14ac:dyDescent="0.3">
      <c r="A7" s="3">
        <v>4</v>
      </c>
      <c r="B7" s="11" t="s">
        <v>5</v>
      </c>
      <c r="C7" s="63">
        <f t="shared" si="1"/>
        <v>278.95999999999998</v>
      </c>
      <c r="D7" s="35"/>
      <c r="E7" s="59">
        <v>278.95999999999998</v>
      </c>
      <c r="F7" s="71">
        <f t="shared" si="0"/>
        <v>317</v>
      </c>
      <c r="G7" s="20"/>
      <c r="H7" s="59">
        <v>317</v>
      </c>
      <c r="I7" s="39">
        <f t="shared" si="2"/>
        <v>301.14999999999998</v>
      </c>
      <c r="J7" s="49"/>
      <c r="K7" s="23">
        <v>301.14999999999998</v>
      </c>
      <c r="L7" s="32"/>
      <c r="M7" s="32"/>
    </row>
    <row r="8" spans="1:13" x14ac:dyDescent="0.25">
      <c r="A8" s="3">
        <v>5</v>
      </c>
      <c r="B8" s="12" t="s">
        <v>6</v>
      </c>
      <c r="C8" s="63">
        <f t="shared" si="1"/>
        <v>42.35</v>
      </c>
      <c r="D8" s="33"/>
      <c r="E8" s="59">
        <v>42.35</v>
      </c>
      <c r="F8" s="71">
        <f t="shared" si="0"/>
        <v>82</v>
      </c>
      <c r="G8" s="20"/>
      <c r="H8" s="59">
        <v>82</v>
      </c>
      <c r="I8" s="39">
        <f t="shared" si="2"/>
        <v>77.900000000000006</v>
      </c>
      <c r="J8" s="50"/>
      <c r="K8" s="24">
        <v>77.900000000000006</v>
      </c>
      <c r="L8" s="32"/>
      <c r="M8" s="32"/>
    </row>
    <row r="9" spans="1:13" x14ac:dyDescent="0.25">
      <c r="A9" s="3">
        <v>6</v>
      </c>
      <c r="B9" s="10" t="s">
        <v>7</v>
      </c>
      <c r="C9" s="63">
        <f t="shared" si="1"/>
        <v>30.86</v>
      </c>
      <c r="D9" s="34"/>
      <c r="E9" s="59">
        <v>30.86</v>
      </c>
      <c r="F9" s="71">
        <f t="shared" si="0"/>
        <v>65</v>
      </c>
      <c r="G9" s="20"/>
      <c r="H9" s="59">
        <v>65</v>
      </c>
      <c r="I9" s="39">
        <f t="shared" si="2"/>
        <v>61.75</v>
      </c>
      <c r="J9" s="48"/>
      <c r="K9" s="22">
        <v>61.75</v>
      </c>
      <c r="L9" s="32"/>
      <c r="M9" s="32"/>
    </row>
    <row r="10" spans="1:13" x14ac:dyDescent="0.25">
      <c r="A10" s="3">
        <v>7</v>
      </c>
      <c r="B10" s="10" t="s">
        <v>8</v>
      </c>
      <c r="C10" s="63">
        <f t="shared" si="1"/>
        <v>48.4</v>
      </c>
      <c r="D10" s="34"/>
      <c r="E10" s="59">
        <v>48.4</v>
      </c>
      <c r="F10" s="71">
        <f t="shared" si="0"/>
        <v>82</v>
      </c>
      <c r="G10" s="20"/>
      <c r="H10" s="59">
        <v>82</v>
      </c>
      <c r="I10" s="39">
        <f t="shared" si="2"/>
        <v>77.900000000000006</v>
      </c>
      <c r="J10" s="48"/>
      <c r="K10" s="22">
        <v>77.900000000000006</v>
      </c>
      <c r="L10" s="32"/>
      <c r="M10" s="32"/>
    </row>
    <row r="11" spans="1:13" x14ac:dyDescent="0.25">
      <c r="A11" s="3">
        <v>8</v>
      </c>
      <c r="B11" s="10" t="s">
        <v>9</v>
      </c>
      <c r="C11" s="63">
        <f t="shared" si="1"/>
        <v>11.68</v>
      </c>
      <c r="D11" s="34"/>
      <c r="E11" s="59">
        <v>11.68</v>
      </c>
      <c r="F11" s="71">
        <f t="shared" si="0"/>
        <v>20</v>
      </c>
      <c r="G11" s="20"/>
      <c r="H11" s="59">
        <v>20</v>
      </c>
      <c r="I11" s="39">
        <f t="shared" si="2"/>
        <v>19</v>
      </c>
      <c r="J11" s="48"/>
      <c r="K11" s="22">
        <v>19</v>
      </c>
      <c r="L11" s="32"/>
      <c r="M11" s="32"/>
    </row>
    <row r="12" spans="1:13" x14ac:dyDescent="0.25">
      <c r="A12" s="3">
        <v>9</v>
      </c>
      <c r="B12" s="10" t="s">
        <v>10</v>
      </c>
      <c r="C12" s="64">
        <f>+E12/1.16</f>
        <v>42.612068965517246</v>
      </c>
      <c r="D12" s="36">
        <f>+C12*0.16</f>
        <v>6.8179310344827595</v>
      </c>
      <c r="E12" s="59">
        <v>49.43</v>
      </c>
      <c r="F12" s="71">
        <f>+H12/1.11</f>
        <v>63.063063063063055</v>
      </c>
      <c r="G12" s="20">
        <f>+F12*0.11</f>
        <v>6.9369369369369362</v>
      </c>
      <c r="H12" s="59">
        <v>70</v>
      </c>
      <c r="I12" s="40">
        <f>+K12/1.11</f>
        <v>59.909909909909906</v>
      </c>
      <c r="J12" s="48">
        <f>+I12*0.11</f>
        <v>6.5900900900900901</v>
      </c>
      <c r="K12" s="22">
        <v>66.5</v>
      </c>
      <c r="L12" s="32"/>
      <c r="M12" s="32"/>
    </row>
    <row r="13" spans="1:13" x14ac:dyDescent="0.25">
      <c r="A13" s="3">
        <v>10</v>
      </c>
      <c r="B13" s="10" t="s">
        <v>11</v>
      </c>
      <c r="C13" s="64">
        <f t="shared" ref="C13:C46" si="3">+E13/1.16</f>
        <v>24.198275862068968</v>
      </c>
      <c r="D13" s="36">
        <f t="shared" ref="D13:D46" si="4">+C13*0.16</f>
        <v>3.871724137931035</v>
      </c>
      <c r="E13" s="59">
        <v>28.07</v>
      </c>
      <c r="F13" s="71">
        <f t="shared" ref="F13:F46" si="5">+H13/1.11</f>
        <v>40.54054054054054</v>
      </c>
      <c r="G13" s="20">
        <f t="shared" ref="G13:G46" si="6">+F13*0.11</f>
        <v>4.4594594594594597</v>
      </c>
      <c r="H13" s="59">
        <v>45</v>
      </c>
      <c r="I13" s="40">
        <f t="shared" ref="I13:I43" si="7">+K13/1.11</f>
        <v>38.513513513513509</v>
      </c>
      <c r="J13" s="48">
        <f t="shared" ref="J13:J43" si="8">+I13*0.11</f>
        <v>4.236486486486486</v>
      </c>
      <c r="K13" s="22">
        <v>42.75</v>
      </c>
      <c r="L13" s="32"/>
      <c r="M13" s="32"/>
    </row>
    <row r="14" spans="1:13" ht="15.75" thickBot="1" x14ac:dyDescent="0.3">
      <c r="A14" s="3">
        <v>11</v>
      </c>
      <c r="B14" s="10" t="s">
        <v>12</v>
      </c>
      <c r="C14" s="64">
        <f t="shared" si="3"/>
        <v>17.181034482758623</v>
      </c>
      <c r="D14" s="36">
        <f t="shared" si="4"/>
        <v>2.7489655172413796</v>
      </c>
      <c r="E14" s="59">
        <v>19.93</v>
      </c>
      <c r="F14" s="71">
        <f t="shared" si="5"/>
        <v>27.027027027027025</v>
      </c>
      <c r="G14" s="20">
        <f t="shared" si="6"/>
        <v>2.9729729729729728</v>
      </c>
      <c r="H14" s="59">
        <v>30</v>
      </c>
      <c r="I14" s="40">
        <f t="shared" si="7"/>
        <v>25.675675675675674</v>
      </c>
      <c r="J14" s="48">
        <f t="shared" si="8"/>
        <v>2.8243243243243241</v>
      </c>
      <c r="K14" s="22">
        <v>28.5</v>
      </c>
      <c r="L14" s="32"/>
      <c r="M14" s="32"/>
    </row>
    <row r="15" spans="1:13" x14ac:dyDescent="0.25">
      <c r="A15" s="3">
        <v>12</v>
      </c>
      <c r="B15" s="9" t="s">
        <v>13</v>
      </c>
      <c r="C15" s="64">
        <f t="shared" si="3"/>
        <v>62.068965517241381</v>
      </c>
      <c r="D15" s="36">
        <f t="shared" si="4"/>
        <v>9.931034482758621</v>
      </c>
      <c r="E15" s="59">
        <v>72</v>
      </c>
      <c r="F15" s="71">
        <f t="shared" si="5"/>
        <v>90.090090090090087</v>
      </c>
      <c r="G15" s="20">
        <f t="shared" si="6"/>
        <v>9.9099099099099099</v>
      </c>
      <c r="H15" s="59">
        <v>100</v>
      </c>
      <c r="I15" s="40">
        <f t="shared" si="7"/>
        <v>0</v>
      </c>
      <c r="J15" s="48"/>
      <c r="K15" s="21"/>
      <c r="L15" s="32"/>
      <c r="M15" s="32"/>
    </row>
    <row r="16" spans="1:13" x14ac:dyDescent="0.25">
      <c r="A16" s="3">
        <v>13</v>
      </c>
      <c r="B16" s="10" t="s">
        <v>14</v>
      </c>
      <c r="C16" s="64">
        <f t="shared" si="3"/>
        <v>62.068965517241381</v>
      </c>
      <c r="D16" s="36">
        <f t="shared" si="4"/>
        <v>9.931034482758621</v>
      </c>
      <c r="E16" s="59">
        <v>72</v>
      </c>
      <c r="F16" s="71">
        <f t="shared" si="5"/>
        <v>90.090090090090087</v>
      </c>
      <c r="G16" s="20">
        <f t="shared" si="6"/>
        <v>9.9099099099099099</v>
      </c>
      <c r="H16" s="59">
        <v>100</v>
      </c>
      <c r="I16" s="40">
        <f t="shared" si="7"/>
        <v>0</v>
      </c>
      <c r="J16" s="48"/>
      <c r="K16" s="22"/>
      <c r="L16" s="32"/>
      <c r="M16" s="32"/>
    </row>
    <row r="17" spans="1:13" x14ac:dyDescent="0.25">
      <c r="A17" s="3">
        <v>14</v>
      </c>
      <c r="B17" s="10" t="s">
        <v>15</v>
      </c>
      <c r="C17" s="64">
        <f t="shared" si="3"/>
        <v>62.068965517241381</v>
      </c>
      <c r="D17" s="36">
        <f t="shared" si="4"/>
        <v>9.931034482758621</v>
      </c>
      <c r="E17" s="59">
        <v>72</v>
      </c>
      <c r="F17" s="71">
        <f t="shared" si="5"/>
        <v>90.090090090090087</v>
      </c>
      <c r="G17" s="20">
        <f t="shared" si="6"/>
        <v>9.9099099099099099</v>
      </c>
      <c r="H17" s="59">
        <v>100</v>
      </c>
      <c r="I17" s="40">
        <f t="shared" si="7"/>
        <v>0</v>
      </c>
      <c r="J17" s="48"/>
      <c r="K17" s="22"/>
      <c r="L17" s="32"/>
      <c r="M17" s="32"/>
    </row>
    <row r="18" spans="1:13" ht="15.75" thickBot="1" x14ac:dyDescent="0.3">
      <c r="A18" s="3">
        <v>15</v>
      </c>
      <c r="B18" s="11" t="s">
        <v>16</v>
      </c>
      <c r="C18" s="64">
        <f t="shared" si="3"/>
        <v>62.068965517241381</v>
      </c>
      <c r="D18" s="36">
        <f t="shared" si="4"/>
        <v>9.931034482758621</v>
      </c>
      <c r="E18" s="59">
        <v>72</v>
      </c>
      <c r="F18" s="71">
        <f t="shared" si="5"/>
        <v>90.090090090090087</v>
      </c>
      <c r="G18" s="20">
        <f t="shared" si="6"/>
        <v>9.9099099099099099</v>
      </c>
      <c r="H18" s="59">
        <v>100</v>
      </c>
      <c r="I18" s="40">
        <f t="shared" si="7"/>
        <v>0</v>
      </c>
      <c r="J18" s="48"/>
      <c r="K18" s="23"/>
      <c r="L18" s="32"/>
      <c r="M18" s="32"/>
    </row>
    <row r="19" spans="1:13" x14ac:dyDescent="0.25">
      <c r="A19" s="3">
        <v>16</v>
      </c>
      <c r="B19" s="13" t="s">
        <v>17</v>
      </c>
      <c r="C19" s="64">
        <f t="shared" si="3"/>
        <v>71.724137931034491</v>
      </c>
      <c r="D19" s="36">
        <f t="shared" si="4"/>
        <v>11.475862068965519</v>
      </c>
      <c r="E19" s="59">
        <v>83.2</v>
      </c>
      <c r="F19" s="71">
        <f t="shared" si="5"/>
        <v>93.693693693693689</v>
      </c>
      <c r="G19" s="20">
        <f t="shared" si="6"/>
        <v>10.306306306306306</v>
      </c>
      <c r="H19" s="59">
        <v>104</v>
      </c>
      <c r="I19" s="40">
        <f t="shared" si="7"/>
        <v>89.009009009008992</v>
      </c>
      <c r="J19" s="48">
        <f t="shared" si="8"/>
        <v>9.7909909909909896</v>
      </c>
      <c r="K19" s="25">
        <v>98.8</v>
      </c>
      <c r="L19" s="32"/>
      <c r="M19" s="32"/>
    </row>
    <row r="20" spans="1:13" ht="15.75" thickBot="1" x14ac:dyDescent="0.3">
      <c r="A20" s="3">
        <v>17</v>
      </c>
      <c r="B20" s="14" t="s">
        <v>18</v>
      </c>
      <c r="C20" s="64">
        <f t="shared" si="3"/>
        <v>70.33620689655173</v>
      </c>
      <c r="D20" s="36">
        <f t="shared" si="4"/>
        <v>11.253793103448277</v>
      </c>
      <c r="E20" s="59">
        <v>81.59</v>
      </c>
      <c r="F20" s="71">
        <f t="shared" si="5"/>
        <v>91.891891891891888</v>
      </c>
      <c r="G20" s="20">
        <f t="shared" si="6"/>
        <v>10.108108108108107</v>
      </c>
      <c r="H20" s="59">
        <v>102</v>
      </c>
      <c r="I20" s="40">
        <f t="shared" si="7"/>
        <v>87.297297297297291</v>
      </c>
      <c r="J20" s="48">
        <f t="shared" si="8"/>
        <v>9.6027027027027021</v>
      </c>
      <c r="K20" s="26">
        <v>96.9</v>
      </c>
      <c r="L20" s="32"/>
      <c r="M20" s="32"/>
    </row>
    <row r="21" spans="1:13" ht="15.75" thickBot="1" x14ac:dyDescent="0.3">
      <c r="A21" s="3">
        <v>18</v>
      </c>
      <c r="B21" s="9" t="s">
        <v>19</v>
      </c>
      <c r="C21" s="64">
        <f t="shared" si="3"/>
        <v>41.379310344827587</v>
      </c>
      <c r="D21" s="36">
        <f t="shared" si="4"/>
        <v>6.6206896551724137</v>
      </c>
      <c r="E21" s="59">
        <v>48</v>
      </c>
      <c r="F21" s="71">
        <f t="shared" si="5"/>
        <v>54.054054054054049</v>
      </c>
      <c r="G21" s="20">
        <f t="shared" si="6"/>
        <v>5.9459459459459456</v>
      </c>
      <c r="H21" s="59">
        <v>60</v>
      </c>
      <c r="I21" s="40">
        <f t="shared" si="7"/>
        <v>51.351351351351347</v>
      </c>
      <c r="J21" s="48">
        <f t="shared" si="8"/>
        <v>5.6486486486486482</v>
      </c>
      <c r="K21" s="21">
        <v>57</v>
      </c>
      <c r="L21" s="32"/>
      <c r="M21" s="32"/>
    </row>
    <row r="22" spans="1:13" x14ac:dyDescent="0.25">
      <c r="A22" s="3">
        <v>19</v>
      </c>
      <c r="B22" s="9" t="s">
        <v>20</v>
      </c>
      <c r="C22" s="64">
        <f t="shared" si="3"/>
        <v>44.827586206896555</v>
      </c>
      <c r="D22" s="36">
        <f t="shared" si="4"/>
        <v>7.1724137931034493</v>
      </c>
      <c r="E22" s="59">
        <v>52</v>
      </c>
      <c r="F22" s="71">
        <f t="shared" si="5"/>
        <v>63.063063063063055</v>
      </c>
      <c r="G22" s="20">
        <f t="shared" si="6"/>
        <v>6.9369369369369362</v>
      </c>
      <c r="H22" s="59">
        <v>70</v>
      </c>
      <c r="I22" s="40">
        <f t="shared" si="7"/>
        <v>59.909909909909906</v>
      </c>
      <c r="J22" s="48">
        <f t="shared" si="8"/>
        <v>6.5900900900900901</v>
      </c>
      <c r="K22" s="21">
        <v>66.5</v>
      </c>
      <c r="L22" s="32"/>
      <c r="M22" s="32"/>
    </row>
    <row r="23" spans="1:13" x14ac:dyDescent="0.25">
      <c r="A23" s="3">
        <v>20</v>
      </c>
      <c r="B23" s="10" t="s">
        <v>21</v>
      </c>
      <c r="C23" s="64">
        <f t="shared" si="3"/>
        <v>44.827586206896555</v>
      </c>
      <c r="D23" s="36">
        <f t="shared" si="4"/>
        <v>7.1724137931034493</v>
      </c>
      <c r="E23" s="59">
        <v>52</v>
      </c>
      <c r="F23" s="71">
        <f t="shared" si="5"/>
        <v>63.063063063063055</v>
      </c>
      <c r="G23" s="20">
        <f t="shared" si="6"/>
        <v>6.9369369369369362</v>
      </c>
      <c r="H23" s="59">
        <v>70</v>
      </c>
      <c r="I23" s="40">
        <f t="shared" si="7"/>
        <v>59.909909909909906</v>
      </c>
      <c r="J23" s="48">
        <f t="shared" si="8"/>
        <v>6.5900900900900901</v>
      </c>
      <c r="K23" s="22">
        <v>66.5</v>
      </c>
      <c r="L23" s="32"/>
      <c r="M23" s="32"/>
    </row>
    <row r="24" spans="1:13" x14ac:dyDescent="0.25">
      <c r="A24" s="3">
        <v>21</v>
      </c>
      <c r="B24" s="10" t="s">
        <v>22</v>
      </c>
      <c r="C24" s="64">
        <f t="shared" si="3"/>
        <v>44.827586206896555</v>
      </c>
      <c r="D24" s="36">
        <f t="shared" si="4"/>
        <v>7.1724137931034493</v>
      </c>
      <c r="E24" s="59">
        <v>52</v>
      </c>
      <c r="F24" s="71">
        <f t="shared" si="5"/>
        <v>63.063063063063055</v>
      </c>
      <c r="G24" s="20">
        <f t="shared" si="6"/>
        <v>6.9369369369369362</v>
      </c>
      <c r="H24" s="59">
        <v>70</v>
      </c>
      <c r="I24" s="40">
        <f t="shared" si="7"/>
        <v>59.909909909909906</v>
      </c>
      <c r="J24" s="48">
        <f t="shared" si="8"/>
        <v>6.5900900900900901</v>
      </c>
      <c r="K24" s="22">
        <v>66.5</v>
      </c>
      <c r="L24" s="32"/>
      <c r="M24" s="32"/>
    </row>
    <row r="25" spans="1:13" x14ac:dyDescent="0.25">
      <c r="A25" s="3">
        <v>22</v>
      </c>
      <c r="B25" s="10" t="s">
        <v>23</v>
      </c>
      <c r="C25" s="64">
        <f t="shared" si="3"/>
        <v>44.827586206896555</v>
      </c>
      <c r="D25" s="36">
        <f t="shared" si="4"/>
        <v>7.1724137931034493</v>
      </c>
      <c r="E25" s="59">
        <v>52</v>
      </c>
      <c r="F25" s="71">
        <f t="shared" si="5"/>
        <v>63.063063063063055</v>
      </c>
      <c r="G25" s="20">
        <f t="shared" si="6"/>
        <v>6.9369369369369362</v>
      </c>
      <c r="H25" s="59">
        <v>70</v>
      </c>
      <c r="I25" s="40">
        <f t="shared" si="7"/>
        <v>59.909909909909906</v>
      </c>
      <c r="J25" s="48">
        <f t="shared" si="8"/>
        <v>6.5900900900900901</v>
      </c>
      <c r="K25" s="22">
        <v>66.5</v>
      </c>
      <c r="L25" s="32"/>
      <c r="M25" s="32"/>
    </row>
    <row r="26" spans="1:13" x14ac:dyDescent="0.25">
      <c r="A26" s="3">
        <v>23</v>
      </c>
      <c r="B26" s="10" t="s">
        <v>24</v>
      </c>
      <c r="C26" s="64">
        <f t="shared" si="3"/>
        <v>44.827586206896555</v>
      </c>
      <c r="D26" s="36">
        <f t="shared" si="4"/>
        <v>7.1724137931034493</v>
      </c>
      <c r="E26" s="59">
        <v>52</v>
      </c>
      <c r="F26" s="71">
        <f t="shared" si="5"/>
        <v>63.063063063063055</v>
      </c>
      <c r="G26" s="20">
        <f t="shared" si="6"/>
        <v>6.9369369369369362</v>
      </c>
      <c r="H26" s="59">
        <v>70</v>
      </c>
      <c r="I26" s="40">
        <f t="shared" si="7"/>
        <v>55.630630630630627</v>
      </c>
      <c r="J26" s="48">
        <f t="shared" si="8"/>
        <v>6.1193693693693687</v>
      </c>
      <c r="K26" s="22">
        <v>61.75</v>
      </c>
      <c r="L26" s="32"/>
      <c r="M26" s="32"/>
    </row>
    <row r="27" spans="1:13" ht="15.75" thickBot="1" x14ac:dyDescent="0.3">
      <c r="A27" s="3">
        <v>24</v>
      </c>
      <c r="B27" s="14" t="s">
        <v>25</v>
      </c>
      <c r="C27" s="64">
        <f t="shared" si="3"/>
        <v>44.827586206896555</v>
      </c>
      <c r="D27" s="36">
        <f t="shared" si="4"/>
        <v>7.1724137931034493</v>
      </c>
      <c r="E27" s="59">
        <v>52</v>
      </c>
      <c r="F27" s="71">
        <f t="shared" si="5"/>
        <v>63.063063063063055</v>
      </c>
      <c r="G27" s="20">
        <f t="shared" si="6"/>
        <v>6.9369369369369362</v>
      </c>
      <c r="H27" s="59">
        <v>70</v>
      </c>
      <c r="I27" s="40">
        <f t="shared" si="7"/>
        <v>59.909909909909906</v>
      </c>
      <c r="J27" s="48">
        <f t="shared" si="8"/>
        <v>6.5900900900900901</v>
      </c>
      <c r="K27" s="26">
        <v>66.5</v>
      </c>
      <c r="L27" s="32"/>
      <c r="M27" s="32"/>
    </row>
    <row r="28" spans="1:13" x14ac:dyDescent="0.25">
      <c r="A28" s="3">
        <v>25</v>
      </c>
      <c r="B28" s="9" t="s">
        <v>26</v>
      </c>
      <c r="C28" s="64">
        <f t="shared" si="3"/>
        <v>51.025862068965516</v>
      </c>
      <c r="D28" s="36">
        <f t="shared" si="4"/>
        <v>8.1641379310344835</v>
      </c>
      <c r="E28" s="59">
        <v>59.19</v>
      </c>
      <c r="F28" s="71">
        <f t="shared" si="5"/>
        <v>67.567567567567565</v>
      </c>
      <c r="G28" s="20">
        <f t="shared" si="6"/>
        <v>7.4324324324324325</v>
      </c>
      <c r="H28" s="59">
        <v>75</v>
      </c>
      <c r="I28" s="40">
        <f t="shared" si="7"/>
        <v>64.189189189189179</v>
      </c>
      <c r="J28" s="48">
        <f t="shared" si="8"/>
        <v>7.0608108108108096</v>
      </c>
      <c r="K28" s="21">
        <v>71.25</v>
      </c>
      <c r="L28" s="32"/>
      <c r="M28" s="32"/>
    </row>
    <row r="29" spans="1:13" x14ac:dyDescent="0.25">
      <c r="A29" s="3">
        <v>26</v>
      </c>
      <c r="B29" s="15" t="s">
        <v>27</v>
      </c>
      <c r="C29" s="64">
        <f t="shared" si="3"/>
        <v>55.172413793103452</v>
      </c>
      <c r="D29" s="36">
        <f t="shared" si="4"/>
        <v>8.8275862068965534</v>
      </c>
      <c r="E29" s="59">
        <v>64</v>
      </c>
      <c r="F29" s="71">
        <f t="shared" si="5"/>
        <v>67.567567567567565</v>
      </c>
      <c r="G29" s="20">
        <f t="shared" si="6"/>
        <v>7.4324324324324325</v>
      </c>
      <c r="H29" s="59">
        <v>75</v>
      </c>
      <c r="I29" s="40">
        <f t="shared" si="7"/>
        <v>64.189189189189179</v>
      </c>
      <c r="J29" s="48">
        <f t="shared" si="8"/>
        <v>7.0608108108108096</v>
      </c>
      <c r="K29" s="22">
        <v>71.25</v>
      </c>
      <c r="L29" s="32"/>
      <c r="M29" s="32"/>
    </row>
    <row r="30" spans="1:13" x14ac:dyDescent="0.25">
      <c r="A30" s="3">
        <v>27</v>
      </c>
      <c r="B30" s="10" t="s">
        <v>28</v>
      </c>
      <c r="C30" s="64">
        <f t="shared" si="3"/>
        <v>44.827586206896555</v>
      </c>
      <c r="D30" s="36">
        <f t="shared" si="4"/>
        <v>7.1724137931034493</v>
      </c>
      <c r="E30" s="59">
        <v>52</v>
      </c>
      <c r="F30" s="71">
        <f t="shared" si="5"/>
        <v>67.567567567567565</v>
      </c>
      <c r="G30" s="20">
        <f t="shared" si="6"/>
        <v>7.4324324324324325</v>
      </c>
      <c r="H30" s="59">
        <v>75</v>
      </c>
      <c r="I30" s="40">
        <f t="shared" si="7"/>
        <v>64.189189189189179</v>
      </c>
      <c r="J30" s="48">
        <f t="shared" si="8"/>
        <v>7.0608108108108096</v>
      </c>
      <c r="K30" s="22">
        <v>71.25</v>
      </c>
      <c r="L30" s="32"/>
      <c r="M30" s="32"/>
    </row>
    <row r="31" spans="1:13" ht="15.75" thickBot="1" x14ac:dyDescent="0.3">
      <c r="A31" s="3">
        <v>28</v>
      </c>
      <c r="B31" s="14" t="s">
        <v>29</v>
      </c>
      <c r="C31" s="64">
        <f t="shared" si="3"/>
        <v>51.025862068965516</v>
      </c>
      <c r="D31" s="36">
        <f t="shared" si="4"/>
        <v>8.1641379310344835</v>
      </c>
      <c r="E31" s="59">
        <v>59.19</v>
      </c>
      <c r="F31" s="71">
        <f t="shared" si="5"/>
        <v>67.567567567567565</v>
      </c>
      <c r="G31" s="20">
        <f t="shared" si="6"/>
        <v>7.4324324324324325</v>
      </c>
      <c r="H31" s="59">
        <v>75</v>
      </c>
      <c r="I31" s="40">
        <f t="shared" si="7"/>
        <v>0</v>
      </c>
      <c r="J31" s="48"/>
      <c r="K31" s="26"/>
      <c r="L31" s="32"/>
      <c r="M31" s="32"/>
    </row>
    <row r="32" spans="1:13" ht="15.75" thickBot="1" x14ac:dyDescent="0.3">
      <c r="A32" s="3">
        <v>29</v>
      </c>
      <c r="B32" s="13" t="s">
        <v>30</v>
      </c>
      <c r="C32" s="64">
        <f t="shared" si="3"/>
        <v>37.931034482758626</v>
      </c>
      <c r="D32" s="36">
        <f t="shared" si="4"/>
        <v>6.0689655172413808</v>
      </c>
      <c r="E32" s="59">
        <v>44</v>
      </c>
      <c r="F32" s="71">
        <f t="shared" si="5"/>
        <v>58.558558558558552</v>
      </c>
      <c r="G32" s="20">
        <f t="shared" si="6"/>
        <v>6.4414414414414409</v>
      </c>
      <c r="H32" s="59">
        <v>65</v>
      </c>
      <c r="I32" s="40">
        <f t="shared" si="7"/>
        <v>35.945945945945944</v>
      </c>
      <c r="J32" s="48">
        <f t="shared" si="8"/>
        <v>3.9540540540540539</v>
      </c>
      <c r="K32" s="25">
        <v>39.9</v>
      </c>
      <c r="L32" s="32"/>
      <c r="M32" s="32"/>
    </row>
    <row r="33" spans="1:13" ht="15.75" thickBot="1" x14ac:dyDescent="0.3">
      <c r="A33" s="3">
        <v>30</v>
      </c>
      <c r="B33" s="13" t="s">
        <v>31</v>
      </c>
      <c r="C33" s="64">
        <f t="shared" si="3"/>
        <v>37.931034482758626</v>
      </c>
      <c r="D33" s="36">
        <f t="shared" si="4"/>
        <v>6.0689655172413808</v>
      </c>
      <c r="E33" s="59">
        <v>44</v>
      </c>
      <c r="F33" s="71">
        <f t="shared" si="5"/>
        <v>58.558558558558552</v>
      </c>
      <c r="G33" s="20">
        <f t="shared" si="6"/>
        <v>6.4414414414414409</v>
      </c>
      <c r="H33" s="59">
        <v>65</v>
      </c>
      <c r="I33" s="40">
        <f t="shared" si="7"/>
        <v>0</v>
      </c>
      <c r="J33" s="48"/>
      <c r="K33" s="27"/>
      <c r="L33" s="32"/>
      <c r="M33" s="32"/>
    </row>
    <row r="34" spans="1:13" ht="15.75" thickBot="1" x14ac:dyDescent="0.3">
      <c r="A34" s="3">
        <v>31</v>
      </c>
      <c r="B34" s="16" t="s">
        <v>32</v>
      </c>
      <c r="C34" s="64">
        <f t="shared" si="3"/>
        <v>29.301724137931039</v>
      </c>
      <c r="D34" s="36">
        <f t="shared" si="4"/>
        <v>4.6882758620689664</v>
      </c>
      <c r="E34" s="59">
        <v>33.99</v>
      </c>
      <c r="F34" s="71">
        <f t="shared" si="5"/>
        <v>37.837837837837832</v>
      </c>
      <c r="G34" s="20">
        <f t="shared" si="6"/>
        <v>4.1621621621621614</v>
      </c>
      <c r="H34" s="59">
        <v>42</v>
      </c>
      <c r="I34" s="40">
        <f t="shared" si="7"/>
        <v>85.585585585585576</v>
      </c>
      <c r="J34" s="48">
        <f t="shared" si="8"/>
        <v>9.4144144144144128</v>
      </c>
      <c r="K34" s="28">
        <v>95</v>
      </c>
      <c r="L34" s="32"/>
      <c r="M34" s="32"/>
    </row>
    <row r="35" spans="1:13" x14ac:dyDescent="0.25">
      <c r="A35" s="3">
        <v>32</v>
      </c>
      <c r="B35" s="9" t="s">
        <v>33</v>
      </c>
      <c r="C35" s="64">
        <f t="shared" si="3"/>
        <v>67.58620689655173</v>
      </c>
      <c r="D35" s="36">
        <f t="shared" si="4"/>
        <v>10.813793103448276</v>
      </c>
      <c r="E35" s="59">
        <v>78.400000000000006</v>
      </c>
      <c r="F35" s="71">
        <f t="shared" si="5"/>
        <v>90.090090090090087</v>
      </c>
      <c r="G35" s="20">
        <f t="shared" si="6"/>
        <v>9.9099099099099099</v>
      </c>
      <c r="H35" s="59">
        <v>100</v>
      </c>
      <c r="I35" s="40">
        <f t="shared" si="7"/>
        <v>85.585585585585576</v>
      </c>
      <c r="J35" s="48">
        <f t="shared" si="8"/>
        <v>9.4144144144144128</v>
      </c>
      <c r="K35" s="21">
        <v>95</v>
      </c>
      <c r="L35" s="32"/>
      <c r="M35" s="32"/>
    </row>
    <row r="36" spans="1:13" ht="15.75" thickBot="1" x14ac:dyDescent="0.3">
      <c r="A36" s="3">
        <v>33</v>
      </c>
      <c r="B36" s="14" t="s">
        <v>34</v>
      </c>
      <c r="C36" s="64">
        <f t="shared" si="3"/>
        <v>62.068965517241381</v>
      </c>
      <c r="D36" s="36">
        <f t="shared" si="4"/>
        <v>9.931034482758621</v>
      </c>
      <c r="E36" s="59">
        <v>72</v>
      </c>
      <c r="F36" s="71">
        <f t="shared" si="5"/>
        <v>90.090090090090087</v>
      </c>
      <c r="G36" s="20">
        <f t="shared" si="6"/>
        <v>9.9099099099099099</v>
      </c>
      <c r="H36" s="59">
        <v>100</v>
      </c>
      <c r="I36" s="40">
        <f t="shared" si="7"/>
        <v>85.585585585585576</v>
      </c>
      <c r="J36" s="48">
        <f t="shared" si="8"/>
        <v>9.4144144144144128</v>
      </c>
      <c r="K36" s="26">
        <v>95</v>
      </c>
      <c r="L36" s="32"/>
      <c r="M36" s="32"/>
    </row>
    <row r="37" spans="1:13" x14ac:dyDescent="0.25">
      <c r="A37" s="3">
        <v>34</v>
      </c>
      <c r="B37" s="17" t="s">
        <v>35</v>
      </c>
      <c r="C37" s="64">
        <f t="shared" si="3"/>
        <v>70.33620689655173</v>
      </c>
      <c r="D37" s="36">
        <f t="shared" si="4"/>
        <v>11.253793103448277</v>
      </c>
      <c r="E37" s="59">
        <v>81.59</v>
      </c>
      <c r="F37" s="71">
        <f t="shared" si="5"/>
        <v>94.594594594594582</v>
      </c>
      <c r="G37" s="20">
        <f t="shared" si="6"/>
        <v>10.405405405405403</v>
      </c>
      <c r="H37" s="59">
        <v>105</v>
      </c>
      <c r="I37" s="40">
        <f t="shared" si="7"/>
        <v>89.864864864864856</v>
      </c>
      <c r="J37" s="48">
        <f t="shared" si="8"/>
        <v>9.8851351351351351</v>
      </c>
      <c r="K37" s="29">
        <v>99.75</v>
      </c>
      <c r="L37" s="32"/>
      <c r="M37" s="32"/>
    </row>
    <row r="38" spans="1:13" x14ac:dyDescent="0.25">
      <c r="A38" s="3">
        <v>35</v>
      </c>
      <c r="B38" s="10" t="s">
        <v>36</v>
      </c>
      <c r="C38" s="64">
        <f t="shared" si="3"/>
        <v>66.896551724137936</v>
      </c>
      <c r="D38" s="36">
        <f t="shared" si="4"/>
        <v>10.703448275862071</v>
      </c>
      <c r="E38" s="59">
        <v>77.599999999999994</v>
      </c>
      <c r="F38" s="71">
        <f t="shared" si="5"/>
        <v>90.090090090090087</v>
      </c>
      <c r="G38" s="20">
        <f t="shared" si="6"/>
        <v>9.9099099099099099</v>
      </c>
      <c r="H38" s="59">
        <v>100</v>
      </c>
      <c r="I38" s="40">
        <f t="shared" si="7"/>
        <v>85.585585585585576</v>
      </c>
      <c r="J38" s="48">
        <f t="shared" si="8"/>
        <v>9.4144144144144128</v>
      </c>
      <c r="K38" s="22">
        <v>95</v>
      </c>
      <c r="L38" s="32"/>
      <c r="M38" s="32"/>
    </row>
    <row r="39" spans="1:13" ht="15.75" thickBot="1" x14ac:dyDescent="0.3">
      <c r="A39" s="3">
        <v>36</v>
      </c>
      <c r="B39" s="18" t="s">
        <v>37</v>
      </c>
      <c r="C39" s="64">
        <f t="shared" si="3"/>
        <v>67.58620689655173</v>
      </c>
      <c r="D39" s="36">
        <f t="shared" si="4"/>
        <v>10.813793103448276</v>
      </c>
      <c r="E39" s="59">
        <v>78.400000000000006</v>
      </c>
      <c r="F39" s="71">
        <f t="shared" si="5"/>
        <v>90.090090090090087</v>
      </c>
      <c r="G39" s="20">
        <f t="shared" si="6"/>
        <v>9.9099099099099099</v>
      </c>
      <c r="H39" s="59">
        <v>100</v>
      </c>
      <c r="I39" s="40">
        <f t="shared" si="7"/>
        <v>85.585585585585576</v>
      </c>
      <c r="J39" s="48">
        <f t="shared" si="8"/>
        <v>9.4144144144144128</v>
      </c>
      <c r="K39" s="30">
        <v>95</v>
      </c>
      <c r="L39" s="32"/>
      <c r="M39" s="32"/>
    </row>
    <row r="40" spans="1:13" ht="15.75" thickBot="1" x14ac:dyDescent="0.3">
      <c r="A40" s="3">
        <v>37</v>
      </c>
      <c r="B40" s="19" t="s">
        <v>38</v>
      </c>
      <c r="C40" s="64">
        <f t="shared" si="3"/>
        <v>68.965517241379317</v>
      </c>
      <c r="D40" s="36">
        <f t="shared" si="4"/>
        <v>11.03448275862069</v>
      </c>
      <c r="E40" s="59">
        <v>80</v>
      </c>
      <c r="F40" s="71">
        <f t="shared" si="5"/>
        <v>90.090090090090087</v>
      </c>
      <c r="G40" s="20">
        <f t="shared" si="6"/>
        <v>9.9099099099099099</v>
      </c>
      <c r="H40" s="59">
        <v>100</v>
      </c>
      <c r="I40" s="40">
        <f t="shared" si="7"/>
        <v>0</v>
      </c>
      <c r="J40" s="48"/>
      <c r="K40" s="31"/>
      <c r="L40" s="32"/>
      <c r="M40" s="32"/>
    </row>
    <row r="41" spans="1:13" ht="15.75" thickBot="1" x14ac:dyDescent="0.3">
      <c r="A41" s="3">
        <v>38</v>
      </c>
      <c r="B41" s="13" t="s">
        <v>39</v>
      </c>
      <c r="C41" s="64">
        <f t="shared" si="3"/>
        <v>49.65517241379311</v>
      </c>
      <c r="D41" s="36">
        <f t="shared" si="4"/>
        <v>7.9448275862068982</v>
      </c>
      <c r="E41" s="59">
        <v>57.6</v>
      </c>
      <c r="F41" s="71">
        <f t="shared" si="5"/>
        <v>64.864864864864856</v>
      </c>
      <c r="G41" s="20">
        <f t="shared" si="6"/>
        <v>7.1351351351351342</v>
      </c>
      <c r="H41" s="59">
        <v>72</v>
      </c>
      <c r="I41" s="40">
        <f t="shared" si="7"/>
        <v>61.621621621621621</v>
      </c>
      <c r="J41" s="48">
        <f t="shared" si="8"/>
        <v>6.7783783783783784</v>
      </c>
      <c r="K41" s="25">
        <v>68.400000000000006</v>
      </c>
      <c r="L41" s="32"/>
      <c r="M41" s="32"/>
    </row>
    <row r="42" spans="1:13" x14ac:dyDescent="0.25">
      <c r="A42" s="3">
        <v>39</v>
      </c>
      <c r="B42" s="9" t="s">
        <v>40</v>
      </c>
      <c r="C42" s="64">
        <f t="shared" si="3"/>
        <v>0</v>
      </c>
      <c r="D42" s="36">
        <f t="shared" si="4"/>
        <v>0</v>
      </c>
      <c r="E42" s="59">
        <v>0</v>
      </c>
      <c r="F42" s="71">
        <f t="shared" si="5"/>
        <v>227.9279279279279</v>
      </c>
      <c r="G42" s="20">
        <f t="shared" si="6"/>
        <v>25.072072072072068</v>
      </c>
      <c r="H42" s="59">
        <v>253</v>
      </c>
      <c r="I42" s="40">
        <f t="shared" si="7"/>
        <v>0</v>
      </c>
      <c r="J42" s="48">
        <f t="shared" si="8"/>
        <v>0</v>
      </c>
      <c r="K42" s="21">
        <v>0</v>
      </c>
      <c r="L42" s="32"/>
      <c r="M42" s="32"/>
    </row>
    <row r="43" spans="1:13" ht="15.75" thickBot="1" x14ac:dyDescent="0.3">
      <c r="A43" s="3">
        <v>40</v>
      </c>
      <c r="B43" s="11" t="s">
        <v>41</v>
      </c>
      <c r="C43" s="64">
        <f t="shared" si="3"/>
        <v>51.663793103448278</v>
      </c>
      <c r="D43" s="36">
        <f t="shared" si="4"/>
        <v>8.2662068965517239</v>
      </c>
      <c r="E43" s="59">
        <v>59.93</v>
      </c>
      <c r="F43" s="71">
        <f t="shared" si="5"/>
        <v>64.864864864864856</v>
      </c>
      <c r="G43" s="20">
        <f t="shared" si="6"/>
        <v>7.1351351351351342</v>
      </c>
      <c r="H43" s="59">
        <v>72</v>
      </c>
      <c r="I43" s="40">
        <f t="shared" si="7"/>
        <v>61.621621621621621</v>
      </c>
      <c r="J43" s="48">
        <f t="shared" si="8"/>
        <v>6.7783783783783784</v>
      </c>
      <c r="K43" s="23">
        <v>68.400000000000006</v>
      </c>
      <c r="L43" s="32"/>
      <c r="M43" s="32"/>
    </row>
    <row r="44" spans="1:13" ht="15.75" thickBot="1" x14ac:dyDescent="0.3">
      <c r="A44" s="4"/>
      <c r="B44" s="5"/>
      <c r="C44" s="64">
        <f t="shared" si="3"/>
        <v>0</v>
      </c>
      <c r="D44" s="36">
        <f t="shared" si="4"/>
        <v>0</v>
      </c>
      <c r="E44" s="59"/>
      <c r="F44" s="71"/>
      <c r="G44" s="20"/>
      <c r="H44" s="59"/>
      <c r="I44" s="41"/>
      <c r="J44" s="51"/>
      <c r="K44" s="57"/>
      <c r="L44" s="32"/>
      <c r="M44" s="32"/>
    </row>
    <row r="45" spans="1:13" x14ac:dyDescent="0.25">
      <c r="A45" s="6">
        <v>32</v>
      </c>
      <c r="B45" s="6" t="s">
        <v>42</v>
      </c>
      <c r="C45" s="64">
        <f t="shared" si="3"/>
        <v>35.729999999999997</v>
      </c>
      <c r="D45" s="36">
        <f t="shared" si="4"/>
        <v>5.7167999999999992</v>
      </c>
      <c r="E45" s="59">
        <v>41.446799999999996</v>
      </c>
      <c r="F45" s="71">
        <f t="shared" si="5"/>
        <v>54.054054054054049</v>
      </c>
      <c r="G45" s="20">
        <f t="shared" si="6"/>
        <v>5.9459459459459456</v>
      </c>
      <c r="H45" s="59">
        <v>60</v>
      </c>
      <c r="I45" s="39"/>
      <c r="J45" s="50"/>
      <c r="K45" s="21"/>
      <c r="L45" s="32"/>
      <c r="M45" s="32"/>
    </row>
    <row r="46" spans="1:13" x14ac:dyDescent="0.25">
      <c r="A46" s="7">
        <v>48</v>
      </c>
      <c r="B46" s="7" t="s">
        <v>43</v>
      </c>
      <c r="C46" s="64">
        <f t="shared" si="3"/>
        <v>34.869999999999997</v>
      </c>
      <c r="D46" s="36">
        <f t="shared" si="4"/>
        <v>5.5791999999999993</v>
      </c>
      <c r="E46" s="59">
        <v>40.449199999999998</v>
      </c>
      <c r="F46" s="71">
        <f t="shared" si="5"/>
        <v>49.549549549549546</v>
      </c>
      <c r="G46" s="20">
        <f t="shared" si="6"/>
        <v>5.4504504504504503</v>
      </c>
      <c r="H46" s="59">
        <v>55</v>
      </c>
      <c r="I46" s="40"/>
      <c r="J46" s="48"/>
      <c r="K46" s="22"/>
      <c r="L46" s="32"/>
      <c r="M46" s="32"/>
    </row>
    <row r="47" spans="1:13" x14ac:dyDescent="0.25">
      <c r="A47" s="7">
        <v>52</v>
      </c>
      <c r="B47" s="7" t="s">
        <v>44</v>
      </c>
      <c r="C47" s="65">
        <f>+E47</f>
        <v>54.28</v>
      </c>
      <c r="D47" s="37"/>
      <c r="E47" s="59">
        <v>54.28</v>
      </c>
      <c r="F47" s="71">
        <f>+H47</f>
        <v>68</v>
      </c>
      <c r="G47" s="20"/>
      <c r="H47" s="59">
        <v>68</v>
      </c>
      <c r="I47" s="40"/>
      <c r="J47" s="48"/>
      <c r="K47" s="22"/>
      <c r="L47" s="32"/>
      <c r="M47" s="32"/>
    </row>
    <row r="48" spans="1:13" ht="15.75" thickBot="1" x14ac:dyDescent="0.3">
      <c r="A48" s="8">
        <v>321</v>
      </c>
      <c r="B48" s="8" t="s">
        <v>45</v>
      </c>
      <c r="C48" s="66">
        <f>+E48</f>
        <v>59.89</v>
      </c>
      <c r="D48" s="52"/>
      <c r="E48" s="60">
        <v>59.89</v>
      </c>
      <c r="F48" s="72">
        <f>+H48</f>
        <v>75</v>
      </c>
      <c r="G48" s="53"/>
      <c r="H48" s="60">
        <v>75</v>
      </c>
      <c r="I48" s="54"/>
      <c r="J48" s="55"/>
      <c r="K48" s="23"/>
      <c r="L48" s="32"/>
      <c r="M48" s="32"/>
    </row>
    <row r="49" spans="3:4" x14ac:dyDescent="0.25">
      <c r="C49" s="67"/>
      <c r="D49" s="38"/>
    </row>
    <row r="50" spans="3:4" x14ac:dyDescent="0.25">
      <c r="C50" s="67"/>
      <c r="D50" s="38"/>
    </row>
    <row r="51" spans="3:4" x14ac:dyDescent="0.25">
      <c r="C51" s="67"/>
      <c r="D51" s="38"/>
    </row>
    <row r="52" spans="3:4" x14ac:dyDescent="0.25">
      <c r="C52" s="67"/>
      <c r="D52" s="38"/>
    </row>
    <row r="53" spans="3:4" x14ac:dyDescent="0.25">
      <c r="C53" s="67"/>
      <c r="D53" s="38"/>
    </row>
  </sheetData>
  <mergeCells count="3">
    <mergeCell ref="F2:H2"/>
    <mergeCell ref="C2:E2"/>
    <mergeCell ref="I2:K2"/>
  </mergeCells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2011-04-18T22:57:12Z</dcterms:modified>
</cp:coreProperties>
</file>