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ThisWorkbook" defaultThemeVersion="124226"/>
  <mc:AlternateContent xmlns:mc="http://schemas.openxmlformats.org/markup-compatibility/2006">
    <mc:Choice Requires="x15">
      <x15ac:absPath xmlns:x15ac="http://schemas.microsoft.com/office/spreadsheetml/2010/11/ac" url="\\10.5.1.6\Oficios DIS\COORDINACIÓN DE INVERSIÓN\Ejercicio 2021\COST\Anexos de validación presupuestal- SAMANTA_05 Febrero 2021\SIPRO Enviadas\"/>
    </mc:Choice>
  </mc:AlternateContent>
  <xr:revisionPtr revIDLastSave="0" documentId="13_ncr:1_{24A19617-3863-40B1-9DB1-8610B41B639C}" xr6:coauthVersionLast="46" xr6:coauthVersionMax="46" xr10:uidLastSave="{00000000-0000-0000-0000-000000000000}"/>
  <bookViews>
    <workbookView xWindow="0" yWindow="360" windowWidth="29040" windowHeight="15840" xr2:uid="{00000000-000D-0000-FFFF-FFFF00000000}"/>
  </bookViews>
  <sheets>
    <sheet name="Ficha LP-043-2019" sheetId="1" r:id="rId1"/>
    <sheet name="Mapa de Ubicación LP-043-2019" sheetId="5" r:id="rId2"/>
    <sheet name="Catalogo LP-043-2019" sheetId="55" r:id="rId3"/>
    <sheet name="Programa LP-043-2019" sheetId="49" r:id="rId4"/>
  </sheets>
  <definedNames>
    <definedName name="_xlnm.Print_Area" localSheetId="2">'Catalogo LP-043-2019'!$A$1:$G$74</definedName>
    <definedName name="_xlnm.Print_Area" localSheetId="1">'Mapa de Ubicación LP-043-2019'!$A$1:$I$66</definedName>
    <definedName name="_xlnm.Print_Titles" localSheetId="2">'Catalogo LP-043-2019'!$1:$13</definedName>
  </definedNames>
  <calcPr calcId="181029"/>
</workbook>
</file>

<file path=xl/calcChain.xml><?xml version="1.0" encoding="utf-8"?>
<calcChain xmlns="http://schemas.openxmlformats.org/spreadsheetml/2006/main">
  <c r="H34" i="1" l="1"/>
  <c r="G53" i="55" l="1"/>
  <c r="G51" i="55"/>
  <c r="G50" i="55"/>
  <c r="G49" i="55"/>
  <c r="G48" i="55"/>
  <c r="G47" i="55"/>
  <c r="G46" i="55"/>
  <c r="G45" i="55"/>
  <c r="G44" i="55"/>
  <c r="G43" i="55"/>
  <c r="G42" i="55"/>
  <c r="G41" i="55"/>
  <c r="G40" i="55"/>
  <c r="G39" i="55"/>
  <c r="G38" i="55"/>
  <c r="G37" i="55"/>
  <c r="G36" i="55"/>
  <c r="G34" i="55"/>
  <c r="G31" i="55"/>
  <c r="G30" i="55"/>
  <c r="G29" i="55"/>
  <c r="G28" i="55"/>
  <c r="G27" i="55"/>
  <c r="G26" i="55"/>
  <c r="G25" i="55"/>
  <c r="G24" i="55"/>
  <c r="G23" i="55"/>
  <c r="G21" i="55"/>
  <c r="G20" i="55"/>
  <c r="G19" i="55"/>
  <c r="G18" i="55"/>
  <c r="G17" i="55"/>
  <c r="G15" i="55"/>
  <c r="G56" i="55" l="1"/>
  <c r="G59" i="55"/>
  <c r="G58" i="55"/>
  <c r="G57" i="55"/>
  <c r="G61" i="55" l="1"/>
  <c r="G62" i="55" s="1"/>
  <c r="G63" i="55" s="1"/>
  <c r="E6" i="49" l="1"/>
  <c r="F6" i="49"/>
  <c r="G6" i="49"/>
  <c r="H6" i="49"/>
  <c r="I6" i="49"/>
  <c r="E7" i="49"/>
  <c r="F7" i="49"/>
  <c r="G7" i="49"/>
  <c r="H7" i="49"/>
  <c r="I7" i="49"/>
  <c r="E8" i="49"/>
  <c r="F8" i="49"/>
  <c r="G8" i="49"/>
  <c r="H8" i="49"/>
  <c r="I8" i="49"/>
  <c r="E9" i="49"/>
  <c r="F9" i="49"/>
  <c r="G9" i="49"/>
  <c r="H9" i="49"/>
  <c r="I9" i="49"/>
  <c r="D9" i="49"/>
  <c r="D8" i="49"/>
  <c r="D7" i="49"/>
  <c r="D6" i="49"/>
  <c r="J6" i="49" l="1"/>
  <c r="J7" i="49"/>
  <c r="J8" i="49"/>
  <c r="J9" i="49"/>
  <c r="C20" i="49"/>
  <c r="C10" i="49"/>
  <c r="F16" i="49" l="1"/>
  <c r="H16" i="49"/>
  <c r="E17" i="49"/>
  <c r="G17" i="49"/>
  <c r="I17" i="49"/>
  <c r="F18" i="49"/>
  <c r="H18" i="49"/>
  <c r="E19" i="49"/>
  <c r="G19" i="49"/>
  <c r="I19" i="49"/>
  <c r="D18" i="49"/>
  <c r="D16" i="49"/>
  <c r="E16" i="49"/>
  <c r="G16" i="49"/>
  <c r="I16" i="49"/>
  <c r="F17" i="49"/>
  <c r="H17" i="49"/>
  <c r="E18" i="49"/>
  <c r="G18" i="49"/>
  <c r="I18" i="49"/>
  <c r="F19" i="49"/>
  <c r="H19" i="49"/>
  <c r="D19" i="49"/>
  <c r="D17" i="49"/>
  <c r="J10" i="49"/>
  <c r="J18" i="49" l="1"/>
  <c r="J17" i="49"/>
  <c r="J16" i="49"/>
  <c r="J19" i="49"/>
  <c r="D20" i="49"/>
  <c r="E20" i="49" s="1"/>
  <c r="F20" i="49" s="1"/>
  <c r="G20" i="49" s="1"/>
  <c r="H20" i="49" s="1"/>
  <c r="I20" i="49" s="1"/>
</calcChain>
</file>

<file path=xl/sharedStrings.xml><?xml version="1.0" encoding="utf-8"?>
<sst xmlns="http://schemas.openxmlformats.org/spreadsheetml/2006/main" count="228" uniqueCount="159">
  <si>
    <t>DIRECCIÓN DE PROGRAMAS Y PRESUPUESTOS</t>
  </si>
  <si>
    <t>SOLICITUD PARA LA ELABORACIÓN DE FICHAS SIPRO</t>
  </si>
  <si>
    <t>FECHA DE ENTREGA: ___________________________________________</t>
  </si>
  <si>
    <t>RECIBIDO POR LA DIRECCIÓN DE PROGRAMAS Y PRESUPUESTOS:</t>
  </si>
  <si>
    <t>FECHA: _______________________ HORA: ______________ PERSONA QUIEN RECIBE: ________________________________________</t>
  </si>
  <si>
    <t>SISTEMA DE INFORMACIÓN DE PROYECTOS (SIPRO)</t>
  </si>
  <si>
    <t>4.- NIVEL DE AVANCE DEL PROYECTO:</t>
  </si>
  <si>
    <t>IDEA</t>
  </si>
  <si>
    <t>PROYECTO</t>
  </si>
  <si>
    <t>X</t>
  </si>
  <si>
    <t>14.- DIMENSIONAMIENTO</t>
  </si>
  <si>
    <t>PRESUPUESTO RESUMIDO</t>
  </si>
  <si>
    <t>CANTIDAD</t>
  </si>
  <si>
    <t>COMPONENTE</t>
  </si>
  <si>
    <t>IMPORTE
(INCLUYE IVA)</t>
  </si>
  <si>
    <t>15.- ADJUNTAR DOCUMENTACIÓN (LIGAR ARCHIVOS)</t>
  </si>
  <si>
    <t>SI</t>
  </si>
  <si>
    <t>NO</t>
  </si>
  <si>
    <t>PRESUPUESTO</t>
  </si>
  <si>
    <t>CALENDARIO</t>
  </si>
  <si>
    <t>LISTADO DE PERSONAL</t>
  </si>
  <si>
    <t>8.- UNIDAD MEDIDA BENEFICIARIOS: Habitantes</t>
  </si>
  <si>
    <t>10.- UNIDAD DE MEDIDA: Kilómetro</t>
  </si>
  <si>
    <t>11.- CONCEPTO GENERAL DE LA OBRA: CAMINOS Y CARRETERAS</t>
  </si>
  <si>
    <t xml:space="preserve"> </t>
  </si>
  <si>
    <t>PRESUPUESTO DE OBRA</t>
  </si>
  <si>
    <t>UNIDAD</t>
  </si>
  <si>
    <t>IMPORTE</t>
  </si>
  <si>
    <t>Obra</t>
  </si>
  <si>
    <t>CONSERVACIÓN PERIÓDICA DEL CAMINO CON CÓDIGO: 233 LIBRAMIENTO TEOCALTICHE DEL KM 7+050 AL KM 9+099. (RESIDENCIA TEOCALTICHE), JALISCO.</t>
  </si>
  <si>
    <t>Inicio de Obra</t>
  </si>
  <si>
    <t>Código</t>
  </si>
  <si>
    <t>Concepto</t>
  </si>
  <si>
    <t>% TOTAL</t>
  </si>
  <si>
    <t>DIRECTOR DE CONSERVACIÓN</t>
  </si>
  <si>
    <t>M. EN C. MAURO ALBERTO FLORES ALMONTE</t>
  </si>
  <si>
    <t>DIRECTOR DE PLANEACIÓN</t>
  </si>
  <si>
    <t>DIRECTOR GENERAL DE INFRAESTRUCTURA CARRETERA</t>
  </si>
  <si>
    <t>M2</t>
  </si>
  <si>
    <t>PZA</t>
  </si>
  <si>
    <t>ML</t>
  </si>
  <si>
    <t>ING. JUAN GARCÍA SÁNCHEZ</t>
  </si>
  <si>
    <t>ING. OMAR DAVID PAREDES FLORES</t>
  </si>
  <si>
    <t>TERRACERÍAS</t>
  </si>
  <si>
    <t>EP-CSV-CAR-DSC-3-3-01-001/13</t>
  </si>
  <si>
    <t>2</t>
  </si>
  <si>
    <t>M3</t>
  </si>
  <si>
    <t>4</t>
  </si>
  <si>
    <t>ESTRUCTURA Y OBRAS DE DRENAJE</t>
  </si>
  <si>
    <t>5</t>
  </si>
  <si>
    <t>6</t>
  </si>
  <si>
    <t>7</t>
  </si>
  <si>
    <t>8</t>
  </si>
  <si>
    <t>9</t>
  </si>
  <si>
    <t>10</t>
  </si>
  <si>
    <t>11</t>
  </si>
  <si>
    <t>12</t>
  </si>
  <si>
    <t>13</t>
  </si>
  <si>
    <t>PAVIMENTOS</t>
  </si>
  <si>
    <t>14</t>
  </si>
  <si>
    <t>N-CSV-CAR-2-02-004/15</t>
  </si>
  <si>
    <t>15</t>
  </si>
  <si>
    <t>N-CSV-CAR-2-02-003/16</t>
  </si>
  <si>
    <t>N-CSV-CAR-3-02-001/15</t>
  </si>
  <si>
    <t>N-CSV-CAR-3-02-002/15</t>
  </si>
  <si>
    <t>SEÑALAMIENTO</t>
  </si>
  <si>
    <t>13.- ACCION: Trabajos de Conservación Periódica y Reconstrucción.</t>
  </si>
  <si>
    <t>3.- DESCRIPCIÓN DE BENEFICIARIOS: La población  que se atenderán con esta obra contará con carreteras rápidas, seguras, y confortables. Detonando el desarrollo económico,productivo y turístico de las Regiones. Contribuyendo a mejorar la movilidad de las personas y los bienes mediante la conservación de infraestructura, manteniendo en buenas condiciones la infraestructura carretera del Estado de Jalisco.</t>
  </si>
  <si>
    <t>1.- NOMBRE DE LA OBRA :  Conservación periódica caminos tipo C (7m), carretera estatal 213, 302, 310, 323, 339 y 348, tramo Arandas – San Diego de Alejandría – Lagos de Moreno – E.C. FED 70, carretera estatal 201, 205, 229, 230 y 233, tramo Ixtlahuacán del Río – Cuquío – Yahualica – Teocaltiche – E.C. FED 45, camino tipo A2 (12m) y tipo C (7m) carreteras estatales 214, 218, 219, 221, 231, 232, 307 y 327, tramo Atotonilco El Alto – E.C. Arandas - E.C. San Miguel El Alto – Encarnación de Díaz – El Desperdicio – E.C. FED. 70, libramiento norte Atotonilco El Alto 356 y reconstrucción de camino tipo A2 (12m) y de camino tipo C (7m) de la carretera estatal 344, Libramiento Sur Lagos de Moreno, Jalisco.</t>
  </si>
  <si>
    <t>6.-BENEFICIARIOS : 590,083 habitantes aproximadamente</t>
  </si>
  <si>
    <t>7.- BENEFICIARIOS INDIRECTOS: 678,595 habitantes aproximadamente</t>
  </si>
  <si>
    <t>9.- META ( CANTIDAD ): 521.25</t>
  </si>
  <si>
    <t>12.- CONCEPTO DE OBRA:   Conservación periódica caminos tipo C (7m), carretera estatal 213, 302, 310, 323, 339 y 348, tramo Arandas – San Diego de Alejandría – Lagos de Moreno – E.C. FED 70, carretera estatal 201, 205, 229, 230 y 233, tramo Ixtlahuacán del Río – Cuquío – Yahualica – Teocaltiche – E.C. FED 45, camino tipo A2 (12m) y tipo C (7m) carreteras estatales 214, 218, 219, 221, 231, 232, 307 y 327, tramo Atotonilco El Alto – E.C. Arandas - E.C. San Miguel El Alto – Encarnación de Díaz – El Desperdicio – E.C. FED. 70, libramiento norte Atotonilco El Alto 356 y reconstrucción de camino tipo A2 (12m) y de camino tipo C (7m) de la carretera estatal 344, Libramiento Sur Lagos de Moreno, Jalisco.</t>
  </si>
  <si>
    <t>Conservación periódica caminos tipo C (7m), carretera estatal 213, 302, 310, 323, 339 y 348, tramo Arandas – San Diego de Alejandría – Lagos de Moreno – E.C. FED 70, carretera estatal 201, 205, 229, 230 y 233, tramo Ixtlahuacán del Río – Cuquío – Yahualica – Teocaltiche – E.C. FED 45, camino tipo A2 (12m) y tipo C (7m) carreteras estatales 214, 218, 219, 221, 231, 232, 307 y 327, tramo Atotonilco El Alto – E.C. Arandas - E.C. San Miguel El Alto – Encarnación de Díaz – El Desperdicio – E.C. FED. 70, libramiento norte Atotonilco El Alto 356 y reconstrucción de camino tipo A2 (12m) y de camino tipo C (7m) de la carretera estatal 344, Libramiento Sur Lagos de Moreno, Jalisco.</t>
  </si>
  <si>
    <t>JULIO</t>
  </si>
  <si>
    <t>AGOSTO</t>
  </si>
  <si>
    <t>SEPTIEMBRE</t>
  </si>
  <si>
    <t>OCTUBRE</t>
  </si>
  <si>
    <t>NOVIEMBRE</t>
  </si>
  <si>
    <t>DICIEMBRE</t>
  </si>
  <si>
    <t>GOBIERNO DEL ESTADO DE JALISCO</t>
  </si>
  <si>
    <t>SECRETARÍA DE INFRAESTRUCTURA Y OBRA PÚBLICA</t>
  </si>
  <si>
    <t>DIRECCIÓN GENERAL DE INGENIERÍA DE COSTOS, PRESUPUESTOS Y EVALUACIÓN</t>
  </si>
  <si>
    <t>DESCRIPCIÓN GENERAL DE LOS TRABAJOS:</t>
  </si>
  <si>
    <t>NUM</t>
  </si>
  <si>
    <t>CLAVE / NORMA REFERENCIA</t>
  </si>
  <si>
    <t xml:space="preserve">DESCRIPCIÓN, PARTIDA Y CONCEPTOS. </t>
  </si>
  <si>
    <t>PRECIO UNITARIO ($)</t>
  </si>
  <si>
    <t>IMPORTE ($) M. N.</t>
  </si>
  <si>
    <t>LIMPIEZA Y DESHIERBE DEL DERECHO DE VIA P.U.O.T.PARA LA REMOCIÓN DE LA VEGETACIÓN EXISTENTE, MEDIANTE: LA TALA, ROZA, DESENRAICE, LIMPIA Y DISPOSICIÓN FINAL; EN EL DERECHO DE VÍA, EN LAS ZONAS DE BANCOS, DE CANALES Y EN ÁREAS QUE SE DESTINEN A INSTALACIONES. INCLUYE: SU CARGA,  ACARREO Y DISPOSICION EN EL BANCO DE DESPERDICIO PROPUESTO POR EL CONTRATISTA, CUMPLIENDO CON LAS LEYES Y REGLAMENTOS DE PROTECCIÓN ECOLÓGICA VIGENTES.</t>
  </si>
  <si>
    <t>HA</t>
  </si>
  <si>
    <t>N-CSV-CAR-2-01-001/01</t>
  </si>
  <si>
    <t>LIMPIEZA DE CUNETAS Y CONTRACUNETAS P.U.O.T.A MANO O A MÁQUINA EN CUALQUIER TIPO DE MATERIAL, (RETIRO DE AZOLVE, VEGETACIÓN, BASURA, FRAGMENTOS DE ROCA Y TODO MATERIAL QUE SE ACUMULE EN ELEMENTOS DE DRENAJE. PARA RESTITUIR SU CAPACIDAD Y EFICIENCIA HIDRÁULICA.) INCLUYE: CARGA DE LOS MATERIALES Y FLETE AL SITIO ADESIGNADO POR LA DEPENDENCIA PARA SU DEPOSITO, HERRAMIENTAS, EQUIPO, SEÑALAMIENTO Y TODO LO NECESARIO PARA SU CORRECTA EJECUCIÓN.</t>
  </si>
  <si>
    <t>M</t>
  </si>
  <si>
    <t>N-CSV-CAR-2-01-003/01</t>
  </si>
  <si>
    <t>LIMPIEZA DE ALCANTARILLAS INCLUYE CANALES DE ENTRADA Y SALIDA P.U.O.T. A MANO O A MÁQUINA EN CUALQUIER TIPO DE MATERIAL, (RETIRO DE AZOLVE, VEGETACIÓN, BASURA, FRAGMENTOS DE ROCA Y TODO MATERIAL QUE SE ACUMULE EN ELEMENTOS DE DRENAJE. PARA RESTITUIR SU CAPACIDAD Y EFICIENCIA HIDRÁULICA.) INCLUYE: TODO LO NECESARIO PARA SU CORRECTA EJECUCIÓN. N·CSV·CAR·2·01·003</t>
  </si>
  <si>
    <t>N-CTR-CAR-1-02-001/00</t>
  </si>
  <si>
    <t>MAMPOSTERÍA DE PIEDRA, P.U.O.T. MAMPOSTERIA DE 3A CLASE JUNTEADA CON MORTERO CEMENTO-ARENA, TIPO II [CON RESISTENCIA MINIMA A LA COMPRESION DE 7,5 MPA (76 KG/CM2)] EN MUROS, ALEROS Y CABEZOTES. INCLUYE: SUMINISTRO DE LOS MATERIALES, ACAREOS, CIMBRAS, ANDAMIOS, EQUIPO, HERRAMIENTA, SEÑALAMIENTO Y TODO LO NECESARIO PARA SU CORRECTA EJECUCIÓN.  N-CTR-CAR-1-02-001</t>
  </si>
  <si>
    <t>N-CSV-CAR-2-02-001/10</t>
  </si>
  <si>
    <t>LIMPIEZA DE LA SUPERFICIE DE RODAMIENTO Y ACOTAMIENTOS P.U.O.T. RETIRO DE OBJETOS EXTRAÑOS QUE AFECTEN LA COMODIDAD Y SEGURIDAD DEL USUARIO EN LA SUPERFICIE DE RODAMIENTO Y ACOTAMIENTOS.  INCLUYE: CARGA Y FLETE DE LOS MATERIALES A DEPOSITO AUTIRIZADO POR LA DEPENDENCIA, EQUIPO, HERRAMIENTA, SEÑALAMIENTO Y TODO LO NECESARIO PARA SU CORRECTA EJECUCIÓN. N·CSV·CAR·2·02·00</t>
  </si>
  <si>
    <t>N-CTR-CAR-4-01-001</t>
  </si>
  <si>
    <t>COLADO DE CONCRETO HIDRÁULICO F'C=150KG/CM2 H.O. REV. 10, R.N. PARA REPARACIONES, INCLUYE: MATERIALES, MANO DE OBRA, VIBRADO, EQUIPO Y HERRAMIENTA.</t>
  </si>
  <si>
    <t>N-CSV-CAR-4-02-001/03</t>
  </si>
  <si>
    <t>RECONSTRUCCION: RECUPERACION  EN FRIO DE PAVIMENTOS ,DESINTEGRACIÓN DE LA CARPETA ASFÁLTICA Y PARTE O LA TOTALIDAD DEL MATERIAL DE BASE O SUBBASE, POR MEDIOS MECÁNICOS EN FRÍO; REMEZCLAR EN EL LUGAR EL MATERIAL RECUPERADO CON MATERIALES PÉTREOS NUEVOS, MODIFICADOS O ESTABILIZADOS CON MATERIALES ASFÁLTICOS, CEMENTO PÓRTLAND, CAL U OTROS O TRANSFORMARLO EN CONCRETO HIDRÁULICO DE BAJA RESISTENCIA. INCLUYE: SUMINISTROS, EQUIPO, HERRAMIENTA, FLETES, SEÑALAMIENTO  Y  TODO LO NECESARIO PARA SU CORRECTA EJECUCIÓN.</t>
  </si>
  <si>
    <t>N-CSVS-CAR-4-02-004/03</t>
  </si>
  <si>
    <t>SUBBASES Y BASES, P.U.O.T. BASE HIDRAULICA DE 0.20M DE ESPESOR COMPACTADA AL CIEN POR CIENTO (100%) DE LA PRUEBA AASHTO MODIFICADA CON MATERIAL TOTALMENTE TRITURADO, DEL BANCO PROPUESTO POR EL CONTRATISTA , INCLUYE: SUMINISTROS, EXTRACCIÓN, TRATAMIENTO, ACARREO, TENDIDO, COMPACTADO, EQUIPO, HERRAMIENTA, SEÑALAMIENTO  Y TODO LO NECESARIO PARA SU CORRECTA EJECUCIÓN.</t>
  </si>
  <si>
    <t>N·CTR·CAR·1·01·007/11</t>
  </si>
  <si>
    <t xml:space="preserve"> EXCAVACIÓN EN CAJÓN A MÁQUINA EN MATERIAL TIPO II DE 0.00 A 2.00 DE PROFUNDIDAD, ZONA B, EN SECO, INCLUYE ACARGA Y ACARREO A 1er KM, MEDIDO EN SECCIONES, INCLUYE: EQUIPO, MANO DE OBRA Y TODO LO NECESARIO PARA SU CORRECTA EJECUCION.</t>
  </si>
  <si>
    <t>N-CTR-CAR-1-04-004</t>
  </si>
  <si>
    <t>RIEGOS DE IMPREGNACIÓN, P.U.O.T IMPREGNACIÓN DE BASE HIDRÁULICA CON EMULSION ASFALTICA CATIÓNICA, ESPECIAL PARA IMPREGNACION EN UNA PROPORCION PROMEDIO DE 1.5 LT/M2, QUE PENETRE 4MM EN LA BASE, INCLUYE: COSTO DE ADQUISICIÓN DE LA EMULSIÓN, TRASLADO, BARRIDO DE LA SUPERFICIE Y HUMECTACION PREVIO A LA COLOCACIÓN DEL PRODUCTO ASFÁLTICO ,  RIEGO CON PETROLIZADORA, POREO POSTERIOR CON ARENA GRUESA. INC. HERRAMIENTA, EQUIPO, SEÑALAMIENTO  Y TODO LO NECESARIO PARA SU CORRECTA EJECUCIÓN.</t>
  </si>
  <si>
    <t>BACHEO PROFUNDO AISLADO P.U.O.T. REPOSICIÓN DE UNA PORCIÓN DE CARPETA ASFÁLTICA QUE PRESENTA DAÑOS, CUANDO LAS CAPAS SUBYACENTES SE ENCUENTREN EN CONDICIONES INESTABLES O CON EXCESO DE AGUA,REPONIENDO EL MATERIAL DAÑADO POR MATERIAL DE CALIDAD DE BASE HIDRAULICA Y CARPETA DE 5.00CM DE ESPESOR. INCLUYE: CORTE PERIMETRAL, EXCAVACION,  APERTURA DE LA CAJA, EXTRACCION DEL MATERIALSUMINISTRO Y APLICACION DE LOS MATERIALES,  COMPACTACION,  RIEGO DE LIGA 0.7LT/M2, EQUIPO, HERRAMIENTA, SEÑALAMIENTO Y TODO LO NECESARIO PARA SU CORRECTA EJECUCIÓN. N·CSV·CAR·2·02·004</t>
  </si>
  <si>
    <t>BACHEO SUPERFICIAL AISLADO P.U.O.T. DELIMITACIÓN DEL ÁREA, CORTE PERIMETRAL CON DISCO, APERTURA DE LA CAJA, RETIRO DE RESIDUOS Y LIMPIEZA, RIEGO DE LIGA EMULSIÓN DE ROMPIMIENTO RÁPIDO (ECR-60) A RAZÓN DE 0.70 LT/M2, INCLUYE SUMINISTRO, TENDIDO, COMPACTACIÓN  Y ACARREO DE MATERIALES ASFALTICOS. N·CSV·CAR·2·02·003</t>
  </si>
  <si>
    <t>RENIVELACIONES LOCALES CON MEZCLA ASFÁLTICA EN CALIENTE POR U.O.T. EN ESPESORES DIVERSOS SEGUN LA NECESIDAD, DELIMITACIÓN DEL ÁREA, LIMPIEZA Y RETIRO DE RESIDUOS. APLICACIÓN DE RIEGO DE LIGA CON EMULSIÓN DE ROMPIMIENTO RÁPIDO (ECR-60) A RAZÓN DE 1 LT/M2. INCLUYE :SUMINISTRO, TENDIDO Y COMPACTACIÓN DE LA MEZCLA ASFÁLTICA EN CALIENTE. INCLUYE ACARREOS . N-CSV-CAR-3-02-001</t>
  </si>
  <si>
    <t>N-CSV-CAR-3-02-005/02</t>
  </si>
  <si>
    <t>CARPETA ASFALTICA  CON MEZCLA ASFÁLTICA EN CALIENTE,  POR U.O.T. DELIMITACIÓN DEL ÁREA, LIMPIEZA Y RETIRO DE RESIDUOS. APLICACIÓN DE RIEGO DE LIGA CON EMULSIÓN DE ROMPIMIENTO RÁPIDO (ECR-60) A RAZÓN DE 0.70 LT/M2. SUMINISTRO, TENDIDO Y COMPACTACIÓN DE LA MEZCLA ASFÁLTICA EN CALIENTE. INCLUYE ACARREO DE LOS MATERIALES AL SITIO DE UTILIZACION, EQUIPO, HERRAMIENTAS, LIMPIEZAS, SEÑALAMIENTO Y TODO LO NECESARIO PARA SU CORRECTA EJECUCION.</t>
  </si>
  <si>
    <t>CAPAS DE RODADURA DE UN RIEGO P.U.O.T. CON SELLO TIPO 3-A CON PREMEZCLADO EN PLANTA O EN EL LUGAR, LIGADO CON EMULSION CATIONICA DE ROMPIMIENTO RAPIDO (ECR-65) A RAZON DE 1.50 LT/M2 ., EL PRECIO UNITARIO INCLUYE SUMINISTRO DE LOS MATERIALES, RIEGO DE LIGA, MAT. DE SELLO, APLICACION, ACARREO, BARRIDO PREVIO Y POSTERIOR, EQUIPO, HERRAMIENTAS, SEÑALAMIENTO  Y TODO LO NECESARIO PARA SU CORRECTA EJECUCION N·CSV·CAR·3·02·002</t>
  </si>
  <si>
    <t>N·CSV·CAR·3·05·003</t>
  </si>
  <si>
    <t xml:space="preserve">003-REPOSICIÓN AISLADA DE VIALETAS Y BOTONES P.U.O.T. </t>
  </si>
  <si>
    <t xml:space="preserve">REPOSICIÓN DE LAS VIALETAS Y BOTONES EN CARRETERAS, CUANDO HAN SUFRIDO ALGÚN TIPO DE DAÑO, CON EL PROPÓSITO DE MANTENER LA CARRETERA EN CONDICIONES DE SEGURIDAD EN LO QUE A SEÑALAMIENTO SE REFIERE. INCLUYE: TODO LO NECESARIO PARA SU CORRECTA EJECUCIÓN. </t>
  </si>
  <si>
    <t xml:space="preserve">004-REPOSICIÓN AISLADA DE SEÑALES VERTICALES P.U.O.T. </t>
  </si>
  <si>
    <t>N·CSV·CAR·3·05·004</t>
  </si>
  <si>
    <t>REPOSICIÓN TOTAL DE LAS SEÑALES VERTICALES (SR y SP) DE 71X71CM. EN CARRETERAS, CUANDO YA HAN PERDIDO SU CAPACIDAD DE RETRORREFLEXIÓN O HAN SUFRIDO ALGÚN TIPO DE DAÑO.DE  DISTINTO TIPO Y MEDIDA, REFLEJANTE GRADO INTENSIDAD TIPO "A" E IMPRESIÓN SERIGRAFICA, MONTADA SOBRE ANGULO LADOS IGUALES DE 21/2" x 3/16" (64 x 4 MM) X 3 M  Y/O PTR CUADRADO DE 2"X2" POR 3 M INCLUYE: SUMINISTRO E INSTALACIÓN Y TODO LO NECESARIO PARA SU CORRECTA INSTALACIÓN.</t>
  </si>
  <si>
    <t>REPOSICIÓN TOTAL DE LAS SEÑALES VERTICALES (SR y SP) DE 86X86CM. EN CARRETERAS, CUANDO YA HAN PERDIDO SU CAPACIDAD DE RETRORREFLEXIÓN O HAN SUFRIDO ALGÚN TIPO DE DAÑO.DE  DISTINTO TIPO Y MEDIDA, REFLEJANTE GRADO INTENSIDAD TIPO "A" E IMPRESIÓN SERIGRAFICA, MONTADA SOBRE ANGULO LADOS IGUALES DE 21/2" x 3/16" (64 x 4 MM) X 3 M  Y/O PTR CUADRADO DE 2"X2" POR 3 M INCLUYE: SUMINISTRO E INSTALACIÓN Y TODO LO NECESARIO PARA SU CORRECTA INSTALACIÓN.</t>
  </si>
  <si>
    <t>REPOSICIÓN DE LAS SEÑALES VERTICALES EN CARRETERAS SIR 40 x  178 CUANDO YA HAN PERDIDO SU CAPACIDAD DE RETRORREFLEXIÓN O HAN SUFRIDO ALGÚN TIPO DE DAÑO, REFLEJANTE GRADO INTENSIDAD TIPO "A" E IMPRESIÓN SERIGRAFICA,  CON EL PROPÓSITO DE MANTENER LA CARRETERA EN CONDICIONES DE SEGURIDAD EN LO QUE A SEÑALAMIENTOS SE REFIERE. INCLUYE: TODO LO NECESARIO PARA SU CORRECTA EJECUCIÓN.</t>
  </si>
  <si>
    <t>REPOSICIÓN DE LAS SEÑALES VERTICALES EN CARRETERAS SID-8 40 X 178 CUANDO YA HAN PERDIDO SU CAPACIDAD DE RETRORREFLEXIÓN O HAN SUFRIDO ALGÚN TIPO DE DAÑO, REFLEJANTE GRADO INTENSIDAD TIPO "A" E IMPRESIÓN SERIGRAFICA, , CON EL PROPÓSITO DE MANTENER LA CARRETERA EN CONDICIONES DE SEGURIDAD EN LO QUE A SEÑALAMIENTOS SE REFIERE. INCLUYE: TODO LO NECESARIO PARA SU CORRECTA EJECUCIÓN.</t>
  </si>
  <si>
    <t>REPOSICIÓN DE LAS SEÑALES VERTICALES EN CARRETERAS SID - 9  40 x 178 DOBLE TABLERO CUANDO YA HAN PERDIDO SU CAPACIDAD DE RETRORREFLEXIÓN O HAN SUFRIDO ALGÚN TIPO DE DAÑO,, REFLEJANTE GRADO INTENSIDAD TIPO "A" E IMPRESIÓN SERIGRAFICA,  CON EL PROPÓSITO DE MANTENER LA CARRETERA EN CONDICIONES DE SEGURIDAD EN LO QUE A SEÑALAMIENTOS SE REFIERE. INCLUYE: TODO LO NECESARIO PARA SU CORRECTA EJECUCIÓN.</t>
  </si>
  <si>
    <t>REPOSICIÓN DE LAS SEÑALES VERTICALES EN CARRETERAS SIR 40 x  239 CUANDO YA HAN PERDIDO SU CAPACIDAD DE RETRORREFLEXIÓN O HAN SUFRIDO ALGÚN TIPO DE DAÑO, REFLEJANTE GRADO INTENSIDAD TIPO "A" E IMPRESIÓN SERIGRAFICA,  CON EL PROPÓSITO DE MANTENER LA CARRETERA EN CONDICIONES DE SEGURIDAD EN LO QUE A SEÑALAMIENTOS SE REFIERE. INCLUYE: TODO LO NECESARIO PARA SU CORRECTA EJECUCIÓN.</t>
  </si>
  <si>
    <t>REPOSICIÓN DE LAS SEÑALES VERTICALES EN CARRETERAS SID-8 40 X 239 CUANDO YA HAN PERDIDO SU CAPACIDAD DE RETRORREFLEXIÓN O HAN SUFRIDO ALGÚN TIPO DE DAÑO, REFLEJANTE GRADO INTENSIDAD TIPO "A" E IMPRESIÓN SERIGRAFICA, , CON EL PROPÓSITO DE MANTENER LA CARRETERA EN CONDICIONES DE SEGURIDAD EN LO QUE A SEÑALAMIENTOS SE REFIERE. INCLUYE: TODO LO NECESARIO PARA SU CORRECTA EJECUCIÓN.</t>
  </si>
  <si>
    <t>REPOSICIÓN DE LAS SEÑALES VERTICALES EN CARRETERAS SID - 9  40 x 239 DOBLE TABLERO CUANDO YA HAN PERDIDO SU CAPACIDAD DE RETRORREFLEXIÓN O HAN SUFRIDO ALGÚN TIPO DE DAÑO,, REFLEJANTE GRADO INTENSIDAD TIPO "A" E IMPRESIÓN SERIGRAFICA,  CON EL PROPÓSITO DE MANTENER LA CARRETERA EN CONDICIONES DE SEGURIDAD EN LO QUE A SEÑALAMIENTOS SE REFIERE. INCLUYE: TODO LO NECESARIO PARA SU CORRECTA EJECUCIÓN.</t>
  </si>
  <si>
    <t>REPOSICION  DE LA SEÑAL INFORMATIVA DE IDENTIFICACION SII-14 DISTANCIA EN KM CON RUTA CON UN TABLERODE 120CM X 30CM EN UN POSTE CON PELICULA REFLEJANTE TIPO A, CCONSIDERA LA INSTALACION DEL SEÑALAMIENTO PARA PROTECCION EN OBRA Y BANDERERO P.U.T</t>
  </si>
  <si>
    <t>REPOSICION  DE LA SEÑAL INFORMATIVA DE IDENTIFICACION SII-15 DISTANCIA EN KM CON RUTA CON UN TABLERODE 76CM X 30CM EN UN POSTE CON PELICULA REFLEJANTE TIPO A, CONSIDERA LA INSTALACION DEL SEÑALAMIENTO PARA PROTECCION EN OBRA Y BANDERERO P.U.T</t>
  </si>
  <si>
    <t>REPOSICION DE SEÑALAMIENTO INFORMATIVO DE DESTINO SID -13, CON UN TABLERO DE 76CM Y 305 DE ANCHO CON PELICULA REFLEJANTE TIPO A INCLUYE ARMADO PARA CIMENTACION DE 6 PERNOS DE 1" A 1.5" DE DIAMETRO X 1.50M DE LARGO Y ESTRIBOS DE VARILLA DE 3/8 DE PULGADA COLADO EN UN DADO DE 50X50X150CM. CON CONCRETO DE F´C 150 KG/CM2 CONSIDERA LA INSTALACION DEL SEÑALAMIENTO PARA PROTECCION EN OBRA Y BANDERERO P.U.T</t>
  </si>
  <si>
    <t>REPOSICION DE SEÑALAMIENTO INFORMATIVO DE DESTINO SID -13, CON UN TABLERO DE 122CM Y 305 DE ANCHO CON PELICULA REFLEJANTE TIPO A INCLUYE ARMADO PARA CIMENTACION DE 6 PERNOS DE 1" A 1.5" DE DIAMETRO X 1.50M DE LARGO Y ESTRIBOS DE VARILLA DE 3/8 DE PULGADA COLADO EN UN DADO DE 50X50X150CM. CON CONCRETO DE F´C 150 KG/CM2 CONSIDERA LA INSTALACION DEL SEÑALAMIENTO PARA PROTECCION EN OBRA Y BANDERERO P.U.T</t>
  </si>
  <si>
    <t>REPOSICION DE SEÑALAMIENTO INFORMATIVO DE DESTINO SID -14, DOBLE TABLERO DE 76CM Y 305 DE ANCHO CON PELICULA REFLEJANTE TIPO A INCLUYE ARMADO PARA CIMENTACION DE 6 PERNOS DE 1" A 1.5" DE DIAMETRO X 1.50M DE LARGO Y ESTRIBOS DE VARILLA DE 3/8 DE PULGADA COLADO EN UN DADO DE 50X50X150CM. CON CONCRETO DE F´C 150 KG/CM2 CONSIDERA LA INSTALACION DEL SEÑALAMIENTO PARA PROTECCION EN OBRA Y BANDERERO P.U.T</t>
  </si>
  <si>
    <t>REPOSICION PARCIAL DE DEFENSA METALICA DE ACERO GALVANIZADO DE DOS CRESTAS, CON LONGITUD DE VIGA ACANALADA DE 4128 MM Y  DE LARGO EFECTIVO DE 3810MM CON RECUBRIMIENTO DE ZINC TIPO II CON CLASE A DE ESPESOR NOMINAL DEL METAL BASE DE LAS VIGAS ACANALADAS CON UNIONES CON PLACAS DE RESPALDO CON POSTES Y SEPARADORES DE ACERO Y TERMINALES. INCLUYE BOTONES RETROREFLEJANTES P.U.O.T.</t>
  </si>
  <si>
    <t>REPOSICION DEL TABLERO DE LA SEÑAL OBRAS Y DISPOSITIVOS DIVERSOS OD-12 INDICADOR DE CUBRA PELIGROSA, CON UN TABLERO DE 76 CM X 60 CM, EN UN POSTE CON PELICULA REFLEJANTE TIPO A CONSIDERA LA INSTALACION DE SEÑALAMIENTO PARA PROTECCION EN OBRA Y BANDEREROS P.U.O.T.</t>
  </si>
  <si>
    <t>REPOSICION  DE INDICADORES DE ALINEAMIENTO OD-6,DE CONCRETO HIDRAULICO SIMPLE DE COLOR BLANCO,MATE CON ELEMENTO RETROREFLEJANTE COLOR BLANCO, POR UNIDAD DE OBRA TERMINADA.</t>
  </si>
  <si>
    <t>001-REPOSICIÓN DE MARCAS EN EL PAVIMENTO P.U.O.T.</t>
  </si>
  <si>
    <t>N-CSV-CAR-2-05-001/01</t>
  </si>
  <si>
    <t>001-REPOSICIÓN DE MARCAS EN EL PAVIMENTO P.U.O.T.RAYA SEPARADORA DE SENTIDOS DE CIRCULACIÓN : DISCONTINUA SENCILLA COLOR AMARILLA PARA  DELIMITAR LOS CARRILES DE CIRCULACIÓN, SEGMENTOS DE 5M DE LONG. ESPACIADOS ENTRE SI 10M  Y  RAYA EN LA ORILLA DE LA CALZADA: CONTINUA COLOR BLANCO, DE 15 CM. DE ANCHO, UNA A CADA LADO DE LA CALZADA, PARA DELIMITAR LOS CARRILES Y/O EL  ACOTAMIENTO.INCLUYE: HERRAMIENTAS, EQUIPO, SEÑALAMIENTO Y TODO LO NECESARIO PARA SU CORRECTA EJECUCIÓN. N·CSV·CAR·2·05·001</t>
  </si>
  <si>
    <t>RESUMEN DE PARTIDAS</t>
  </si>
  <si>
    <t>SUBTOTAL, PARTIDA TERRACERIAS</t>
  </si>
  <si>
    <t>SUBTOTAL, PARTIDA ESTRUCTURA Y OBRAS DE DRENAJE</t>
  </si>
  <si>
    <t>SUBTOTAL, PARTIDA PAVIMENTOS</t>
  </si>
  <si>
    <t>SUBTOTAL, PARTIDA SEÑALAMIENTO</t>
  </si>
  <si>
    <t>IMPORTE CON LETRA (IVA INCLUIDO): CUARENTA MILLONES OCHOCIENTOS TREINTA Y DOS MIL CUATROCIENTOS SESENTA Y SIETE PESOS 00/100 M.N.</t>
  </si>
  <si>
    <t>2.-DESCRIPCIÓN DE LOS TRABAJOS: Se realizará la conservación periódica y la reconstrucción, que comprende una longitud de 521.25 Km, se incluyen trabajos de : limpieza y deshierbe del derecho de vía,limpieza de alcantarillas, cunetas, contracunetas, mampostería de piedra, limpieza de la superficie de rodamiento, colado de concreto hidráulico para reparaciones, recuperación en frío de pavimentos, base hidráulica, excavación en cajón, riego de impregnación, bacheo superficial y profundo aislado, renivelaciones locales, carpeta asfáltica, capa de rodadura de un riego, reposición de vialetas y botones, reposición de señalamientos verticales y marcas en el pavimento.</t>
  </si>
  <si>
    <t>TRABAJOS DE TERRACERIAS CONSISTENTES EN: LIMPIEZA Y DESHIERBE DEL DERECHO DE VÍA.</t>
  </si>
  <si>
    <t>TRABAJOS DE ESTRUCTURAS Y OBRAS DE DRENAJE CONSISTENTES EN: LIMPIEZA DE ALCANTARILLAS, CUNETAS, CONTRACUNETAS, MAMPOSTERÍA DE PIEDRA, LIMPIEZA DE LA SUPERFICIE DE RODAMIENTO Y COLADO DE CONCRETO HIDRÁULICO PARA REPARACIONES.</t>
  </si>
  <si>
    <t>TRABAJOS DE PAVIMENTOS CONSISTENTES EN: RECUPERACIÓN EN FRÍO DE PAVIMENTOS, BASE HIDRÁULICA, EXCAVACIÓN EN CAJÓN, RIEGO DE IMPREGNACIÓN, BACHEO SUPERFICIAL Y PROFUNDO AISLADO, RENIVELACIONES LOCALES, CARPETA ASFÁLTICA Y CAPA DE RODADURA DE UN RIEGO.</t>
  </si>
  <si>
    <t>TRABAJOS DE SEÑALAMIENTOS CONSISTENTES EN: REPOSICIÓN DE VIALETAS Y BOTONES, REPOSICIÓN DE SEÑALAMIENTOS VERTICALES Y MARCAS EN EL PAVIMENTO.</t>
  </si>
  <si>
    <t>KM, Trabajos de terracerias consistentes en: limpieza y deshierbe del derecho de vía.</t>
  </si>
  <si>
    <t>M, Trabajos de estructuras y obras de drenaje consistentes en: limpieza de alcantarillas, cunetas, contracunetas, mampostería de piedra, limpieza de la superficie de rodamiento y colado de concreto hidráulico para reparaciones.</t>
  </si>
  <si>
    <t>M3, Trabajos de pavimentos consistentes en: recuperación en frío de pavimentos, base hidráulica, excavación en cajón, riego de impregnación, bacheo superficial y profundo aislado, renivelaciones locales, carpeta asfáltica y capa de rodadura de un riego.</t>
  </si>
  <si>
    <t>M, Trabajos de señalamientos consistentes en: reposición de vialetas y botones, reposición de señalamientos verticales y marcas en el pavimento.</t>
  </si>
  <si>
    <t>TOTAL=</t>
  </si>
  <si>
    <t>5.- DURACION:  2019-2024</t>
  </si>
  <si>
    <t>060001900395</t>
  </si>
  <si>
    <t>No. De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</si>
</sst>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43" formatCode="_-* #,##0.00_-;\-* #,##0.00_-;_-* &quot;-&quot;??_-;_-@_-"/>
    <numFmt numFmtId="164" formatCode="#,##0.0000"/>
    <numFmt numFmtId="165" formatCode="&quot;$&quot;#,##0.00"/>
    <numFmt numFmtId="166" formatCode="dd/mm/yy;@"/>
    <numFmt numFmtId="167" formatCode="_-* #,##0.000_-;\-* #,##0.000_-;_-* &quot;-&quot;???_-;_-@_-"/>
  </numFmts>
  <fonts count="42" x14ac:knownFonts="1">
    <font>
      <sz val="11"/>
      <color indexed="8"/>
      <name val="Calibri"/>
      <family val="2"/>
    </font>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b/>
      <u/>
      <sz val="11"/>
      <color indexed="8"/>
      <name val="Calibri"/>
      <family val="2"/>
    </font>
    <font>
      <u/>
      <sz val="11"/>
      <color indexed="8"/>
      <name val="Calibri"/>
      <family val="2"/>
    </font>
    <font>
      <b/>
      <sz val="14"/>
      <color theme="0"/>
      <name val="Calibri"/>
      <family val="2"/>
    </font>
    <font>
      <b/>
      <sz val="11"/>
      <color theme="1"/>
      <name val="Calibri"/>
      <family val="2"/>
    </font>
    <font>
      <sz val="11"/>
      <color theme="1"/>
      <name val="Calibri"/>
      <family val="2"/>
    </font>
    <font>
      <sz val="8"/>
      <color indexed="64"/>
      <name val="Arial"/>
      <family val="2"/>
    </font>
    <font>
      <sz val="10"/>
      <name val="Arial"/>
      <family val="2"/>
    </font>
    <font>
      <sz val="10"/>
      <name val="Arial"/>
      <family val="2"/>
    </font>
    <font>
      <sz val="9"/>
      <name val="Arial"/>
      <family val="2"/>
    </font>
    <font>
      <b/>
      <sz val="9"/>
      <color indexed="12"/>
      <name val="Arial"/>
      <family val="2"/>
    </font>
    <font>
      <b/>
      <sz val="9"/>
      <name val="Arial"/>
      <family val="2"/>
    </font>
    <font>
      <sz val="8"/>
      <name val="Arial"/>
      <family val="2"/>
    </font>
    <font>
      <sz val="10"/>
      <color theme="1"/>
      <name val="Arial"/>
      <family val="2"/>
    </font>
    <font>
      <b/>
      <sz val="10"/>
      <color rgb="FFF9F9F9"/>
      <name val="Arial"/>
      <family val="2"/>
    </font>
    <font>
      <b/>
      <sz val="10"/>
      <color theme="1"/>
      <name val="Arial"/>
      <family val="2"/>
    </font>
    <font>
      <sz val="10"/>
      <color theme="1"/>
      <name val="Calibri"/>
      <family val="2"/>
      <scheme val="minor"/>
    </font>
    <font>
      <sz val="12"/>
      <color theme="1"/>
      <name val="Calibri"/>
      <family val="2"/>
      <scheme val="minor"/>
    </font>
    <font>
      <b/>
      <sz val="12"/>
      <color theme="1"/>
      <name val="Calibri"/>
      <family val="2"/>
      <scheme val="minor"/>
    </font>
    <font>
      <b/>
      <sz val="10"/>
      <color theme="1"/>
      <name val="Calibri"/>
      <family val="2"/>
      <scheme val="minor"/>
    </font>
    <font>
      <sz val="10"/>
      <name val="Arial"/>
      <family val="2"/>
    </font>
    <font>
      <sz val="10"/>
      <name val="Arial"/>
      <family val="2"/>
    </font>
    <font>
      <sz val="10"/>
      <name val="Arial"/>
      <family val="2"/>
    </font>
    <font>
      <b/>
      <sz val="9"/>
      <color indexed="16"/>
      <name val="Arial"/>
      <family val="2"/>
    </font>
    <font>
      <b/>
      <sz val="10"/>
      <color indexed="16"/>
      <name val="Arial"/>
      <family val="2"/>
    </font>
    <font>
      <b/>
      <sz val="9"/>
      <color theme="1"/>
      <name val="Arial"/>
      <family val="2"/>
    </font>
    <font>
      <b/>
      <sz val="11"/>
      <color theme="0"/>
      <name val="Calibri"/>
      <family val="2"/>
      <scheme val="minor"/>
    </font>
    <font>
      <sz val="10"/>
      <name val="Calibri"/>
      <family val="2"/>
      <scheme val="minor"/>
    </font>
    <font>
      <b/>
      <sz val="14"/>
      <name val="Calibri"/>
      <family val="2"/>
      <scheme val="minor"/>
    </font>
    <font>
      <b/>
      <sz val="10"/>
      <name val="Calibri"/>
      <family val="2"/>
      <scheme val="minor"/>
    </font>
    <font>
      <b/>
      <sz val="10"/>
      <color theme="0"/>
      <name val="Calibri"/>
      <family val="2"/>
      <scheme val="minor"/>
    </font>
    <font>
      <sz val="10"/>
      <color rgb="FFFF0000"/>
      <name val="Arial"/>
      <family val="2"/>
    </font>
    <font>
      <sz val="9"/>
      <color rgb="FF333333"/>
      <name val="Arial"/>
      <family val="2"/>
    </font>
    <font>
      <sz val="9"/>
      <name val="Arial Narrow"/>
      <family val="2"/>
    </font>
    <font>
      <sz val="9"/>
      <color theme="1"/>
      <name val="Arial Narrow"/>
      <family val="2"/>
    </font>
    <font>
      <sz val="9"/>
      <color indexed="12"/>
      <name val="Arial"/>
      <family val="2"/>
    </font>
    <font>
      <sz val="10"/>
      <color theme="0"/>
      <name val="Calibri"/>
      <family val="2"/>
      <scheme val="minor"/>
    </font>
    <font>
      <b/>
      <sz val="10"/>
      <name val="Arial"/>
      <family val="2"/>
    </font>
  </fonts>
  <fills count="9">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0" tint="-0.14999847407452621"/>
        <bgColor indexed="64"/>
      </patternFill>
    </fill>
    <fill>
      <patternFill patternType="solid">
        <fgColor rgb="FF7C7C7C"/>
        <bgColor indexed="64"/>
      </patternFill>
    </fill>
    <fill>
      <patternFill patternType="solid">
        <fgColor rgb="FFFFFF00"/>
        <bgColor indexed="64"/>
      </patternFill>
    </fill>
    <fill>
      <patternFill patternType="solid">
        <fgColor rgb="FF009900"/>
        <bgColor indexed="64"/>
      </patternFill>
    </fill>
    <fill>
      <patternFill patternType="solid">
        <fgColor theme="0" tint="-0.249977111117893"/>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top style="thin">
        <color indexed="64"/>
      </top>
      <bottom style="thin">
        <color indexed="64"/>
      </bottom>
      <diagonal/>
    </border>
  </borders>
  <cellStyleXfs count="22">
    <xf numFmtId="0" fontId="0" fillId="0" borderId="0"/>
    <xf numFmtId="43" fontId="3" fillId="0" borderId="0" applyFont="0" applyFill="0" applyBorder="0" applyAlignment="0" applyProtection="0"/>
    <xf numFmtId="44" fontId="3" fillId="0" borderId="0" applyFont="0" applyFill="0" applyBorder="0" applyAlignment="0" applyProtection="0"/>
    <xf numFmtId="0" fontId="11" fillId="0" borderId="0" applyFont="0" applyFill="0" applyBorder="0" applyAlignment="0" applyProtection="0"/>
    <xf numFmtId="0" fontId="11" fillId="0" borderId="0"/>
    <xf numFmtId="0" fontId="11" fillId="0" borderId="0"/>
    <xf numFmtId="0" fontId="12" fillId="0" borderId="0"/>
    <xf numFmtId="0" fontId="2" fillId="0" borderId="0"/>
    <xf numFmtId="0" fontId="1" fillId="0" borderId="0"/>
    <xf numFmtId="0" fontId="24" fillId="0" borderId="0"/>
    <xf numFmtId="44" fontId="24" fillId="0" borderId="0" applyFont="0" applyFill="0" applyBorder="0" applyAlignment="0" applyProtection="0"/>
    <xf numFmtId="0" fontId="25" fillId="0" borderId="0"/>
    <xf numFmtId="44" fontId="25" fillId="0" borderId="0" applyFont="0" applyFill="0" applyBorder="0" applyAlignment="0" applyProtection="0"/>
    <xf numFmtId="0" fontId="11" fillId="0" borderId="0"/>
    <xf numFmtId="0" fontId="26" fillId="0" borderId="0"/>
    <xf numFmtId="0" fontId="16" fillId="0" borderId="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0" fontId="11" fillId="0" borderId="0"/>
    <xf numFmtId="0" fontId="16" fillId="0" borderId="0"/>
    <xf numFmtId="0" fontId="11" fillId="0" borderId="0"/>
  </cellStyleXfs>
  <cellXfs count="248">
    <xf numFmtId="0" fontId="0" fillId="0" borderId="0" xfId="0"/>
    <xf numFmtId="0" fontId="0" fillId="2" borderId="0" xfId="0" applyFill="1"/>
    <xf numFmtId="0" fontId="0" fillId="2" borderId="4" xfId="0" applyFill="1" applyBorder="1" applyAlignment="1"/>
    <xf numFmtId="0" fontId="0" fillId="2" borderId="0" xfId="0" applyFill="1" applyBorder="1" applyAlignment="1"/>
    <xf numFmtId="0" fontId="0" fillId="2" borderId="5" xfId="0" applyFill="1" applyBorder="1" applyAlignment="1"/>
    <xf numFmtId="0" fontId="6" fillId="2" borderId="4" xfId="0" applyFont="1" applyFill="1" applyBorder="1" applyAlignment="1"/>
    <xf numFmtId="0" fontId="0" fillId="0" borderId="10" xfId="0" applyBorder="1"/>
    <xf numFmtId="0" fontId="0" fillId="0" borderId="11" xfId="0" applyBorder="1"/>
    <xf numFmtId="0" fontId="0" fillId="0" borderId="0" xfId="0" applyBorder="1"/>
    <xf numFmtId="0" fontId="0" fillId="0" borderId="5" xfId="0" applyBorder="1"/>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wrapText="1"/>
    </xf>
    <xf numFmtId="0" fontId="4" fillId="0" borderId="9" xfId="0" applyFont="1" applyFill="1" applyBorder="1" applyAlignment="1">
      <alignment horizontal="center"/>
    </xf>
    <xf numFmtId="0" fontId="4" fillId="0" borderId="10" xfId="0" applyFont="1" applyFill="1" applyBorder="1" applyAlignment="1">
      <alignment horizontal="center"/>
    </xf>
    <xf numFmtId="0" fontId="0" fillId="0" borderId="10" xfId="0" applyFill="1" applyBorder="1"/>
    <xf numFmtId="0" fontId="0" fillId="0" borderId="11" xfId="0" applyFill="1" applyBorder="1"/>
    <xf numFmtId="0" fontId="0" fillId="0" borderId="0" xfId="0" applyFill="1" applyBorder="1"/>
    <xf numFmtId="0" fontId="4" fillId="0" borderId="4" xfId="0" applyFont="1" applyBorder="1" applyAlignment="1"/>
    <xf numFmtId="0" fontId="4" fillId="0" borderId="0" xfId="0" applyFont="1" applyBorder="1" applyAlignment="1"/>
    <xf numFmtId="0" fontId="10" fillId="0" borderId="0" xfId="0" applyFont="1" applyBorder="1" applyAlignment="1">
      <alignment vertical="top"/>
    </xf>
    <xf numFmtId="164" fontId="10" fillId="0" borderId="0" xfId="0" applyNumberFormat="1" applyFont="1" applyBorder="1" applyAlignment="1">
      <alignment horizontal="right" vertical="top"/>
    </xf>
    <xf numFmtId="165" fontId="10" fillId="0" borderId="0" xfId="0" applyNumberFormat="1" applyFont="1" applyBorder="1" applyAlignment="1">
      <alignment horizontal="right" vertical="top"/>
    </xf>
    <xf numFmtId="10" fontId="10" fillId="0" borderId="0" xfId="0" applyNumberFormat="1" applyFont="1" applyBorder="1" applyAlignment="1">
      <alignment horizontal="right" vertical="top"/>
    </xf>
    <xf numFmtId="0" fontId="4" fillId="0" borderId="0" xfId="0" applyFont="1" applyBorder="1" applyAlignment="1">
      <alignment horizontal="center"/>
    </xf>
    <xf numFmtId="0" fontId="4" fillId="0" borderId="9" xfId="0" applyFont="1" applyBorder="1" applyAlignment="1"/>
    <xf numFmtId="0" fontId="4" fillId="0" borderId="10" xfId="0" applyFont="1" applyBorder="1" applyAlignment="1"/>
    <xf numFmtId="0" fontId="4" fillId="0" borderId="4" xfId="0" applyFont="1" applyBorder="1" applyAlignment="1">
      <alignment wrapText="1"/>
    </xf>
    <xf numFmtId="0" fontId="4" fillId="0" borderId="4" xfId="0" applyFont="1" applyFill="1" applyBorder="1" applyAlignment="1">
      <alignment horizontal="center" vertic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xf numFmtId="0" fontId="0" fillId="0" borderId="4" xfId="0" applyBorder="1"/>
    <xf numFmtId="0" fontId="4" fillId="0" borderId="13" xfId="0" applyFont="1" applyBorder="1" applyAlignment="1">
      <alignment horizontal="center" vertical="center"/>
    </xf>
    <xf numFmtId="0" fontId="0" fillId="0" borderId="13" xfId="0" applyBorder="1" applyAlignment="1">
      <alignment vertical="center"/>
    </xf>
    <xf numFmtId="0" fontId="10" fillId="0" borderId="13" xfId="0" applyFont="1" applyBorder="1" applyAlignment="1">
      <alignment vertical="center"/>
    </xf>
    <xf numFmtId="0" fontId="17" fillId="0" borderId="0" xfId="7" applyFont="1" applyAlignment="1">
      <alignment vertical="top" wrapText="1"/>
    </xf>
    <xf numFmtId="0" fontId="18" fillId="5" borderId="22" xfId="7" applyFont="1" applyFill="1" applyBorder="1" applyAlignment="1">
      <alignment horizontal="center" vertical="center" wrapText="1"/>
    </xf>
    <xf numFmtId="0" fontId="19" fillId="0" borderId="0" xfId="7" applyFont="1" applyAlignment="1">
      <alignment horizontal="right" vertical="center" wrapText="1"/>
    </xf>
    <xf numFmtId="0" fontId="20" fillId="0" borderId="0" xfId="7" applyFont="1"/>
    <xf numFmtId="0" fontId="17" fillId="0" borderId="22" xfId="7" applyFont="1" applyBorder="1" applyAlignment="1">
      <alignment horizontal="center" vertical="center" wrapText="1"/>
    </xf>
    <xf numFmtId="44" fontId="19" fillId="0" borderId="22" xfId="7" applyNumberFormat="1" applyFont="1" applyBorder="1" applyAlignment="1">
      <alignment horizontal="center" vertical="center" wrapText="1"/>
    </xf>
    <xf numFmtId="44" fontId="17" fillId="0" borderId="22" xfId="7" applyNumberFormat="1" applyFont="1" applyBorder="1" applyAlignment="1">
      <alignment horizontal="center" vertical="center" wrapText="1"/>
    </xf>
    <xf numFmtId="44" fontId="20" fillId="0" borderId="0" xfId="7" applyNumberFormat="1" applyFont="1"/>
    <xf numFmtId="2" fontId="17" fillId="0" borderId="22" xfId="7" applyNumberFormat="1" applyFont="1" applyBorder="1" applyAlignment="1">
      <alignment horizontal="center" vertical="center" wrapText="1"/>
    </xf>
    <xf numFmtId="0" fontId="21" fillId="0" borderId="0" xfId="7" applyFont="1"/>
    <xf numFmtId="44" fontId="22" fillId="0" borderId="0" xfId="7" applyNumberFormat="1" applyFont="1"/>
    <xf numFmtId="2" fontId="22" fillId="0" borderId="0" xfId="7" applyNumberFormat="1" applyFont="1"/>
    <xf numFmtId="2" fontId="21" fillId="0" borderId="0" xfId="7" applyNumberFormat="1" applyFont="1"/>
    <xf numFmtId="0" fontId="4" fillId="0" borderId="1" xfId="0" applyFont="1" applyBorder="1" applyAlignment="1">
      <alignment vertical="center"/>
    </xf>
    <xf numFmtId="0" fontId="0" fillId="0" borderId="2" xfId="0" applyBorder="1" applyAlignment="1">
      <alignment vertical="center"/>
    </xf>
    <xf numFmtId="9" fontId="0" fillId="0" borderId="2" xfId="0" applyNumberFormat="1" applyBorder="1" applyAlignment="1">
      <alignment vertical="center"/>
    </xf>
    <xf numFmtId="0" fontId="0" fillId="0" borderId="3" xfId="0" applyBorder="1" applyAlignment="1">
      <alignment vertical="center"/>
    </xf>
    <xf numFmtId="0" fontId="4" fillId="0" borderId="9" xfId="0" applyFont="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8" fillId="0" borderId="1" xfId="0" applyFont="1" applyBorder="1" applyAlignment="1">
      <alignment vertical="center"/>
    </xf>
    <xf numFmtId="3" fontId="9" fillId="0" borderId="2" xfId="0" applyNumberFormat="1"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8"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8" fillId="2" borderId="1" xfId="0" applyFont="1" applyFill="1" applyBorder="1" applyAlignment="1">
      <alignment vertical="center"/>
    </xf>
    <xf numFmtId="0" fontId="0" fillId="2" borderId="2" xfId="0" applyFill="1" applyBorder="1" applyAlignment="1">
      <alignment vertical="center"/>
    </xf>
    <xf numFmtId="3" fontId="9" fillId="2" borderId="2" xfId="0" applyNumberFormat="1" applyFont="1" applyFill="1" applyBorder="1" applyAlignment="1">
      <alignment vertical="center"/>
    </xf>
    <xf numFmtId="0" fontId="9" fillId="2" borderId="2" xfId="0" applyFont="1" applyFill="1" applyBorder="1" applyAlignment="1">
      <alignment vertical="center"/>
    </xf>
    <xf numFmtId="0" fontId="9" fillId="2" borderId="3" xfId="0" applyFont="1" applyFill="1" applyBorder="1" applyAlignment="1">
      <alignment vertical="center"/>
    </xf>
    <xf numFmtId="0" fontId="8" fillId="2" borderId="9" xfId="0" applyFont="1" applyFill="1" applyBorder="1" applyAlignment="1">
      <alignment vertical="center"/>
    </xf>
    <xf numFmtId="0" fontId="0" fillId="2" borderId="10" xfId="0" applyFill="1" applyBorder="1" applyAlignment="1">
      <alignment vertical="center"/>
    </xf>
    <xf numFmtId="0" fontId="9" fillId="2" borderId="10" xfId="0" applyFont="1" applyFill="1" applyBorder="1" applyAlignment="1">
      <alignment vertical="center"/>
    </xf>
    <xf numFmtId="0" fontId="9" fillId="2" borderId="11" xfId="0" applyFont="1" applyFill="1" applyBorder="1" applyAlignment="1">
      <alignment vertical="center"/>
    </xf>
    <xf numFmtId="0" fontId="4" fillId="0" borderId="4" xfId="0" applyFont="1"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17" fillId="0" borderId="22" xfId="7" applyFont="1" applyBorder="1" applyAlignment="1">
      <alignment horizontal="justify" vertical="center" wrapText="1"/>
    </xf>
    <xf numFmtId="0" fontId="20" fillId="0" borderId="0" xfId="7" applyFont="1" applyBorder="1"/>
    <xf numFmtId="44" fontId="23" fillId="0" borderId="0" xfId="7" applyNumberFormat="1" applyFont="1"/>
    <xf numFmtId="2" fontId="17" fillId="0" borderId="22" xfId="8" applyNumberFormat="1" applyFont="1" applyBorder="1" applyAlignment="1">
      <alignment horizontal="center" vertical="center" wrapText="1"/>
    </xf>
    <xf numFmtId="2" fontId="23" fillId="0" borderId="0" xfId="7" applyNumberFormat="1" applyFont="1"/>
    <xf numFmtId="2" fontId="20" fillId="0" borderId="0" xfId="7" applyNumberFormat="1" applyFont="1"/>
    <xf numFmtId="44" fontId="23" fillId="0" borderId="0" xfId="7" applyNumberFormat="1" applyFont="1" applyBorder="1"/>
    <xf numFmtId="2" fontId="23" fillId="0" borderId="0" xfId="7" applyNumberFormat="1" applyFont="1" applyBorder="1"/>
    <xf numFmtId="2" fontId="20" fillId="0" borderId="0" xfId="7" applyNumberFormat="1" applyFont="1" applyBorder="1"/>
    <xf numFmtId="0" fontId="23" fillId="0" borderId="0" xfId="7" applyFont="1" applyBorder="1" applyAlignment="1">
      <alignment horizontal="center" vertical="center"/>
    </xf>
    <xf numFmtId="44" fontId="20" fillId="0" borderId="0" xfId="7" applyNumberFormat="1" applyFont="1" applyBorder="1"/>
    <xf numFmtId="0" fontId="4" fillId="0" borderId="1" xfId="0" applyFont="1" applyBorder="1"/>
    <xf numFmtId="0" fontId="0" fillId="0" borderId="2" xfId="0" applyBorder="1"/>
    <xf numFmtId="0" fontId="13" fillId="0" borderId="0" xfId="13" applyFont="1" applyFill="1" applyAlignment="1">
      <alignment horizontal="center" vertical="center" wrapText="1"/>
    </xf>
    <xf numFmtId="0" fontId="13" fillId="0" borderId="0" xfId="13" applyFont="1" applyFill="1" applyBorder="1" applyAlignment="1">
      <alignment horizontal="justify" vertical="center" wrapText="1"/>
    </xf>
    <xf numFmtId="0" fontId="13" fillId="0" borderId="0" xfId="13" applyFont="1" applyFill="1" applyBorder="1" applyAlignment="1">
      <alignment horizontal="center" vertical="center" wrapText="1"/>
    </xf>
    <xf numFmtId="0" fontId="14" fillId="0" borderId="0" xfId="13" applyFont="1" applyFill="1" applyBorder="1" applyAlignment="1">
      <alignment horizontal="center" vertical="center" wrapText="1"/>
    </xf>
    <xf numFmtId="4" fontId="13" fillId="0" borderId="0" xfId="13" applyNumberFormat="1" applyFont="1" applyFill="1" applyBorder="1" applyAlignment="1">
      <alignment horizontal="right" vertical="center" wrapText="1"/>
    </xf>
    <xf numFmtId="166" fontId="13" fillId="0" borderId="0" xfId="13" applyNumberFormat="1" applyFont="1" applyFill="1" applyBorder="1" applyAlignment="1">
      <alignment horizontal="right" vertical="center" wrapText="1"/>
    </xf>
    <xf numFmtId="0" fontId="0" fillId="0" borderId="1" xfId="0" applyBorder="1"/>
    <xf numFmtId="0" fontId="0" fillId="0" borderId="3" xfId="0" applyBorder="1"/>
    <xf numFmtId="0" fontId="0" fillId="0" borderId="0" xfId="0" applyAlignment="1">
      <alignment wrapText="1"/>
    </xf>
    <xf numFmtId="0" fontId="14" fillId="0" borderId="0" xfId="13" applyFont="1" applyFill="1" applyBorder="1" applyAlignment="1">
      <alignment horizontal="left" vertical="center" wrapText="1"/>
    </xf>
    <xf numFmtId="165" fontId="13" fillId="0" borderId="0" xfId="13" applyNumberFormat="1" applyFont="1" applyFill="1" applyBorder="1" applyAlignment="1">
      <alignment horizontal="right" vertical="center" wrapText="1"/>
    </xf>
    <xf numFmtId="0" fontId="13" fillId="0" borderId="0" xfId="5" applyFont="1" applyFill="1" applyBorder="1" applyAlignment="1">
      <alignment horizontal="center" vertical="center" wrapText="1"/>
    </xf>
    <xf numFmtId="0" fontId="13" fillId="0" borderId="0" xfId="5" applyFont="1" applyFill="1" applyBorder="1" applyAlignment="1">
      <alignment horizontal="justify" vertical="center" wrapText="1"/>
    </xf>
    <xf numFmtId="0" fontId="14" fillId="0" borderId="0" xfId="5" applyFont="1" applyFill="1" applyBorder="1" applyAlignment="1">
      <alignment horizontal="left" vertical="center"/>
    </xf>
    <xf numFmtId="4" fontId="13" fillId="0" borderId="0" xfId="5" applyNumberFormat="1" applyFont="1" applyFill="1" applyBorder="1" applyAlignment="1">
      <alignment horizontal="justify" vertical="center" wrapText="1"/>
    </xf>
    <xf numFmtId="165" fontId="13" fillId="0" borderId="0" xfId="5" applyNumberFormat="1" applyFont="1" applyFill="1" applyBorder="1" applyAlignment="1">
      <alignment horizontal="justify" vertical="center" wrapText="1"/>
    </xf>
    <xf numFmtId="0" fontId="29" fillId="0" borderId="0" xfId="5" applyFont="1" applyFill="1" applyBorder="1" applyAlignment="1">
      <alignment horizontal="center" vertical="center"/>
    </xf>
    <xf numFmtId="0" fontId="4" fillId="2" borderId="2" xfId="0" applyFont="1" applyFill="1" applyBorder="1" applyAlignment="1">
      <alignment vertical="center"/>
    </xf>
    <xf numFmtId="0" fontId="0" fillId="2" borderId="3" xfId="0" applyFill="1" applyBorder="1" applyAlignment="1">
      <alignment vertical="center"/>
    </xf>
    <xf numFmtId="0" fontId="4" fillId="2" borderId="9" xfId="0" applyFont="1" applyFill="1" applyBorder="1" applyAlignment="1">
      <alignment vertical="center"/>
    </xf>
    <xf numFmtId="0" fontId="0" fillId="2" borderId="11" xfId="0" applyFill="1" applyBorder="1" applyAlignment="1">
      <alignment vertical="center"/>
    </xf>
    <xf numFmtId="0" fontId="29" fillId="0" borderId="0" xfId="5" applyFont="1" applyFill="1" applyBorder="1" applyAlignment="1">
      <alignment horizontal="center" vertical="center" wrapText="1"/>
    </xf>
    <xf numFmtId="0" fontId="12" fillId="0" borderId="0" xfId="6" applyBorder="1"/>
    <xf numFmtId="0" fontId="12" fillId="0" borderId="0" xfId="6"/>
    <xf numFmtId="43" fontId="0" fillId="0" borderId="0" xfId="18" applyFont="1"/>
    <xf numFmtId="43" fontId="11" fillId="0" borderId="0" xfId="16" applyFont="1"/>
    <xf numFmtId="0" fontId="11" fillId="0" borderId="0" xfId="19"/>
    <xf numFmtId="0" fontId="11" fillId="0" borderId="0" xfId="19" applyBorder="1"/>
    <xf numFmtId="0" fontId="32" fillId="0" borderId="0" xfId="19" applyFont="1" applyBorder="1" applyAlignment="1">
      <alignment horizontal="justify" vertical="top"/>
    </xf>
    <xf numFmtId="0" fontId="33" fillId="0" borderId="0" xfId="19" applyFont="1" applyBorder="1" applyAlignment="1">
      <alignment vertical="top"/>
    </xf>
    <xf numFmtId="0" fontId="33" fillId="0" borderId="0" xfId="19" applyFont="1" applyBorder="1" applyAlignment="1">
      <alignment horizontal="left" vertical="top"/>
    </xf>
    <xf numFmtId="0" fontId="31" fillId="0" borderId="0" xfId="19" applyFont="1" applyBorder="1" applyAlignment="1">
      <alignment horizontal="center" vertical="top"/>
    </xf>
    <xf numFmtId="0" fontId="31" fillId="0" borderId="0" xfId="19" applyFont="1" applyAlignment="1">
      <alignment vertical="top"/>
    </xf>
    <xf numFmtId="0" fontId="34" fillId="7" borderId="0" xfId="19" applyFont="1" applyFill="1" applyAlignment="1">
      <alignment horizontal="justify" vertical="top"/>
    </xf>
    <xf numFmtId="0" fontId="33" fillId="0" borderId="0" xfId="19" applyFont="1" applyAlignment="1">
      <alignment vertical="top"/>
    </xf>
    <xf numFmtId="0" fontId="34" fillId="7" borderId="0" xfId="19" applyFont="1" applyFill="1" applyAlignment="1">
      <alignment horizontal="center" vertical="center"/>
    </xf>
    <xf numFmtId="49" fontId="34" fillId="7" borderId="0" xfId="6" applyNumberFormat="1" applyFont="1" applyFill="1" applyAlignment="1">
      <alignment horizontal="center" vertical="center"/>
    </xf>
    <xf numFmtId="49" fontId="34" fillId="7" borderId="0" xfId="6" applyNumberFormat="1" applyFont="1" applyFill="1" applyAlignment="1">
      <alignment horizontal="center" vertical="center" wrapText="1"/>
    </xf>
    <xf numFmtId="0" fontId="14" fillId="4" borderId="0" xfId="19" applyFont="1" applyFill="1" applyAlignment="1">
      <alignment horizontal="center" vertical="center" wrapText="1"/>
    </xf>
    <xf numFmtId="0" fontId="27" fillId="4" borderId="0" xfId="19" applyFont="1" applyFill="1" applyAlignment="1">
      <alignment horizontal="left" vertical="center" wrapText="1"/>
    </xf>
    <xf numFmtId="0" fontId="28" fillId="4" borderId="0" xfId="19" applyFont="1" applyFill="1" applyAlignment="1">
      <alignment horizontal="justify" vertical="top" wrapText="1"/>
    </xf>
    <xf numFmtId="0" fontId="27" fillId="0" borderId="0" xfId="19" applyFont="1" applyAlignment="1">
      <alignment vertical="center" wrapText="1"/>
    </xf>
    <xf numFmtId="0" fontId="15" fillId="0" borderId="13" xfId="19" applyFont="1" applyBorder="1" applyAlignment="1">
      <alignment horizontal="center" vertical="center" wrapText="1"/>
    </xf>
    <xf numFmtId="0" fontId="16" fillId="0" borderId="13" xfId="19" applyFont="1" applyBorder="1" applyAlignment="1">
      <alignment horizontal="center" vertical="center"/>
    </xf>
    <xf numFmtId="0" fontId="13" fillId="0" borderId="13" xfId="19" applyFont="1" applyBorder="1" applyAlignment="1">
      <alignment horizontal="justify" vertical="top" wrapText="1"/>
    </xf>
    <xf numFmtId="0" fontId="13" fillId="0" borderId="23" xfId="19" applyFont="1" applyBorder="1" applyAlignment="1">
      <alignment horizontal="center" vertical="center" wrapText="1"/>
    </xf>
    <xf numFmtId="43" fontId="11" fillId="0" borderId="13" xfId="16" applyFont="1" applyBorder="1" applyAlignment="1">
      <alignment horizontal="center" vertical="center"/>
    </xf>
    <xf numFmtId="44" fontId="11" fillId="0" borderId="13" xfId="17" applyFont="1" applyBorder="1" applyAlignment="1">
      <alignment horizontal="center" vertical="center"/>
    </xf>
    <xf numFmtId="44" fontId="11" fillId="0" borderId="21" xfId="19" applyNumberFormat="1" applyBorder="1" applyAlignment="1">
      <alignment vertical="center"/>
    </xf>
    <xf numFmtId="44" fontId="11" fillId="0" borderId="0" xfId="19" applyNumberFormat="1"/>
    <xf numFmtId="44" fontId="35" fillId="6" borderId="0" xfId="19" applyNumberFormat="1" applyFont="1" applyFill="1"/>
    <xf numFmtId="49" fontId="15" fillId="0" borderId="13" xfId="19" applyNumberFormat="1" applyFont="1" applyBorder="1" applyAlignment="1">
      <alignment horizontal="center" vertical="center" wrapText="1"/>
    </xf>
    <xf numFmtId="0" fontId="13" fillId="0" borderId="13" xfId="15" applyFont="1" applyBorder="1" applyAlignment="1">
      <alignment horizontal="center" vertical="center" wrapText="1"/>
    </xf>
    <xf numFmtId="0" fontId="0" fillId="0" borderId="23" xfId="19" applyFont="1" applyBorder="1" applyAlignment="1">
      <alignment horizontal="center" vertical="center"/>
    </xf>
    <xf numFmtId="0" fontId="15" fillId="0" borderId="13" xfId="19" quotePrefix="1" applyFont="1" applyBorder="1" applyAlignment="1">
      <alignment horizontal="center" vertical="center" wrapText="1"/>
    </xf>
    <xf numFmtId="0" fontId="36" fillId="2" borderId="13" xfId="19" applyFont="1" applyFill="1" applyBorder="1" applyAlignment="1">
      <alignment horizontal="justify" vertical="top" wrapText="1"/>
    </xf>
    <xf numFmtId="0" fontId="13" fillId="0" borderId="13" xfId="19" applyFont="1" applyBorder="1" applyAlignment="1">
      <alignment horizontal="center" vertical="center"/>
    </xf>
    <xf numFmtId="0" fontId="13" fillId="0" borderId="23" xfId="19" applyFont="1" applyBorder="1" applyAlignment="1">
      <alignment horizontal="center" vertical="center"/>
    </xf>
    <xf numFmtId="0" fontId="13" fillId="0" borderId="13" xfId="20" applyFont="1" applyBorder="1" applyAlignment="1">
      <alignment horizontal="center" vertical="center" wrapText="1"/>
    </xf>
    <xf numFmtId="0" fontId="13" fillId="0" borderId="13" xfId="21" applyFont="1" applyBorder="1" applyAlignment="1">
      <alignment horizontal="center" vertical="center"/>
    </xf>
    <xf numFmtId="0" fontId="13" fillId="0" borderId="13" xfId="21" applyFont="1" applyBorder="1" applyAlignment="1">
      <alignment horizontal="justify" vertical="top" wrapText="1"/>
    </xf>
    <xf numFmtId="0" fontId="13" fillId="0" borderId="23" xfId="21" applyFont="1" applyBorder="1" applyAlignment="1">
      <alignment horizontal="center" vertical="center"/>
    </xf>
    <xf numFmtId="0" fontId="37" fillId="0" borderId="13" xfId="19" applyFont="1" applyBorder="1" applyAlignment="1">
      <alignment horizontal="justify" vertical="top" wrapText="1"/>
    </xf>
    <xf numFmtId="0" fontId="38" fillId="0" borderId="13" xfId="19" applyFont="1" applyBorder="1" applyAlignment="1">
      <alignment horizontal="justify" vertical="top" wrapText="1"/>
    </xf>
    <xf numFmtId="0" fontId="27" fillId="0" borderId="23" xfId="19" applyFont="1" applyBorder="1" applyAlignment="1">
      <alignment vertical="center" wrapText="1"/>
    </xf>
    <xf numFmtId="0" fontId="27" fillId="0" borderId="21" xfId="19" applyFont="1" applyBorder="1" applyAlignment="1">
      <alignment vertical="center" wrapText="1"/>
    </xf>
    <xf numFmtId="0" fontId="15" fillId="0" borderId="16" xfId="19" applyFont="1" applyBorder="1" applyAlignment="1">
      <alignment horizontal="center" vertical="center" wrapText="1"/>
    </xf>
    <xf numFmtId="0" fontId="13" fillId="0" borderId="16" xfId="20" applyFont="1" applyBorder="1" applyAlignment="1">
      <alignment horizontal="center" vertical="center" wrapText="1"/>
    </xf>
    <xf numFmtId="0" fontId="15" fillId="0" borderId="16" xfId="19" applyFont="1" applyBorder="1" applyAlignment="1">
      <alignment horizontal="left" vertical="top" wrapText="1"/>
    </xf>
    <xf numFmtId="0" fontId="13" fillId="0" borderId="14" xfId="19" applyFont="1" applyBorder="1" applyAlignment="1">
      <alignment horizontal="center" vertical="center" wrapText="1"/>
    </xf>
    <xf numFmtId="43" fontId="11" fillId="0" borderId="16" xfId="16" applyFont="1" applyBorder="1" applyAlignment="1">
      <alignment horizontal="center" vertical="center"/>
    </xf>
    <xf numFmtId="44" fontId="11" fillId="0" borderId="16" xfId="17" applyFont="1" applyBorder="1" applyAlignment="1">
      <alignment horizontal="center" vertical="center"/>
    </xf>
    <xf numFmtId="44" fontId="11" fillId="0" borderId="16" xfId="19" applyNumberFormat="1" applyBorder="1" applyAlignment="1">
      <alignment vertical="center"/>
    </xf>
    <xf numFmtId="0" fontId="15" fillId="0" borderId="17" xfId="19" applyFont="1" applyBorder="1" applyAlignment="1">
      <alignment horizontal="center" vertical="center" wrapText="1"/>
    </xf>
    <xf numFmtId="0" fontId="39" fillId="0" borderId="17" xfId="19" quotePrefix="1" applyFont="1" applyBorder="1" applyAlignment="1">
      <alignment horizontal="center" vertical="center" wrapText="1"/>
    </xf>
    <xf numFmtId="0" fontId="13" fillId="0" borderId="17" xfId="19" applyFont="1" applyBorder="1" applyAlignment="1">
      <alignment horizontal="justify" vertical="top" wrapText="1"/>
    </xf>
    <xf numFmtId="0" fontId="13" fillId="0" borderId="18" xfId="19" applyFont="1" applyBorder="1" applyAlignment="1">
      <alignment horizontal="center" vertical="center" wrapText="1"/>
    </xf>
    <xf numFmtId="43" fontId="11" fillId="0" borderId="17" xfId="16" applyFont="1" applyBorder="1" applyAlignment="1">
      <alignment horizontal="center" vertical="center"/>
    </xf>
    <xf numFmtId="44" fontId="11" fillId="0" borderId="17" xfId="17" applyFont="1" applyBorder="1" applyAlignment="1">
      <alignment horizontal="center" vertical="center"/>
    </xf>
    <xf numFmtId="44" fontId="11" fillId="0" borderId="17" xfId="19" applyNumberFormat="1" applyBorder="1" applyAlignment="1">
      <alignment vertical="center"/>
    </xf>
    <xf numFmtId="0" fontId="13" fillId="0" borderId="16" xfId="19" applyFont="1" applyBorder="1" applyAlignment="1">
      <alignment horizontal="center" vertical="center" wrapText="1"/>
    </xf>
    <xf numFmtId="0" fontId="13" fillId="0" borderId="0" xfId="19" applyFont="1" applyBorder="1" applyAlignment="1">
      <alignment horizontal="center" vertical="center" wrapText="1"/>
    </xf>
    <xf numFmtId="0" fontId="13" fillId="0" borderId="15" xfId="19" applyFont="1" applyBorder="1" applyAlignment="1">
      <alignment horizontal="center" vertical="center" wrapText="1"/>
    </xf>
    <xf numFmtId="0" fontId="13" fillId="0" borderId="17" xfId="20" applyFont="1" applyBorder="1" applyAlignment="1">
      <alignment horizontal="center" vertical="center" wrapText="1"/>
    </xf>
    <xf numFmtId="0" fontId="13" fillId="0" borderId="17" xfId="19" applyFont="1" applyBorder="1" applyAlignment="1">
      <alignment horizontal="center" vertical="center" wrapText="1"/>
    </xf>
    <xf numFmtId="43" fontId="11" fillId="0" borderId="19" xfId="16" applyFont="1" applyBorder="1" applyAlignment="1">
      <alignment horizontal="center" vertical="center"/>
    </xf>
    <xf numFmtId="44" fontId="11" fillId="0" borderId="20" xfId="19" applyNumberFormat="1" applyBorder="1" applyAlignment="1">
      <alignment vertical="center"/>
    </xf>
    <xf numFmtId="0" fontId="39" fillId="0" borderId="16" xfId="19" quotePrefix="1" applyFont="1" applyBorder="1" applyAlignment="1">
      <alignment horizontal="center" vertical="center" wrapText="1"/>
    </xf>
    <xf numFmtId="0" fontId="13" fillId="0" borderId="17" xfId="15" applyFont="1" applyBorder="1" applyAlignment="1">
      <alignment horizontal="center" vertical="center" wrapText="1"/>
    </xf>
    <xf numFmtId="0" fontId="33" fillId="8" borderId="0" xfId="19" applyFont="1" applyFill="1" applyAlignment="1">
      <alignment vertical="top"/>
    </xf>
    <xf numFmtId="0" fontId="33" fillId="8" borderId="0" xfId="19" applyFont="1" applyFill="1" applyAlignment="1">
      <alignment horizontal="center" vertical="top"/>
    </xf>
    <xf numFmtId="4" fontId="33" fillId="8" borderId="0" xfId="19" applyNumberFormat="1" applyFont="1" applyFill="1" applyAlignment="1">
      <alignment vertical="top"/>
    </xf>
    <xf numFmtId="0" fontId="11" fillId="0" borderId="0" xfId="5"/>
    <xf numFmtId="4" fontId="31" fillId="0" borderId="0" xfId="19" applyNumberFormat="1" applyFont="1" applyAlignment="1">
      <alignment vertical="top"/>
    </xf>
    <xf numFmtId="49" fontId="31" fillId="0" borderId="0" xfId="19" applyNumberFormat="1" applyFont="1" applyAlignment="1">
      <alignment horizontal="left" vertical="top"/>
    </xf>
    <xf numFmtId="44" fontId="31" fillId="0" borderId="0" xfId="17" applyFont="1" applyAlignment="1">
      <alignment horizontal="right" vertical="top"/>
    </xf>
    <xf numFmtId="44" fontId="31" fillId="0" borderId="0" xfId="17" applyFont="1" applyAlignment="1">
      <alignment vertical="top"/>
    </xf>
    <xf numFmtId="0" fontId="31" fillId="0" borderId="0" xfId="19" applyFont="1" applyAlignment="1">
      <alignment horizontal="justify" vertical="top" wrapText="1"/>
    </xf>
    <xf numFmtId="0" fontId="31" fillId="0" borderId="0" xfId="19" applyFont="1" applyAlignment="1">
      <alignment horizontal="center" vertical="top" wrapText="1"/>
    </xf>
    <xf numFmtId="4" fontId="31" fillId="0" borderId="0" xfId="19" applyNumberFormat="1" applyFont="1" applyAlignment="1">
      <alignment horizontal="right" vertical="top"/>
    </xf>
    <xf numFmtId="165" fontId="31" fillId="0" borderId="0" xfId="10" applyNumberFormat="1" applyFont="1" applyAlignment="1">
      <alignment horizontal="right" vertical="top"/>
    </xf>
    <xf numFmtId="44" fontId="40" fillId="7" borderId="0" xfId="19" applyNumberFormat="1" applyFont="1" applyFill="1" applyAlignment="1">
      <alignment vertical="top"/>
    </xf>
    <xf numFmtId="43" fontId="11" fillId="0" borderId="0" xfId="19" applyNumberFormat="1"/>
    <xf numFmtId="167" fontId="11" fillId="0" borderId="0" xfId="19" applyNumberFormat="1"/>
    <xf numFmtId="0" fontId="13" fillId="0" borderId="0" xfId="13" applyFont="1" applyFill="1" applyBorder="1" applyAlignment="1">
      <alignment horizontal="left" vertical="center"/>
    </xf>
    <xf numFmtId="4" fontId="0" fillId="2" borderId="12" xfId="0" applyNumberFormat="1" applyFont="1" applyFill="1" applyBorder="1" applyAlignment="1">
      <alignment horizontal="center" vertical="center"/>
    </xf>
    <xf numFmtId="44" fontId="4" fillId="2" borderId="13" xfId="0" applyNumberFormat="1" applyFont="1" applyFill="1" applyBorder="1" applyAlignment="1">
      <alignment horizontal="center" vertical="center" wrapText="1"/>
    </xf>
    <xf numFmtId="44" fontId="4" fillId="0" borderId="13" xfId="0" applyNumberFormat="1" applyFont="1" applyFill="1" applyBorder="1" applyAlignment="1">
      <alignment horizontal="center" vertical="center" wrapText="1"/>
    </xf>
    <xf numFmtId="44" fontId="0" fillId="0" borderId="0" xfId="0" applyNumberFormat="1" applyBorder="1"/>
    <xf numFmtId="10" fontId="41" fillId="0" borderId="0" xfId="16" applyNumberFormat="1" applyFont="1"/>
    <xf numFmtId="14" fontId="0" fillId="0" borderId="0" xfId="0" applyNumberFormat="1"/>
    <xf numFmtId="0" fontId="0" fillId="0" borderId="0" xfId="0" quotePrefix="1" applyAlignment="1">
      <alignment horizontal="center"/>
    </xf>
    <xf numFmtId="0" fontId="4" fillId="0" borderId="1" xfId="0" applyFont="1" applyFill="1" applyBorder="1" applyAlignment="1">
      <alignment horizontal="justify" vertical="center" wrapText="1"/>
    </xf>
    <xf numFmtId="0" fontId="0" fillId="0" borderId="2" xfId="0" applyFont="1" applyFill="1" applyBorder="1" applyAlignment="1">
      <alignment horizontal="justify" vertical="center" wrapText="1"/>
    </xf>
    <xf numFmtId="0" fontId="0" fillId="0" borderId="3" xfId="0" applyFont="1" applyFill="1" applyBorder="1" applyAlignment="1">
      <alignment horizontal="justify" vertical="center" wrapText="1"/>
    </xf>
    <xf numFmtId="0" fontId="4" fillId="4" borderId="12" xfId="0" applyFont="1" applyFill="1" applyBorder="1" applyAlignment="1">
      <alignment horizontal="center"/>
    </xf>
    <xf numFmtId="0" fontId="4" fillId="4" borderId="13" xfId="0" applyFont="1" applyFill="1" applyBorder="1" applyAlignment="1">
      <alignment horizontal="center"/>
    </xf>
    <xf numFmtId="0" fontId="4" fillId="4" borderId="13" xfId="0" applyFont="1" applyFill="1" applyBorder="1" applyAlignment="1">
      <alignment horizontal="center" vertic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0" borderId="1" xfId="0" applyFont="1" applyBorder="1" applyAlignment="1">
      <alignment horizontal="justify" vertical="center" wrapText="1"/>
    </xf>
    <xf numFmtId="0" fontId="0" fillId="0" borderId="2" xfId="0" applyFont="1" applyBorder="1" applyAlignment="1">
      <alignment horizontal="justify" vertical="center" wrapText="1"/>
    </xf>
    <xf numFmtId="0" fontId="0" fillId="0" borderId="3" xfId="0" applyFont="1" applyBorder="1" applyAlignment="1">
      <alignment horizontal="justify" vertical="center" wrapText="1"/>
    </xf>
    <xf numFmtId="0" fontId="4" fillId="2" borderId="1" xfId="0" applyFont="1" applyFill="1" applyBorder="1" applyAlignment="1">
      <alignment horizontal="justify" vertical="center" wrapText="1"/>
    </xf>
    <xf numFmtId="0" fontId="0" fillId="2" borderId="2" xfId="0" applyFont="1" applyFill="1" applyBorder="1" applyAlignment="1">
      <alignment horizontal="justify" vertical="center" wrapText="1"/>
    </xf>
    <xf numFmtId="0" fontId="0" fillId="2" borderId="3" xfId="0" applyFont="1" applyFill="1" applyBorder="1" applyAlignment="1">
      <alignment horizontal="justify" vertical="center" wrapText="1"/>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0" fillId="2" borderId="13" xfId="0" applyFont="1" applyFill="1" applyBorder="1" applyAlignment="1">
      <alignment horizontal="justify" vertical="center" wrapText="1"/>
    </xf>
    <xf numFmtId="0" fontId="4" fillId="0" borderId="13" xfId="0" applyFont="1" applyFill="1" applyBorder="1" applyAlignment="1">
      <alignment horizontal="right" vertic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0" xfId="0" applyFont="1" applyFill="1" applyBorder="1" applyAlignment="1">
      <alignment horizontal="center"/>
    </xf>
    <xf numFmtId="0" fontId="4" fillId="2" borderId="5"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xf numFmtId="0" fontId="29" fillId="0" borderId="0" xfId="5" applyFont="1" applyFill="1" applyBorder="1" applyAlignment="1">
      <alignment horizontal="center" vertical="center" wrapText="1"/>
    </xf>
    <xf numFmtId="0" fontId="34" fillId="7" borderId="0" xfId="19" applyFont="1" applyFill="1" applyAlignment="1">
      <alignment horizontal="center" vertical="top"/>
    </xf>
    <xf numFmtId="0" fontId="31" fillId="0" borderId="0" xfId="19" applyFont="1" applyAlignment="1">
      <alignment horizontal="right" vertical="top" wrapText="1"/>
    </xf>
    <xf numFmtId="0" fontId="30" fillId="7" borderId="0" xfId="19" applyFont="1" applyFill="1" applyAlignment="1">
      <alignment horizontal="center" vertical="center"/>
    </xf>
    <xf numFmtId="0" fontId="31" fillId="0" borderId="0" xfId="19" applyFont="1" applyBorder="1" applyAlignment="1">
      <alignment horizontal="center" vertical="top"/>
    </xf>
    <xf numFmtId="0" fontId="33" fillId="0" borderId="0" xfId="19" applyFont="1" applyBorder="1" applyAlignment="1">
      <alignment horizontal="center" vertical="top"/>
    </xf>
    <xf numFmtId="0" fontId="33" fillId="0" borderId="0" xfId="19" applyFont="1" applyBorder="1" applyAlignment="1">
      <alignment horizontal="justify" vertical="top"/>
    </xf>
    <xf numFmtId="14" fontId="33" fillId="0" borderId="0" xfId="19" applyNumberFormat="1" applyFont="1" applyBorder="1" applyAlignment="1">
      <alignment horizontal="right" vertical="top"/>
    </xf>
    <xf numFmtId="0" fontId="31" fillId="0" borderId="0" xfId="19" applyFont="1" applyBorder="1" applyAlignment="1">
      <alignment horizontal="justify" vertical="top"/>
    </xf>
    <xf numFmtId="0" fontId="17" fillId="0" borderId="0" xfId="7" applyFont="1" applyAlignment="1">
      <alignment horizontal="justify" vertical="center" wrapText="1"/>
    </xf>
    <xf numFmtId="44" fontId="23" fillId="0" borderId="0" xfId="7" applyNumberFormat="1" applyFont="1" applyBorder="1" applyAlignment="1">
      <alignment horizontal="center"/>
    </xf>
    <xf numFmtId="2" fontId="23" fillId="0" borderId="0" xfId="7" applyNumberFormat="1" applyFont="1" applyBorder="1" applyAlignment="1">
      <alignment horizontal="center"/>
    </xf>
    <xf numFmtId="15" fontId="17" fillId="0" borderId="0" xfId="7" applyNumberFormat="1" applyFont="1" applyAlignment="1">
      <alignment horizontal="left" vertical="center" wrapText="1"/>
    </xf>
  </cellXfs>
  <cellStyles count="22">
    <cellStyle name="Comma 2" xfId="1" xr:uid="{00000000-0005-0000-0000-000000000000}"/>
    <cellStyle name="Currency 2" xfId="2" xr:uid="{00000000-0005-0000-0000-000001000000}"/>
    <cellStyle name="Millares" xfId="16" builtinId="3"/>
    <cellStyle name="Millares 2" xfId="3" xr:uid="{00000000-0005-0000-0000-000003000000}"/>
    <cellStyle name="Millares 2 16" xfId="4" xr:uid="{00000000-0005-0000-0000-000004000000}"/>
    <cellStyle name="Millares 3" xfId="18" xr:uid="{00000000-0005-0000-0000-000005000000}"/>
    <cellStyle name="Moneda" xfId="17" builtinId="4"/>
    <cellStyle name="Moneda 2" xfId="10" xr:uid="{00000000-0005-0000-0000-000007000000}"/>
    <cellStyle name="Moneda 3" xfId="12" xr:uid="{00000000-0005-0000-0000-000008000000}"/>
    <cellStyle name="Normal" xfId="0" builtinId="0"/>
    <cellStyle name="Normal 2" xfId="5" xr:uid="{00000000-0005-0000-0000-00000A000000}"/>
    <cellStyle name="Normal 2 2" xfId="19" xr:uid="{00000000-0005-0000-0000-00000B000000}"/>
    <cellStyle name="Normal 2 2 2" xfId="21" xr:uid="{00000000-0005-0000-0000-00000C000000}"/>
    <cellStyle name="Normal 3" xfId="6" xr:uid="{00000000-0005-0000-0000-00000D000000}"/>
    <cellStyle name="Normal 3 2" xfId="13" xr:uid="{00000000-0005-0000-0000-00000E000000}"/>
    <cellStyle name="Normal 4" xfId="7" xr:uid="{00000000-0005-0000-0000-00000F000000}"/>
    <cellStyle name="Normal 4 2" xfId="8" xr:uid="{00000000-0005-0000-0000-000010000000}"/>
    <cellStyle name="Normal 5" xfId="9" xr:uid="{00000000-0005-0000-0000-000011000000}"/>
    <cellStyle name="Normal 6" xfId="11" xr:uid="{00000000-0005-0000-0000-000012000000}"/>
    <cellStyle name="Normal 7" xfId="14" xr:uid="{00000000-0005-0000-0000-000013000000}"/>
    <cellStyle name="Normal_catalogo tramo1 (3+182.88-4+100)" xfId="20" xr:uid="{00000000-0005-0000-0000-000014000000}"/>
    <cellStyle name="Normal_catalogo tramo1 (3+182.88-4+100)_Reconstr. Ahualulco" xfId="15" xr:uid="{00000000-0005-0000-0000-000015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10465</xdr:rowOff>
    </xdr:from>
    <xdr:to>
      <xdr:col>8</xdr:col>
      <xdr:colOff>740411</xdr:colOff>
      <xdr:row>44</xdr:row>
      <xdr:rowOff>177939</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22388"/>
          <a:ext cx="8800026" cy="69501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82220</xdr:colOff>
      <xdr:row>1</xdr:row>
      <xdr:rowOff>102057</xdr:rowOff>
    </xdr:from>
    <xdr:to>
      <xdr:col>1</xdr:col>
      <xdr:colOff>757518</xdr:colOff>
      <xdr:row>9</xdr:row>
      <xdr:rowOff>0</xdr:rowOff>
    </xdr:to>
    <xdr:grpSp>
      <xdr:nvGrpSpPr>
        <xdr:cNvPr id="2" name="Grupo 1">
          <a:extLst>
            <a:ext uri="{FF2B5EF4-FFF2-40B4-BE49-F238E27FC236}">
              <a16:creationId xmlns:a16="http://schemas.microsoft.com/office/drawing/2014/main" id="{172DE50E-CE47-46FB-8002-A1DE6B99916A}"/>
            </a:ext>
          </a:extLst>
        </xdr:cNvPr>
        <xdr:cNvGrpSpPr/>
      </xdr:nvGrpSpPr>
      <xdr:grpSpPr>
        <a:xfrm>
          <a:off x="680934" y="292557"/>
          <a:ext cx="675298" cy="1734907"/>
          <a:chOff x="388140" y="298718"/>
          <a:chExt cx="1806916" cy="1881563"/>
        </a:xfrm>
      </xdr:grpSpPr>
      <xdr:pic>
        <xdr:nvPicPr>
          <xdr:cNvPr id="3" name="Imagen 2">
            <a:extLst>
              <a:ext uri="{FF2B5EF4-FFF2-40B4-BE49-F238E27FC236}">
                <a16:creationId xmlns:a16="http://schemas.microsoft.com/office/drawing/2014/main" id="{C6E994B9-E5A6-4A1E-A5BA-E2D318B806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6476" y="298718"/>
            <a:ext cx="1375495" cy="1183979"/>
          </a:xfrm>
          <a:prstGeom prst="rect">
            <a:avLst/>
          </a:prstGeom>
        </xdr:spPr>
      </xdr:pic>
      <xdr:pic>
        <xdr:nvPicPr>
          <xdr:cNvPr id="4" name="Imagen 3">
            <a:extLst>
              <a:ext uri="{FF2B5EF4-FFF2-40B4-BE49-F238E27FC236}">
                <a16:creationId xmlns:a16="http://schemas.microsoft.com/office/drawing/2014/main" id="{F72BF13D-D819-430C-A9F6-CD69BCF2B12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8140" y="1885877"/>
            <a:ext cx="1806916" cy="294404"/>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1</xdr:rowOff>
    </xdr:from>
    <xdr:to>
      <xdr:col>1</xdr:col>
      <xdr:colOff>1333788</xdr:colOff>
      <xdr:row>0</xdr:row>
      <xdr:rowOff>819151</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6675" y="1"/>
          <a:ext cx="1762413" cy="8191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J41"/>
  <sheetViews>
    <sheetView tabSelected="1" zoomScaleNormal="100" workbookViewId="0">
      <selection activeCell="H3" sqref="H3"/>
    </sheetView>
  </sheetViews>
  <sheetFormatPr baseColWidth="10" defaultRowHeight="15" x14ac:dyDescent="0.25"/>
  <cols>
    <col min="1" max="1" width="15.140625" customWidth="1"/>
    <col min="6" max="6" width="11.42578125" customWidth="1"/>
    <col min="7" max="7" width="34.28515625" customWidth="1"/>
    <col min="8" max="8" width="17.85546875" bestFit="1" customWidth="1"/>
  </cols>
  <sheetData>
    <row r="1" spans="1:10" s="1" customFormat="1" ht="18" customHeight="1" thickBot="1" x14ac:dyDescent="0.3">
      <c r="A1" s="2"/>
      <c r="B1" s="3"/>
      <c r="C1" s="3"/>
      <c r="D1" s="3"/>
      <c r="E1" s="3"/>
      <c r="F1" s="3"/>
      <c r="G1" s="3"/>
      <c r="H1" s="3"/>
      <c r="I1" s="4"/>
    </row>
    <row r="2" spans="1:10" ht="19.5" thickBot="1" x14ac:dyDescent="0.35">
      <c r="A2" s="209" t="s">
        <v>5</v>
      </c>
      <c r="B2" s="210"/>
      <c r="C2" s="210"/>
      <c r="D2" s="210"/>
      <c r="E2" s="210"/>
      <c r="F2" s="210"/>
      <c r="G2" s="210"/>
      <c r="H2" s="210"/>
      <c r="I2" s="211"/>
    </row>
    <row r="3" spans="1:10" ht="15.75" thickBot="1" x14ac:dyDescent="0.3">
      <c r="E3" t="s">
        <v>158</v>
      </c>
      <c r="G3" s="202" t="s">
        <v>157</v>
      </c>
      <c r="H3" s="201">
        <v>43546</v>
      </c>
    </row>
    <row r="4" spans="1:10" ht="80.25" customHeight="1" thickBot="1" x14ac:dyDescent="0.3">
      <c r="A4" s="212" t="s">
        <v>68</v>
      </c>
      <c r="B4" s="213"/>
      <c r="C4" s="213"/>
      <c r="D4" s="213"/>
      <c r="E4" s="213"/>
      <c r="F4" s="213"/>
      <c r="G4" s="213"/>
      <c r="H4" s="213"/>
      <c r="I4" s="214"/>
      <c r="J4" s="99"/>
    </row>
    <row r="5" spans="1:10" ht="78" customHeight="1" thickBot="1" x14ac:dyDescent="0.3">
      <c r="A5" s="215" t="s">
        <v>146</v>
      </c>
      <c r="B5" s="216"/>
      <c r="C5" s="216"/>
      <c r="D5" s="216"/>
      <c r="E5" s="216"/>
      <c r="F5" s="216"/>
      <c r="G5" s="216"/>
      <c r="H5" s="216"/>
      <c r="I5" s="217"/>
    </row>
    <row r="6" spans="1:10" ht="53.25" customHeight="1" thickBot="1" x14ac:dyDescent="0.3">
      <c r="A6" s="203" t="s">
        <v>67</v>
      </c>
      <c r="B6" s="204"/>
      <c r="C6" s="204"/>
      <c r="D6" s="204"/>
      <c r="E6" s="204"/>
      <c r="F6" s="204"/>
      <c r="G6" s="204"/>
      <c r="H6" s="204"/>
      <c r="I6" s="205"/>
    </row>
    <row r="7" spans="1:10" x14ac:dyDescent="0.25">
      <c r="A7" s="48" t="s">
        <v>6</v>
      </c>
      <c r="B7" s="49"/>
      <c r="C7" s="49"/>
      <c r="D7" s="50" t="s">
        <v>7</v>
      </c>
      <c r="E7" s="49"/>
      <c r="F7" s="49" t="s">
        <v>8</v>
      </c>
      <c r="G7" s="49" t="s">
        <v>9</v>
      </c>
      <c r="H7" s="49"/>
      <c r="I7" s="51"/>
    </row>
    <row r="8" spans="1:10" ht="15.75" thickBot="1" x14ac:dyDescent="0.3">
      <c r="A8" s="52"/>
      <c r="B8" s="53"/>
      <c r="C8" s="53"/>
      <c r="D8" s="53"/>
      <c r="E8" s="53"/>
      <c r="F8" s="53"/>
      <c r="G8" s="53"/>
      <c r="H8" s="53"/>
      <c r="I8" s="54"/>
    </row>
    <row r="9" spans="1:10" x14ac:dyDescent="0.25">
      <c r="A9" s="62" t="s">
        <v>156</v>
      </c>
      <c r="B9" s="63"/>
      <c r="C9" s="63"/>
      <c r="D9" s="63"/>
      <c r="E9" s="108"/>
      <c r="F9" s="63"/>
      <c r="G9" s="63"/>
      <c r="H9" s="63"/>
      <c r="I9" s="109"/>
    </row>
    <row r="10" spans="1:10" ht="15.75" thickBot="1" x14ac:dyDescent="0.3">
      <c r="A10" s="110" t="s">
        <v>24</v>
      </c>
      <c r="B10" s="68"/>
      <c r="C10" s="68"/>
      <c r="D10" s="68"/>
      <c r="E10" s="68"/>
      <c r="F10" s="68"/>
      <c r="G10" s="68"/>
      <c r="H10" s="68"/>
      <c r="I10" s="111"/>
    </row>
    <row r="11" spans="1:10" x14ac:dyDescent="0.25">
      <c r="A11" s="55" t="s">
        <v>69</v>
      </c>
      <c r="B11" s="49"/>
      <c r="C11" s="49"/>
      <c r="D11" s="56"/>
      <c r="E11" s="57"/>
      <c r="F11" s="57"/>
      <c r="G11" s="57"/>
      <c r="H11" s="57"/>
      <c r="I11" s="58"/>
    </row>
    <row r="12" spans="1:10" ht="15.75" thickBot="1" x14ac:dyDescent="0.3">
      <c r="A12" s="59"/>
      <c r="B12" s="53"/>
      <c r="C12" s="53"/>
      <c r="D12" s="60"/>
      <c r="E12" s="60"/>
      <c r="F12" s="60"/>
      <c r="G12" s="60"/>
      <c r="H12" s="60"/>
      <c r="I12" s="61"/>
    </row>
    <row r="13" spans="1:10" x14ac:dyDescent="0.25">
      <c r="A13" s="62" t="s">
        <v>70</v>
      </c>
      <c r="B13" s="63"/>
      <c r="C13" s="63"/>
      <c r="D13" s="64"/>
      <c r="E13" s="65"/>
      <c r="F13" s="65"/>
      <c r="G13" s="65"/>
      <c r="H13" s="65"/>
      <c r="I13" s="66"/>
    </row>
    <row r="14" spans="1:10" ht="15.75" thickBot="1" x14ac:dyDescent="0.3">
      <c r="A14" s="67"/>
      <c r="B14" s="68"/>
      <c r="C14" s="68"/>
      <c r="D14" s="69"/>
      <c r="E14" s="69"/>
      <c r="F14" s="69"/>
      <c r="G14" s="69"/>
      <c r="H14" s="69"/>
      <c r="I14" s="70"/>
    </row>
    <row r="15" spans="1:10" x14ac:dyDescent="0.25">
      <c r="A15" s="55" t="s">
        <v>21</v>
      </c>
      <c r="B15" s="49"/>
      <c r="C15" s="49"/>
      <c r="D15" s="57"/>
      <c r="E15" s="57"/>
      <c r="F15" s="57"/>
      <c r="G15" s="57"/>
      <c r="H15" s="57"/>
      <c r="I15" s="58"/>
    </row>
    <row r="16" spans="1:10" ht="15.75" thickBot="1" x14ac:dyDescent="0.3">
      <c r="A16" s="59"/>
      <c r="B16" s="53"/>
      <c r="C16" s="53"/>
      <c r="D16" s="60"/>
      <c r="E16" s="60"/>
      <c r="F16" s="60"/>
      <c r="G16" s="60"/>
      <c r="H16" s="60"/>
      <c r="I16" s="61"/>
    </row>
    <row r="17" spans="1:9" x14ac:dyDescent="0.25">
      <c r="A17" s="62" t="s">
        <v>71</v>
      </c>
      <c r="B17" s="63"/>
      <c r="C17" s="63"/>
      <c r="D17" s="64"/>
      <c r="E17" s="65"/>
      <c r="F17" s="65"/>
      <c r="G17" s="65"/>
      <c r="H17" s="65"/>
      <c r="I17" s="66"/>
    </row>
    <row r="18" spans="1:9" ht="15.75" thickBot="1" x14ac:dyDescent="0.3">
      <c r="A18" s="110"/>
      <c r="B18" s="68"/>
      <c r="C18" s="68"/>
      <c r="D18" s="68"/>
      <c r="E18" s="68"/>
      <c r="F18" s="68"/>
      <c r="G18" s="68"/>
      <c r="H18" s="68"/>
      <c r="I18" s="111"/>
    </row>
    <row r="19" spans="1:9" x14ac:dyDescent="0.25">
      <c r="A19" s="48" t="s">
        <v>22</v>
      </c>
      <c r="B19" s="49"/>
      <c r="C19" s="49"/>
      <c r="D19" s="49"/>
      <c r="E19" s="49"/>
      <c r="F19" s="49"/>
      <c r="G19" s="49"/>
      <c r="H19" s="49"/>
      <c r="I19" s="51"/>
    </row>
    <row r="20" spans="1:9" ht="15.75" thickBot="1" x14ac:dyDescent="0.3">
      <c r="A20" s="71"/>
      <c r="B20" s="72"/>
      <c r="C20" s="72"/>
      <c r="D20" s="72"/>
      <c r="E20" s="72"/>
      <c r="F20" s="72"/>
      <c r="G20" s="72"/>
      <c r="H20" s="72"/>
      <c r="I20" s="73"/>
    </row>
    <row r="21" spans="1:9" x14ac:dyDescent="0.25">
      <c r="A21" s="48" t="s">
        <v>23</v>
      </c>
      <c r="B21" s="49"/>
      <c r="C21" s="49"/>
      <c r="D21" s="49"/>
      <c r="E21" s="49"/>
      <c r="F21" s="49"/>
      <c r="G21" s="49"/>
      <c r="H21" s="49"/>
      <c r="I21" s="51"/>
    </row>
    <row r="22" spans="1:9" x14ac:dyDescent="0.25">
      <c r="A22" s="52"/>
      <c r="B22" s="53"/>
      <c r="C22" s="53"/>
      <c r="D22" s="53"/>
      <c r="E22" s="53"/>
      <c r="F22" s="53"/>
      <c r="G22" s="53"/>
      <c r="H22" s="53"/>
      <c r="I22" s="54"/>
    </row>
    <row r="23" spans="1:9" ht="28.5" customHeight="1" x14ac:dyDescent="0.25">
      <c r="A23" s="218" t="s">
        <v>72</v>
      </c>
      <c r="B23" s="219"/>
      <c r="C23" s="219"/>
      <c r="D23" s="219"/>
      <c r="E23" s="219"/>
      <c r="F23" s="219"/>
      <c r="G23" s="219"/>
      <c r="H23" s="219"/>
      <c r="I23" s="220"/>
    </row>
    <row r="24" spans="1:9" ht="51.75" customHeight="1" thickBot="1" x14ac:dyDescent="0.3">
      <c r="A24" s="221"/>
      <c r="B24" s="222"/>
      <c r="C24" s="222"/>
      <c r="D24" s="222"/>
      <c r="E24" s="222"/>
      <c r="F24" s="222"/>
      <c r="G24" s="222"/>
      <c r="H24" s="222"/>
      <c r="I24" s="223"/>
    </row>
    <row r="25" spans="1:9" x14ac:dyDescent="0.25">
      <c r="A25" s="48" t="s">
        <v>66</v>
      </c>
      <c r="B25" s="49"/>
      <c r="C25" s="49"/>
      <c r="D25" s="49"/>
      <c r="E25" s="74"/>
      <c r="F25" s="74"/>
      <c r="G25" s="74"/>
      <c r="H25" s="74"/>
      <c r="I25" s="75"/>
    </row>
    <row r="26" spans="1:9" ht="17.25" customHeight="1" thickBot="1" x14ac:dyDescent="0.3">
      <c r="A26" s="52"/>
      <c r="B26" s="53"/>
      <c r="C26" s="53"/>
      <c r="D26" s="53"/>
      <c r="E26" s="76"/>
      <c r="F26" s="76"/>
      <c r="G26" s="76"/>
      <c r="H26" s="76"/>
      <c r="I26" s="77"/>
    </row>
    <row r="27" spans="1:9" x14ac:dyDescent="0.25">
      <c r="A27" s="89" t="s">
        <v>10</v>
      </c>
      <c r="B27" s="90"/>
      <c r="C27" s="90"/>
      <c r="D27" s="90"/>
      <c r="E27" s="90"/>
      <c r="F27" s="90"/>
      <c r="G27" s="90"/>
      <c r="H27" s="90"/>
      <c r="I27" s="9"/>
    </row>
    <row r="28" spans="1:9" x14ac:dyDescent="0.25">
      <c r="A28" s="206" t="s">
        <v>11</v>
      </c>
      <c r="B28" s="207"/>
      <c r="C28" s="207"/>
      <c r="D28" s="207"/>
      <c r="E28" s="207"/>
      <c r="F28" s="207"/>
      <c r="G28" s="207"/>
      <c r="H28" s="207"/>
      <c r="I28" s="9"/>
    </row>
    <row r="29" spans="1:9" ht="30" x14ac:dyDescent="0.25">
      <c r="A29" s="10" t="s">
        <v>12</v>
      </c>
      <c r="B29" s="208" t="s">
        <v>13</v>
      </c>
      <c r="C29" s="208"/>
      <c r="D29" s="208"/>
      <c r="E29" s="208"/>
      <c r="F29" s="208"/>
      <c r="G29" s="208"/>
      <c r="H29" s="11" t="s">
        <v>14</v>
      </c>
      <c r="I29" s="9"/>
    </row>
    <row r="30" spans="1:9" ht="33.75" customHeight="1" x14ac:dyDescent="0.25">
      <c r="A30" s="196">
        <v>521.25</v>
      </c>
      <c r="B30" s="224" t="s">
        <v>151</v>
      </c>
      <c r="C30" s="224"/>
      <c r="D30" s="224"/>
      <c r="E30" s="224"/>
      <c r="F30" s="224"/>
      <c r="G30" s="224"/>
      <c r="H30" s="197">
        <v>101033678.91</v>
      </c>
      <c r="I30" s="9"/>
    </row>
    <row r="31" spans="1:9" ht="51" customHeight="1" x14ac:dyDescent="0.25">
      <c r="A31" s="196">
        <v>13018.07</v>
      </c>
      <c r="B31" s="224" t="s">
        <v>152</v>
      </c>
      <c r="C31" s="224"/>
      <c r="D31" s="224"/>
      <c r="E31" s="224"/>
      <c r="F31" s="224"/>
      <c r="G31" s="224"/>
      <c r="H31" s="197">
        <v>4575383.1100000003</v>
      </c>
      <c r="I31" s="9"/>
    </row>
    <row r="32" spans="1:9" ht="48" customHeight="1" x14ac:dyDescent="0.25">
      <c r="A32" s="196">
        <v>1199.3699999999999</v>
      </c>
      <c r="B32" s="224" t="s">
        <v>153</v>
      </c>
      <c r="C32" s="224"/>
      <c r="D32" s="224"/>
      <c r="E32" s="224"/>
      <c r="F32" s="224"/>
      <c r="G32" s="224"/>
      <c r="H32" s="197">
        <v>1624520241.0899999</v>
      </c>
      <c r="I32" s="9"/>
    </row>
    <row r="33" spans="1:9" ht="35.25" customHeight="1" x14ac:dyDescent="0.25">
      <c r="A33" s="196">
        <v>17892.512999999999</v>
      </c>
      <c r="B33" s="224" t="s">
        <v>154</v>
      </c>
      <c r="C33" s="224"/>
      <c r="D33" s="224"/>
      <c r="E33" s="224"/>
      <c r="F33" s="224"/>
      <c r="G33" s="224"/>
      <c r="H33" s="197">
        <v>63160615.020000003</v>
      </c>
      <c r="I33" s="9"/>
    </row>
    <row r="34" spans="1:9" x14ac:dyDescent="0.25">
      <c r="A34" s="27"/>
      <c r="B34" s="225" t="s">
        <v>155</v>
      </c>
      <c r="C34" s="225"/>
      <c r="D34" s="225"/>
      <c r="E34" s="225"/>
      <c r="F34" s="225"/>
      <c r="G34" s="225"/>
      <c r="H34" s="198">
        <f>SUM(H30:H33)</f>
        <v>1793289918.1299999</v>
      </c>
      <c r="I34" s="9"/>
    </row>
    <row r="35" spans="1:9" s="16" customFormat="1" ht="15.75" thickBot="1" x14ac:dyDescent="0.3">
      <c r="A35" s="12"/>
      <c r="B35" s="13"/>
      <c r="C35" s="13"/>
      <c r="D35" s="13"/>
      <c r="E35" s="14"/>
      <c r="F35" s="14"/>
      <c r="G35" s="14"/>
      <c r="H35" s="14"/>
      <c r="I35" s="15"/>
    </row>
    <row r="36" spans="1:9" x14ac:dyDescent="0.25">
      <c r="A36" s="17" t="s">
        <v>15</v>
      </c>
      <c r="B36" s="18"/>
      <c r="C36" s="19"/>
      <c r="D36" s="20"/>
      <c r="E36" s="21"/>
      <c r="F36" s="21"/>
      <c r="G36" s="22"/>
      <c r="H36" s="8"/>
      <c r="I36" s="9"/>
    </row>
    <row r="37" spans="1:9" x14ac:dyDescent="0.25">
      <c r="A37" s="17"/>
      <c r="B37" s="23" t="s">
        <v>16</v>
      </c>
      <c r="C37" s="23" t="s">
        <v>17</v>
      </c>
      <c r="D37" s="8"/>
      <c r="E37" s="8"/>
      <c r="F37" s="8"/>
      <c r="G37" s="8"/>
      <c r="H37" s="199"/>
      <c r="I37" s="9"/>
    </row>
    <row r="38" spans="1:9" x14ac:dyDescent="0.25">
      <c r="A38" s="26" t="s">
        <v>18</v>
      </c>
      <c r="B38" s="32" t="s">
        <v>9</v>
      </c>
      <c r="C38" s="33"/>
      <c r="D38" s="8"/>
      <c r="E38" s="8"/>
      <c r="F38" s="8"/>
      <c r="G38" s="8"/>
      <c r="H38" s="8"/>
      <c r="I38" s="9"/>
    </row>
    <row r="39" spans="1:9" x14ac:dyDescent="0.25">
      <c r="A39" s="26" t="s">
        <v>19</v>
      </c>
      <c r="B39" s="32" t="s">
        <v>9</v>
      </c>
      <c r="C39" s="34"/>
      <c r="D39" s="20"/>
      <c r="E39" s="21"/>
      <c r="F39" s="21"/>
      <c r="G39" s="22"/>
      <c r="H39" s="8"/>
      <c r="I39" s="9"/>
    </row>
    <row r="40" spans="1:9" ht="30" x14ac:dyDescent="0.25">
      <c r="A40" s="26" t="s">
        <v>20</v>
      </c>
      <c r="B40" s="32"/>
      <c r="C40" s="32" t="s">
        <v>9</v>
      </c>
      <c r="D40" s="8"/>
      <c r="E40" s="8"/>
      <c r="F40" s="8"/>
      <c r="G40" s="8"/>
      <c r="H40" s="8"/>
      <c r="I40" s="9"/>
    </row>
    <row r="41" spans="1:9" ht="15.75" thickBot="1" x14ac:dyDescent="0.3">
      <c r="A41" s="24"/>
      <c r="B41" s="25"/>
      <c r="C41" s="25"/>
      <c r="D41" s="6"/>
      <c r="E41" s="6"/>
      <c r="F41" s="6"/>
      <c r="G41" s="6"/>
      <c r="H41" s="6"/>
      <c r="I41" s="7"/>
    </row>
  </sheetData>
  <mergeCells count="12">
    <mergeCell ref="B30:G30"/>
    <mergeCell ref="B31:G31"/>
    <mergeCell ref="B34:G34"/>
    <mergeCell ref="B32:G32"/>
    <mergeCell ref="B33:G33"/>
    <mergeCell ref="A6:I6"/>
    <mergeCell ref="A28:H28"/>
    <mergeCell ref="B29:G29"/>
    <mergeCell ref="A2:I2"/>
    <mergeCell ref="A4:I4"/>
    <mergeCell ref="A5:I5"/>
    <mergeCell ref="A23:I24"/>
  </mergeCells>
  <conditionalFormatting sqref="A1:I1">
    <cfRule type="aboveAverage" dxfId="1" priority="3" stopIfTrue="1"/>
  </conditionalFormatting>
  <printOptions horizontalCentered="1" verticalCentered="1"/>
  <pageMargins left="0.23622047244094491" right="0.23622047244094491" top="0.74803149606299213" bottom="0.74803149606299213" header="0.31496062992125984" footer="0.31496062992125984"/>
  <pageSetup scale="65"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I66"/>
  <sheetViews>
    <sheetView zoomScale="91" zoomScaleNormal="91" workbookViewId="0">
      <selection activeCell="J39" sqref="J39"/>
    </sheetView>
  </sheetViews>
  <sheetFormatPr baseColWidth="10" defaultRowHeight="15" x14ac:dyDescent="0.25"/>
  <cols>
    <col min="1" max="1" width="15.140625" customWidth="1"/>
    <col min="6" max="6" width="11.42578125" customWidth="1"/>
    <col min="7" max="7" width="34.28515625" customWidth="1"/>
    <col min="8" max="8" width="14.28515625" bestFit="1" customWidth="1"/>
  </cols>
  <sheetData>
    <row r="1" spans="1:9" s="1" customFormat="1" x14ac:dyDescent="0.25">
      <c r="A1" s="226" t="s">
        <v>0</v>
      </c>
      <c r="B1" s="227"/>
      <c r="C1" s="227"/>
      <c r="D1" s="227"/>
      <c r="E1" s="227"/>
      <c r="F1" s="227"/>
      <c r="G1" s="227"/>
      <c r="H1" s="227"/>
      <c r="I1" s="228"/>
    </row>
    <row r="2" spans="1:9" s="1" customFormat="1" x14ac:dyDescent="0.25">
      <c r="A2" s="229" t="s">
        <v>1</v>
      </c>
      <c r="B2" s="230"/>
      <c r="C2" s="230"/>
      <c r="D2" s="230"/>
      <c r="E2" s="230"/>
      <c r="F2" s="230"/>
      <c r="G2" s="230"/>
      <c r="H2" s="230"/>
      <c r="I2" s="231"/>
    </row>
    <row r="3" spans="1:9" s="1" customFormat="1" x14ac:dyDescent="0.25">
      <c r="A3" s="2" t="s">
        <v>2</v>
      </c>
      <c r="B3" s="3"/>
      <c r="C3" s="3"/>
      <c r="D3" s="3"/>
      <c r="E3" s="3"/>
      <c r="F3" s="3"/>
      <c r="G3" s="3"/>
      <c r="H3" s="3"/>
      <c r="I3" s="4"/>
    </row>
    <row r="4" spans="1:9" s="1" customFormat="1" x14ac:dyDescent="0.25">
      <c r="A4" s="232" t="s">
        <v>3</v>
      </c>
      <c r="B4" s="233"/>
      <c r="C4" s="233"/>
      <c r="D4" s="233"/>
      <c r="E4" s="233"/>
      <c r="F4" s="233"/>
      <c r="G4" s="233"/>
      <c r="H4" s="233"/>
      <c r="I4" s="234"/>
    </row>
    <row r="5" spans="1:9" s="1" customFormat="1" x14ac:dyDescent="0.25">
      <c r="A5" s="28"/>
      <c r="B5" s="29"/>
      <c r="C5" s="29"/>
      <c r="D5" s="29"/>
      <c r="E5" s="29"/>
      <c r="F5" s="29"/>
      <c r="G5" s="29"/>
      <c r="H5" s="29"/>
      <c r="I5" s="30"/>
    </row>
    <row r="6" spans="1:9" s="1" customFormat="1" x14ac:dyDescent="0.25">
      <c r="A6" s="5" t="s">
        <v>4</v>
      </c>
      <c r="B6" s="3"/>
      <c r="C6" s="3"/>
      <c r="D6" s="3"/>
      <c r="E6" s="3"/>
      <c r="F6" s="3"/>
      <c r="G6" s="3"/>
      <c r="H6" s="3"/>
      <c r="I6" s="4"/>
    </row>
    <row r="7" spans="1:9" s="1" customFormat="1" ht="18" customHeight="1" thickBot="1" x14ac:dyDescent="0.3">
      <c r="A7" s="2"/>
      <c r="B7" s="3"/>
      <c r="C7" s="3"/>
      <c r="D7" s="3"/>
      <c r="E7" s="3"/>
      <c r="F7" s="3"/>
      <c r="G7" s="3"/>
      <c r="H7" s="3"/>
      <c r="I7" s="4"/>
    </row>
    <row r="8" spans="1:9" ht="19.5" thickBot="1" x14ac:dyDescent="0.35">
      <c r="A8" s="209" t="s">
        <v>5</v>
      </c>
      <c r="B8" s="210"/>
      <c r="C8" s="210"/>
      <c r="D8" s="210"/>
      <c r="E8" s="210"/>
      <c r="F8" s="210"/>
      <c r="G8" s="210"/>
      <c r="H8" s="210"/>
      <c r="I8" s="211"/>
    </row>
    <row r="9" spans="1:9" x14ac:dyDescent="0.25">
      <c r="A9" s="97"/>
      <c r="B9" s="90"/>
      <c r="C9" s="90"/>
      <c r="D9" s="90"/>
      <c r="E9" s="90"/>
      <c r="F9" s="90"/>
      <c r="G9" s="90"/>
      <c r="H9" s="90"/>
      <c r="I9" s="98"/>
    </row>
    <row r="10" spans="1:9" x14ac:dyDescent="0.25">
      <c r="A10" s="31"/>
      <c r="B10" s="8"/>
      <c r="C10" s="8"/>
      <c r="D10" s="8"/>
      <c r="E10" s="8"/>
      <c r="F10" s="8"/>
      <c r="G10" s="8"/>
      <c r="H10" s="8"/>
      <c r="I10" s="9"/>
    </row>
    <row r="11" spans="1:9" x14ac:dyDescent="0.25">
      <c r="A11" s="31"/>
      <c r="B11" s="8"/>
      <c r="C11" s="8"/>
      <c r="D11" s="8"/>
      <c r="E11" s="8"/>
      <c r="F11" s="8"/>
      <c r="G11" s="8"/>
      <c r="H11" s="8"/>
      <c r="I11" s="9"/>
    </row>
    <row r="12" spans="1:9" x14ac:dyDescent="0.25">
      <c r="A12" s="31"/>
      <c r="B12" s="8"/>
      <c r="C12" s="8"/>
      <c r="D12" s="8"/>
      <c r="E12" s="8"/>
      <c r="F12" s="8"/>
      <c r="G12" s="8"/>
      <c r="H12" s="8"/>
      <c r="I12" s="9"/>
    </row>
    <row r="13" spans="1:9" x14ac:dyDescent="0.25">
      <c r="A13" s="31"/>
      <c r="B13" s="8"/>
      <c r="C13" s="8"/>
      <c r="D13" s="8"/>
      <c r="E13" s="8"/>
      <c r="F13" s="8"/>
      <c r="G13" s="8"/>
      <c r="H13" s="8"/>
      <c r="I13" s="9"/>
    </row>
    <row r="14" spans="1:9" x14ac:dyDescent="0.25">
      <c r="A14" s="31"/>
      <c r="B14" s="8"/>
      <c r="C14" s="8"/>
      <c r="D14" s="8"/>
      <c r="E14" s="8"/>
      <c r="F14" s="8"/>
      <c r="G14" s="8"/>
      <c r="H14" s="8"/>
      <c r="I14" s="9"/>
    </row>
    <row r="15" spans="1:9" x14ac:dyDescent="0.25">
      <c r="A15" s="31"/>
      <c r="B15" s="8"/>
      <c r="C15" s="8"/>
      <c r="D15" s="8"/>
      <c r="E15" s="8"/>
      <c r="F15" s="8"/>
      <c r="G15" s="8"/>
      <c r="H15" s="8"/>
      <c r="I15" s="9"/>
    </row>
    <row r="16" spans="1:9" x14ac:dyDescent="0.25">
      <c r="A16" s="31"/>
      <c r="B16" s="8"/>
      <c r="C16" s="8"/>
      <c r="D16" s="8"/>
      <c r="E16" s="8"/>
      <c r="F16" s="8"/>
      <c r="G16" s="8"/>
      <c r="H16" s="8"/>
      <c r="I16" s="9"/>
    </row>
    <row r="17" spans="1:9" x14ac:dyDescent="0.25">
      <c r="A17" s="31"/>
      <c r="B17" s="8"/>
      <c r="C17" s="8"/>
      <c r="D17" s="8"/>
      <c r="E17" s="8"/>
      <c r="F17" s="8"/>
      <c r="G17" s="8"/>
      <c r="H17" s="8"/>
      <c r="I17" s="9"/>
    </row>
    <row r="18" spans="1:9" x14ac:dyDescent="0.25">
      <c r="A18" s="31"/>
      <c r="B18" s="8"/>
      <c r="C18" s="8"/>
      <c r="D18" s="8"/>
      <c r="E18" s="8"/>
      <c r="F18" s="8"/>
      <c r="G18" s="8"/>
      <c r="H18" s="8"/>
      <c r="I18" s="9"/>
    </row>
    <row r="19" spans="1:9" x14ac:dyDescent="0.25">
      <c r="A19" s="31"/>
      <c r="B19" s="8"/>
      <c r="C19" s="8"/>
      <c r="D19" s="8"/>
      <c r="E19" s="8"/>
      <c r="F19" s="8"/>
      <c r="G19" s="8"/>
      <c r="H19" s="8"/>
      <c r="I19" s="9"/>
    </row>
    <row r="20" spans="1:9" x14ac:dyDescent="0.25">
      <c r="A20" s="31"/>
      <c r="B20" s="8"/>
      <c r="C20" s="8"/>
      <c r="D20" s="8"/>
      <c r="E20" s="8"/>
      <c r="F20" s="8"/>
      <c r="G20" s="8"/>
      <c r="H20" s="8"/>
      <c r="I20" s="9"/>
    </row>
    <row r="21" spans="1:9" x14ac:dyDescent="0.25">
      <c r="A21" s="31"/>
      <c r="B21" s="8"/>
      <c r="C21" s="8"/>
      <c r="D21" s="8"/>
      <c r="E21" s="8"/>
      <c r="F21" s="8"/>
      <c r="G21" s="8"/>
      <c r="H21" s="8"/>
      <c r="I21" s="9"/>
    </row>
    <row r="22" spans="1:9" x14ac:dyDescent="0.25">
      <c r="A22" s="31"/>
      <c r="B22" s="8"/>
      <c r="C22" s="8"/>
      <c r="D22" s="8"/>
      <c r="E22" s="8"/>
      <c r="F22" s="8"/>
      <c r="G22" s="8"/>
      <c r="H22" s="8"/>
      <c r="I22" s="9"/>
    </row>
    <row r="23" spans="1:9" x14ac:dyDescent="0.25">
      <c r="A23" s="31"/>
      <c r="B23" s="8"/>
      <c r="C23" s="8"/>
      <c r="D23" s="8"/>
      <c r="E23" s="8"/>
      <c r="F23" s="8"/>
      <c r="G23" s="8"/>
      <c r="H23" s="8"/>
      <c r="I23" s="9"/>
    </row>
    <row r="24" spans="1:9" x14ac:dyDescent="0.25">
      <c r="A24" s="31"/>
      <c r="B24" s="8"/>
      <c r="C24" s="8"/>
      <c r="D24" s="8"/>
      <c r="E24" s="8"/>
      <c r="F24" s="8"/>
      <c r="G24" s="8"/>
      <c r="H24" s="8"/>
      <c r="I24" s="9"/>
    </row>
    <row r="25" spans="1:9" x14ac:dyDescent="0.25">
      <c r="A25" s="31"/>
      <c r="B25" s="8"/>
      <c r="C25" s="8"/>
      <c r="D25" s="8"/>
      <c r="E25" s="8"/>
      <c r="F25" s="8"/>
      <c r="G25" s="8"/>
      <c r="H25" s="8"/>
      <c r="I25" s="9"/>
    </row>
    <row r="26" spans="1:9" x14ac:dyDescent="0.25">
      <c r="A26" s="31"/>
      <c r="B26" s="8"/>
      <c r="C26" s="8"/>
      <c r="D26" s="8"/>
      <c r="E26" s="8"/>
      <c r="F26" s="8"/>
      <c r="G26" s="8"/>
      <c r="H26" s="8"/>
      <c r="I26" s="9"/>
    </row>
    <row r="27" spans="1:9" x14ac:dyDescent="0.25">
      <c r="A27" s="31"/>
      <c r="B27" s="8"/>
      <c r="C27" s="8"/>
      <c r="D27" s="8"/>
      <c r="E27" s="8"/>
      <c r="F27" s="8"/>
      <c r="G27" s="8"/>
      <c r="H27" s="8"/>
      <c r="I27" s="9"/>
    </row>
    <row r="28" spans="1:9" x14ac:dyDescent="0.25">
      <c r="A28" s="31"/>
      <c r="B28" s="8"/>
      <c r="C28" s="8"/>
      <c r="D28" s="8"/>
      <c r="E28" s="8"/>
      <c r="F28" s="8"/>
      <c r="G28" s="8"/>
      <c r="H28" s="8"/>
      <c r="I28" s="9"/>
    </row>
    <row r="29" spans="1:9" x14ac:dyDescent="0.25">
      <c r="A29" s="31"/>
      <c r="B29" s="8"/>
      <c r="C29" s="8"/>
      <c r="D29" s="8"/>
      <c r="E29" s="8"/>
      <c r="F29" s="8"/>
      <c r="G29" s="8"/>
      <c r="H29" s="8"/>
      <c r="I29" s="9"/>
    </row>
    <row r="30" spans="1:9" x14ac:dyDescent="0.25">
      <c r="A30" s="31"/>
      <c r="B30" s="8"/>
      <c r="C30" s="8"/>
      <c r="D30" s="8"/>
      <c r="E30" s="8"/>
      <c r="F30" s="8"/>
      <c r="G30" s="8"/>
      <c r="H30" s="8"/>
      <c r="I30" s="9"/>
    </row>
    <row r="31" spans="1:9" x14ac:dyDescent="0.25">
      <c r="A31" s="31"/>
      <c r="B31" s="8"/>
      <c r="C31" s="8"/>
      <c r="D31" s="8"/>
      <c r="E31" s="8"/>
      <c r="F31" s="8"/>
      <c r="G31" s="8"/>
      <c r="H31" s="8"/>
      <c r="I31" s="9"/>
    </row>
    <row r="32" spans="1:9" x14ac:dyDescent="0.25">
      <c r="A32" s="31"/>
      <c r="B32" s="8"/>
      <c r="C32" s="8"/>
      <c r="D32" s="8"/>
      <c r="E32" s="8"/>
      <c r="F32" s="8"/>
      <c r="G32" s="8"/>
      <c r="H32" s="8"/>
      <c r="I32" s="9"/>
    </row>
    <row r="33" spans="1:9" x14ac:dyDescent="0.25">
      <c r="A33" s="31"/>
      <c r="B33" s="8"/>
      <c r="C33" s="8"/>
      <c r="D33" s="8"/>
      <c r="E33" s="8"/>
      <c r="F33" s="8"/>
      <c r="G33" s="8"/>
      <c r="H33" s="8"/>
      <c r="I33" s="9"/>
    </row>
    <row r="34" spans="1:9" x14ac:dyDescent="0.25">
      <c r="A34" s="31"/>
      <c r="B34" s="8"/>
      <c r="C34" s="8"/>
      <c r="D34" s="8"/>
      <c r="E34" s="8"/>
      <c r="F34" s="8"/>
      <c r="G34" s="8"/>
      <c r="H34" s="8"/>
      <c r="I34" s="9"/>
    </row>
    <row r="35" spans="1:9" x14ac:dyDescent="0.25">
      <c r="A35" s="31"/>
      <c r="B35" s="8"/>
      <c r="C35" s="8"/>
      <c r="D35" s="8"/>
      <c r="E35" s="8"/>
      <c r="F35" s="8"/>
      <c r="G35" s="8"/>
      <c r="H35" s="8"/>
      <c r="I35" s="9"/>
    </row>
    <row r="36" spans="1:9" x14ac:dyDescent="0.25">
      <c r="A36" s="31"/>
      <c r="B36" s="8"/>
      <c r="C36" s="8"/>
      <c r="D36" s="8"/>
      <c r="E36" s="8"/>
      <c r="F36" s="8"/>
      <c r="G36" s="8"/>
      <c r="H36" s="8"/>
      <c r="I36" s="9"/>
    </row>
    <row r="37" spans="1:9" x14ac:dyDescent="0.25">
      <c r="A37" s="31"/>
      <c r="B37" s="8"/>
      <c r="C37" s="8"/>
      <c r="D37" s="8"/>
      <c r="E37" s="8"/>
      <c r="F37" s="8"/>
      <c r="G37" s="8"/>
      <c r="H37" s="8"/>
      <c r="I37" s="9"/>
    </row>
    <row r="38" spans="1:9" x14ac:dyDescent="0.25">
      <c r="A38" s="31"/>
      <c r="B38" s="8"/>
      <c r="C38" s="8"/>
      <c r="D38" s="8"/>
      <c r="E38" s="8"/>
      <c r="F38" s="8"/>
      <c r="G38" s="8"/>
      <c r="H38" s="8"/>
      <c r="I38" s="9"/>
    </row>
    <row r="39" spans="1:9" x14ac:dyDescent="0.25">
      <c r="A39" s="31"/>
      <c r="B39" s="8"/>
      <c r="C39" s="8"/>
      <c r="D39" s="8"/>
      <c r="E39" s="8"/>
      <c r="F39" s="8"/>
      <c r="G39" s="8"/>
      <c r="H39" s="8"/>
      <c r="I39" s="9"/>
    </row>
    <row r="40" spans="1:9" x14ac:dyDescent="0.25">
      <c r="A40" s="31"/>
      <c r="B40" s="8"/>
      <c r="C40" s="8"/>
      <c r="D40" s="8"/>
      <c r="E40" s="8"/>
      <c r="F40" s="8"/>
      <c r="G40" s="8"/>
      <c r="H40" s="8"/>
      <c r="I40" s="9"/>
    </row>
    <row r="41" spans="1:9" x14ac:dyDescent="0.25">
      <c r="A41" s="31"/>
      <c r="B41" s="8"/>
      <c r="C41" s="8"/>
      <c r="D41" s="8"/>
      <c r="E41" s="8"/>
      <c r="F41" s="8"/>
      <c r="G41" s="8"/>
      <c r="H41" s="8"/>
      <c r="I41" s="9"/>
    </row>
    <row r="42" spans="1:9" x14ac:dyDescent="0.25">
      <c r="A42" s="31"/>
      <c r="B42" s="8"/>
      <c r="C42" s="8"/>
      <c r="D42" s="8"/>
      <c r="E42" s="8"/>
      <c r="F42" s="8"/>
      <c r="G42" s="8"/>
      <c r="H42" s="8"/>
      <c r="I42" s="9"/>
    </row>
    <row r="43" spans="1:9" x14ac:dyDescent="0.25">
      <c r="A43" s="17"/>
      <c r="B43" s="18"/>
      <c r="C43" s="18"/>
      <c r="D43" s="8"/>
      <c r="E43" s="8"/>
      <c r="F43" s="8"/>
      <c r="G43" s="8"/>
      <c r="H43" s="8"/>
      <c r="I43" s="9"/>
    </row>
    <row r="44" spans="1:9" x14ac:dyDescent="0.25">
      <c r="A44" s="31"/>
      <c r="B44" s="8"/>
      <c r="C44" s="8"/>
      <c r="D44" s="8"/>
      <c r="E44" s="8"/>
      <c r="F44" s="8"/>
      <c r="G44" s="8"/>
      <c r="H44" s="8"/>
      <c r="I44" s="9"/>
    </row>
    <row r="45" spans="1:9" ht="15.75" thickBot="1" x14ac:dyDescent="0.3">
      <c r="A45" s="31"/>
      <c r="B45" s="8"/>
      <c r="C45" s="8"/>
      <c r="D45" s="8"/>
      <c r="E45" s="8"/>
      <c r="F45" s="8"/>
      <c r="G45" s="8"/>
      <c r="H45" s="8"/>
      <c r="I45" s="9"/>
    </row>
    <row r="46" spans="1:9" x14ac:dyDescent="0.25">
      <c r="A46" s="90"/>
      <c r="B46" s="90"/>
      <c r="C46" s="90"/>
      <c r="D46" s="90"/>
      <c r="E46" s="90"/>
      <c r="F46" s="90"/>
      <c r="G46" s="90"/>
      <c r="H46" s="90"/>
      <c r="I46" s="90"/>
    </row>
    <row r="47" spans="1:9" x14ac:dyDescent="0.25">
      <c r="A47" s="8"/>
      <c r="B47" s="8"/>
      <c r="C47" s="8"/>
      <c r="D47" s="8"/>
      <c r="E47" s="8"/>
      <c r="F47" s="8"/>
      <c r="G47" s="8"/>
      <c r="H47" s="8"/>
      <c r="I47" s="8"/>
    </row>
    <row r="48" spans="1:9" x14ac:dyDescent="0.25">
      <c r="A48" s="8"/>
      <c r="B48" s="8"/>
      <c r="C48" s="8"/>
      <c r="D48" s="8"/>
      <c r="E48" s="8"/>
      <c r="F48" s="8"/>
      <c r="G48" s="8"/>
      <c r="H48" s="8"/>
      <c r="I48" s="8"/>
    </row>
    <row r="49" spans="1:9" x14ac:dyDescent="0.25">
      <c r="A49" s="8"/>
      <c r="B49" s="8"/>
      <c r="C49" s="8"/>
      <c r="D49" s="8"/>
      <c r="E49" s="8"/>
      <c r="F49" s="8"/>
      <c r="G49" s="8"/>
      <c r="H49" s="8"/>
      <c r="I49" s="8"/>
    </row>
    <row r="50" spans="1:9" x14ac:dyDescent="0.25">
      <c r="A50" s="8"/>
      <c r="B50" s="8"/>
      <c r="C50" s="8"/>
      <c r="D50" s="8"/>
      <c r="E50" s="8"/>
      <c r="F50" s="8"/>
      <c r="G50" s="8"/>
      <c r="H50" s="8"/>
      <c r="I50" s="8"/>
    </row>
    <row r="51" spans="1:9" x14ac:dyDescent="0.25">
      <c r="A51" s="8"/>
      <c r="B51" s="8"/>
      <c r="C51" s="8"/>
      <c r="D51" s="8"/>
      <c r="E51" s="8"/>
      <c r="F51" s="8"/>
      <c r="G51" s="8"/>
      <c r="H51" s="8"/>
      <c r="I51" s="8"/>
    </row>
    <row r="52" spans="1:9" x14ac:dyDescent="0.25">
      <c r="A52" s="8"/>
      <c r="B52" s="8"/>
      <c r="C52" s="8"/>
      <c r="D52" s="8"/>
      <c r="E52" s="8"/>
      <c r="F52" s="8"/>
      <c r="G52" s="8"/>
      <c r="H52" s="8"/>
      <c r="I52" s="8"/>
    </row>
    <row r="53" spans="1:9" x14ac:dyDescent="0.25">
      <c r="A53" s="8"/>
      <c r="B53" s="8"/>
      <c r="C53" s="8"/>
      <c r="D53" s="8"/>
      <c r="E53" s="8"/>
      <c r="F53" s="8"/>
      <c r="G53" s="8"/>
      <c r="H53" s="8"/>
      <c r="I53" s="8"/>
    </row>
    <row r="54" spans="1:9" x14ac:dyDescent="0.25">
      <c r="A54" s="8"/>
      <c r="B54" s="8"/>
      <c r="C54" s="8"/>
      <c r="D54" s="8"/>
      <c r="E54" s="8"/>
      <c r="F54" s="8"/>
      <c r="G54" s="8"/>
      <c r="H54" s="8"/>
      <c r="I54" s="8"/>
    </row>
    <row r="55" spans="1:9" x14ac:dyDescent="0.25">
      <c r="A55" s="8"/>
      <c r="B55" s="8"/>
      <c r="C55" s="8"/>
      <c r="D55" s="8"/>
      <c r="E55" s="8"/>
      <c r="F55" s="8"/>
      <c r="G55" s="8"/>
      <c r="H55" s="8"/>
      <c r="I55" s="8"/>
    </row>
    <row r="56" spans="1:9" x14ac:dyDescent="0.25">
      <c r="A56" s="8"/>
      <c r="B56" s="8"/>
      <c r="C56" s="8"/>
      <c r="D56" s="8"/>
      <c r="E56" s="8"/>
      <c r="F56" s="8"/>
      <c r="G56" s="8"/>
      <c r="H56" s="8"/>
      <c r="I56" s="8"/>
    </row>
    <row r="57" spans="1:9" x14ac:dyDescent="0.25">
      <c r="A57" s="8"/>
      <c r="B57" s="8"/>
      <c r="C57" s="8"/>
      <c r="D57" s="8"/>
      <c r="E57" s="8"/>
      <c r="F57" s="8"/>
      <c r="G57" s="8"/>
      <c r="H57" s="8"/>
      <c r="I57" s="8"/>
    </row>
    <row r="58" spans="1:9" x14ac:dyDescent="0.25">
      <c r="A58" s="8"/>
      <c r="B58" s="8"/>
      <c r="C58" s="8"/>
      <c r="D58" s="8"/>
      <c r="E58" s="8"/>
      <c r="F58" s="8"/>
      <c r="G58" s="8"/>
      <c r="H58" s="8"/>
      <c r="I58" s="8"/>
    </row>
    <row r="59" spans="1:9" x14ac:dyDescent="0.25">
      <c r="A59" s="8"/>
      <c r="B59" s="8"/>
      <c r="C59" s="8"/>
      <c r="D59" s="8"/>
      <c r="E59" s="8"/>
      <c r="F59" s="8"/>
      <c r="G59" s="8"/>
      <c r="H59" s="8"/>
      <c r="I59" s="8"/>
    </row>
    <row r="60" spans="1:9" x14ac:dyDescent="0.25">
      <c r="A60" s="8"/>
      <c r="B60" s="8"/>
      <c r="C60" s="8"/>
      <c r="D60" s="8"/>
      <c r="E60" s="8"/>
      <c r="F60" s="8"/>
      <c r="G60" s="8"/>
      <c r="H60" s="8"/>
      <c r="I60" s="8"/>
    </row>
    <row r="61" spans="1:9" x14ac:dyDescent="0.25">
      <c r="A61" s="8"/>
      <c r="B61" s="8"/>
      <c r="C61" s="8"/>
      <c r="D61" s="8"/>
      <c r="E61" s="8"/>
      <c r="F61" s="8"/>
      <c r="G61" s="8"/>
      <c r="H61" s="8"/>
      <c r="I61" s="8"/>
    </row>
    <row r="62" spans="1:9" x14ac:dyDescent="0.25">
      <c r="A62" s="8"/>
      <c r="B62" s="8"/>
      <c r="C62" s="8"/>
      <c r="D62" s="8"/>
      <c r="E62" s="8"/>
      <c r="F62" s="8"/>
      <c r="G62" s="8"/>
      <c r="H62" s="8"/>
      <c r="I62" s="8"/>
    </row>
    <row r="63" spans="1:9" x14ac:dyDescent="0.25">
      <c r="A63" s="8"/>
      <c r="B63" s="8"/>
      <c r="C63" s="8"/>
      <c r="D63" s="8"/>
      <c r="E63" s="8"/>
      <c r="F63" s="8"/>
      <c r="G63" s="8"/>
      <c r="H63" s="8"/>
      <c r="I63" s="8"/>
    </row>
    <row r="64" spans="1:9" x14ac:dyDescent="0.25">
      <c r="A64" s="8"/>
      <c r="B64" s="8"/>
      <c r="C64" s="8"/>
      <c r="D64" s="8"/>
      <c r="E64" s="8"/>
      <c r="F64" s="8"/>
      <c r="G64" s="8"/>
      <c r="H64" s="8"/>
      <c r="I64" s="8"/>
    </row>
    <row r="65" spans="1:9" x14ac:dyDescent="0.25">
      <c r="A65" s="8"/>
      <c r="B65" s="8"/>
      <c r="C65" s="8"/>
      <c r="D65" s="8"/>
      <c r="E65" s="8"/>
      <c r="F65" s="8"/>
      <c r="G65" s="8"/>
      <c r="H65" s="8"/>
      <c r="I65" s="8"/>
    </row>
    <row r="66" spans="1:9" x14ac:dyDescent="0.25">
      <c r="A66" s="8"/>
      <c r="B66" s="8"/>
      <c r="C66" s="8"/>
      <c r="D66" s="8"/>
      <c r="E66" s="8"/>
      <c r="F66" s="8"/>
      <c r="G66" s="8"/>
      <c r="H66" s="8"/>
      <c r="I66" s="8"/>
    </row>
  </sheetData>
  <mergeCells count="4">
    <mergeCell ref="A1:I1"/>
    <mergeCell ref="A2:I2"/>
    <mergeCell ref="A4:I4"/>
    <mergeCell ref="A8:I8"/>
  </mergeCells>
  <conditionalFormatting sqref="A1:I7">
    <cfRule type="aboveAverage" dxfId="0" priority="1" stopIfTrue="1"/>
  </conditionalFormatting>
  <printOptions horizontalCentered="1"/>
  <pageMargins left="0.23622047244094491" right="0.23622047244094491" top="0.74803149606299213" bottom="0.74803149606299213" header="0.31496062992125984" footer="0.31496062992125984"/>
  <pageSetup scale="70"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8"/>
  <sheetViews>
    <sheetView topLeftCell="D4" zoomScale="70" zoomScaleNormal="70" workbookViewId="0">
      <selection activeCell="H56" sqref="H56"/>
    </sheetView>
  </sheetViews>
  <sheetFormatPr baseColWidth="10" defaultRowHeight="12.75" x14ac:dyDescent="0.2"/>
  <cols>
    <col min="1" max="1" width="9" style="117" customWidth="1"/>
    <col min="2" max="2" width="31.7109375" style="117" customWidth="1"/>
    <col min="3" max="3" width="113.7109375" style="117" customWidth="1"/>
    <col min="4" max="4" width="11.42578125" style="117"/>
    <col min="5" max="6" width="15.140625" style="117" customWidth="1"/>
    <col min="7" max="7" width="17.85546875" style="117" customWidth="1"/>
    <col min="8" max="8" width="19.85546875" style="116" customWidth="1"/>
    <col min="9" max="9" width="15.85546875" style="117" bestFit="1" customWidth="1"/>
    <col min="10" max="10" width="11.42578125" style="117"/>
    <col min="11" max="11" width="15.140625" style="117" customWidth="1"/>
    <col min="12" max="12" width="15.85546875" style="117" bestFit="1" customWidth="1"/>
    <col min="13" max="13" width="16.28515625" style="117" customWidth="1"/>
    <col min="14" max="255" width="11.42578125" style="117"/>
    <col min="256" max="256" width="9" style="117" customWidth="1"/>
    <col min="257" max="257" width="27.140625" style="117" customWidth="1"/>
    <col min="258" max="258" width="52.7109375" style="117" customWidth="1"/>
    <col min="259" max="259" width="11.42578125" style="117"/>
    <col min="260" max="260" width="10.85546875" style="117" customWidth="1"/>
    <col min="261" max="261" width="11.42578125" style="117"/>
    <col min="262" max="262" width="19" style="117" customWidth="1"/>
    <col min="263" max="263" width="15.140625" style="117" customWidth="1"/>
    <col min="264" max="264" width="19.85546875" style="117" customWidth="1"/>
    <col min="265" max="511" width="11.42578125" style="117"/>
    <col min="512" max="512" width="9" style="117" customWidth="1"/>
    <col min="513" max="513" width="27.140625" style="117" customWidth="1"/>
    <col min="514" max="514" width="52.7109375" style="117" customWidth="1"/>
    <col min="515" max="515" width="11.42578125" style="117"/>
    <col min="516" max="516" width="10.85546875" style="117" customWidth="1"/>
    <col min="517" max="517" width="11.42578125" style="117"/>
    <col min="518" max="518" width="19" style="117" customWidth="1"/>
    <col min="519" max="519" width="15.140625" style="117" customWidth="1"/>
    <col min="520" max="520" width="19.85546875" style="117" customWidth="1"/>
    <col min="521" max="767" width="11.42578125" style="117"/>
    <col min="768" max="768" width="9" style="117" customWidth="1"/>
    <col min="769" max="769" width="27.140625" style="117" customWidth="1"/>
    <col min="770" max="770" width="52.7109375" style="117" customWidth="1"/>
    <col min="771" max="771" width="11.42578125" style="117"/>
    <col min="772" max="772" width="10.85546875" style="117" customWidth="1"/>
    <col min="773" max="773" width="11.42578125" style="117"/>
    <col min="774" max="774" width="19" style="117" customWidth="1"/>
    <col min="775" max="775" width="15.140625" style="117" customWidth="1"/>
    <col min="776" max="776" width="19.85546875" style="117" customWidth="1"/>
    <col min="777" max="1023" width="11.42578125" style="117"/>
    <col min="1024" max="1024" width="9" style="117" customWidth="1"/>
    <col min="1025" max="1025" width="27.140625" style="117" customWidth="1"/>
    <col min="1026" max="1026" width="52.7109375" style="117" customWidth="1"/>
    <col min="1027" max="1027" width="11.42578125" style="117"/>
    <col min="1028" max="1028" width="10.85546875" style="117" customWidth="1"/>
    <col min="1029" max="1029" width="11.42578125" style="117"/>
    <col min="1030" max="1030" width="19" style="117" customWidth="1"/>
    <col min="1031" max="1031" width="15.140625" style="117" customWidth="1"/>
    <col min="1032" max="1032" width="19.85546875" style="117" customWidth="1"/>
    <col min="1033" max="1279" width="11.42578125" style="117"/>
    <col min="1280" max="1280" width="9" style="117" customWidth="1"/>
    <col min="1281" max="1281" width="27.140625" style="117" customWidth="1"/>
    <col min="1282" max="1282" width="52.7109375" style="117" customWidth="1"/>
    <col min="1283" max="1283" width="11.42578125" style="117"/>
    <col min="1284" max="1284" width="10.85546875" style="117" customWidth="1"/>
    <col min="1285" max="1285" width="11.42578125" style="117"/>
    <col min="1286" max="1286" width="19" style="117" customWidth="1"/>
    <col min="1287" max="1287" width="15.140625" style="117" customWidth="1"/>
    <col min="1288" max="1288" width="19.85546875" style="117" customWidth="1"/>
    <col min="1289" max="1535" width="11.42578125" style="117"/>
    <col min="1536" max="1536" width="9" style="117" customWidth="1"/>
    <col min="1537" max="1537" width="27.140625" style="117" customWidth="1"/>
    <col min="1538" max="1538" width="52.7109375" style="117" customWidth="1"/>
    <col min="1539" max="1539" width="11.42578125" style="117"/>
    <col min="1540" max="1540" width="10.85546875" style="117" customWidth="1"/>
    <col min="1541" max="1541" width="11.42578125" style="117"/>
    <col min="1542" max="1542" width="19" style="117" customWidth="1"/>
    <col min="1543" max="1543" width="15.140625" style="117" customWidth="1"/>
    <col min="1544" max="1544" width="19.85546875" style="117" customWidth="1"/>
    <col min="1545" max="1791" width="11.42578125" style="117"/>
    <col min="1792" max="1792" width="9" style="117" customWidth="1"/>
    <col min="1793" max="1793" width="27.140625" style="117" customWidth="1"/>
    <col min="1794" max="1794" width="52.7109375" style="117" customWidth="1"/>
    <col min="1795" max="1795" width="11.42578125" style="117"/>
    <col min="1796" max="1796" width="10.85546875" style="117" customWidth="1"/>
    <col min="1797" max="1797" width="11.42578125" style="117"/>
    <col min="1798" max="1798" width="19" style="117" customWidth="1"/>
    <col min="1799" max="1799" width="15.140625" style="117" customWidth="1"/>
    <col min="1800" max="1800" width="19.85546875" style="117" customWidth="1"/>
    <col min="1801" max="2047" width="11.42578125" style="117"/>
    <col min="2048" max="2048" width="9" style="117" customWidth="1"/>
    <col min="2049" max="2049" width="27.140625" style="117" customWidth="1"/>
    <col min="2050" max="2050" width="52.7109375" style="117" customWidth="1"/>
    <col min="2051" max="2051" width="11.42578125" style="117"/>
    <col min="2052" max="2052" width="10.85546875" style="117" customWidth="1"/>
    <col min="2053" max="2053" width="11.42578125" style="117"/>
    <col min="2054" max="2054" width="19" style="117" customWidth="1"/>
    <col min="2055" max="2055" width="15.140625" style="117" customWidth="1"/>
    <col min="2056" max="2056" width="19.85546875" style="117" customWidth="1"/>
    <col min="2057" max="2303" width="11.42578125" style="117"/>
    <col min="2304" max="2304" width="9" style="117" customWidth="1"/>
    <col min="2305" max="2305" width="27.140625" style="117" customWidth="1"/>
    <col min="2306" max="2306" width="52.7109375" style="117" customWidth="1"/>
    <col min="2307" max="2307" width="11.42578125" style="117"/>
    <col min="2308" max="2308" width="10.85546875" style="117" customWidth="1"/>
    <col min="2309" max="2309" width="11.42578125" style="117"/>
    <col min="2310" max="2310" width="19" style="117" customWidth="1"/>
    <col min="2311" max="2311" width="15.140625" style="117" customWidth="1"/>
    <col min="2312" max="2312" width="19.85546875" style="117" customWidth="1"/>
    <col min="2313" max="2559" width="11.42578125" style="117"/>
    <col min="2560" max="2560" width="9" style="117" customWidth="1"/>
    <col min="2561" max="2561" width="27.140625" style="117" customWidth="1"/>
    <col min="2562" max="2562" width="52.7109375" style="117" customWidth="1"/>
    <col min="2563" max="2563" width="11.42578125" style="117"/>
    <col min="2564" max="2564" width="10.85546875" style="117" customWidth="1"/>
    <col min="2565" max="2565" width="11.42578125" style="117"/>
    <col min="2566" max="2566" width="19" style="117" customWidth="1"/>
    <col min="2567" max="2567" width="15.140625" style="117" customWidth="1"/>
    <col min="2568" max="2568" width="19.85546875" style="117" customWidth="1"/>
    <col min="2569" max="2815" width="11.42578125" style="117"/>
    <col min="2816" max="2816" width="9" style="117" customWidth="1"/>
    <col min="2817" max="2817" width="27.140625" style="117" customWidth="1"/>
    <col min="2818" max="2818" width="52.7109375" style="117" customWidth="1"/>
    <col min="2819" max="2819" width="11.42578125" style="117"/>
    <col min="2820" max="2820" width="10.85546875" style="117" customWidth="1"/>
    <col min="2821" max="2821" width="11.42578125" style="117"/>
    <col min="2822" max="2822" width="19" style="117" customWidth="1"/>
    <col min="2823" max="2823" width="15.140625" style="117" customWidth="1"/>
    <col min="2824" max="2824" width="19.85546875" style="117" customWidth="1"/>
    <col min="2825" max="3071" width="11.42578125" style="117"/>
    <col min="3072" max="3072" width="9" style="117" customWidth="1"/>
    <col min="3073" max="3073" width="27.140625" style="117" customWidth="1"/>
    <col min="3074" max="3074" width="52.7109375" style="117" customWidth="1"/>
    <col min="3075" max="3075" width="11.42578125" style="117"/>
    <col min="3076" max="3076" width="10.85546875" style="117" customWidth="1"/>
    <col min="3077" max="3077" width="11.42578125" style="117"/>
    <col min="3078" max="3078" width="19" style="117" customWidth="1"/>
    <col min="3079" max="3079" width="15.140625" style="117" customWidth="1"/>
    <col min="3080" max="3080" width="19.85546875" style="117" customWidth="1"/>
    <col min="3081" max="3327" width="11.42578125" style="117"/>
    <col min="3328" max="3328" width="9" style="117" customWidth="1"/>
    <col min="3329" max="3329" width="27.140625" style="117" customWidth="1"/>
    <col min="3330" max="3330" width="52.7109375" style="117" customWidth="1"/>
    <col min="3331" max="3331" width="11.42578125" style="117"/>
    <col min="3332" max="3332" width="10.85546875" style="117" customWidth="1"/>
    <col min="3333" max="3333" width="11.42578125" style="117"/>
    <col min="3334" max="3334" width="19" style="117" customWidth="1"/>
    <col min="3335" max="3335" width="15.140625" style="117" customWidth="1"/>
    <col min="3336" max="3336" width="19.85546875" style="117" customWidth="1"/>
    <col min="3337" max="3583" width="11.42578125" style="117"/>
    <col min="3584" max="3584" width="9" style="117" customWidth="1"/>
    <col min="3585" max="3585" width="27.140625" style="117" customWidth="1"/>
    <col min="3586" max="3586" width="52.7109375" style="117" customWidth="1"/>
    <col min="3587" max="3587" width="11.42578125" style="117"/>
    <col min="3588" max="3588" width="10.85546875" style="117" customWidth="1"/>
    <col min="3589" max="3589" width="11.42578125" style="117"/>
    <col min="3590" max="3590" width="19" style="117" customWidth="1"/>
    <col min="3591" max="3591" width="15.140625" style="117" customWidth="1"/>
    <col min="3592" max="3592" width="19.85546875" style="117" customWidth="1"/>
    <col min="3593" max="3839" width="11.42578125" style="117"/>
    <col min="3840" max="3840" width="9" style="117" customWidth="1"/>
    <col min="3841" max="3841" width="27.140625" style="117" customWidth="1"/>
    <col min="3842" max="3842" width="52.7109375" style="117" customWidth="1"/>
    <col min="3843" max="3843" width="11.42578125" style="117"/>
    <col min="3844" max="3844" width="10.85546875" style="117" customWidth="1"/>
    <col min="3845" max="3845" width="11.42578125" style="117"/>
    <col min="3846" max="3846" width="19" style="117" customWidth="1"/>
    <col min="3847" max="3847" width="15.140625" style="117" customWidth="1"/>
    <col min="3848" max="3848" width="19.85546875" style="117" customWidth="1"/>
    <col min="3849" max="4095" width="11.42578125" style="117"/>
    <col min="4096" max="4096" width="9" style="117" customWidth="1"/>
    <col min="4097" max="4097" width="27.140625" style="117" customWidth="1"/>
    <col min="4098" max="4098" width="52.7109375" style="117" customWidth="1"/>
    <col min="4099" max="4099" width="11.42578125" style="117"/>
    <col min="4100" max="4100" width="10.85546875" style="117" customWidth="1"/>
    <col min="4101" max="4101" width="11.42578125" style="117"/>
    <col min="4102" max="4102" width="19" style="117" customWidth="1"/>
    <col min="4103" max="4103" width="15.140625" style="117" customWidth="1"/>
    <col min="4104" max="4104" width="19.85546875" style="117" customWidth="1"/>
    <col min="4105" max="4351" width="11.42578125" style="117"/>
    <col min="4352" max="4352" width="9" style="117" customWidth="1"/>
    <col min="4353" max="4353" width="27.140625" style="117" customWidth="1"/>
    <col min="4354" max="4354" width="52.7109375" style="117" customWidth="1"/>
    <col min="4355" max="4355" width="11.42578125" style="117"/>
    <col min="4356" max="4356" width="10.85546875" style="117" customWidth="1"/>
    <col min="4357" max="4357" width="11.42578125" style="117"/>
    <col min="4358" max="4358" width="19" style="117" customWidth="1"/>
    <col min="4359" max="4359" width="15.140625" style="117" customWidth="1"/>
    <col min="4360" max="4360" width="19.85546875" style="117" customWidth="1"/>
    <col min="4361" max="4607" width="11.42578125" style="117"/>
    <col min="4608" max="4608" width="9" style="117" customWidth="1"/>
    <col min="4609" max="4609" width="27.140625" style="117" customWidth="1"/>
    <col min="4610" max="4610" width="52.7109375" style="117" customWidth="1"/>
    <col min="4611" max="4611" width="11.42578125" style="117"/>
    <col min="4612" max="4612" width="10.85546875" style="117" customWidth="1"/>
    <col min="4613" max="4613" width="11.42578125" style="117"/>
    <col min="4614" max="4614" width="19" style="117" customWidth="1"/>
    <col min="4615" max="4615" width="15.140625" style="117" customWidth="1"/>
    <col min="4616" max="4616" width="19.85546875" style="117" customWidth="1"/>
    <col min="4617" max="4863" width="11.42578125" style="117"/>
    <col min="4864" max="4864" width="9" style="117" customWidth="1"/>
    <col min="4865" max="4865" width="27.140625" style="117" customWidth="1"/>
    <col min="4866" max="4866" width="52.7109375" style="117" customWidth="1"/>
    <col min="4867" max="4867" width="11.42578125" style="117"/>
    <col min="4868" max="4868" width="10.85546875" style="117" customWidth="1"/>
    <col min="4869" max="4869" width="11.42578125" style="117"/>
    <col min="4870" max="4870" width="19" style="117" customWidth="1"/>
    <col min="4871" max="4871" width="15.140625" style="117" customWidth="1"/>
    <col min="4872" max="4872" width="19.85546875" style="117" customWidth="1"/>
    <col min="4873" max="5119" width="11.42578125" style="117"/>
    <col min="5120" max="5120" width="9" style="117" customWidth="1"/>
    <col min="5121" max="5121" width="27.140625" style="117" customWidth="1"/>
    <col min="5122" max="5122" width="52.7109375" style="117" customWidth="1"/>
    <col min="5123" max="5123" width="11.42578125" style="117"/>
    <col min="5124" max="5124" width="10.85546875" style="117" customWidth="1"/>
    <col min="5125" max="5125" width="11.42578125" style="117"/>
    <col min="5126" max="5126" width="19" style="117" customWidth="1"/>
    <col min="5127" max="5127" width="15.140625" style="117" customWidth="1"/>
    <col min="5128" max="5128" width="19.85546875" style="117" customWidth="1"/>
    <col min="5129" max="5375" width="11.42578125" style="117"/>
    <col min="5376" max="5376" width="9" style="117" customWidth="1"/>
    <col min="5377" max="5377" width="27.140625" style="117" customWidth="1"/>
    <col min="5378" max="5378" width="52.7109375" style="117" customWidth="1"/>
    <col min="5379" max="5379" width="11.42578125" style="117"/>
    <col min="5380" max="5380" width="10.85546875" style="117" customWidth="1"/>
    <col min="5381" max="5381" width="11.42578125" style="117"/>
    <col min="5382" max="5382" width="19" style="117" customWidth="1"/>
    <col min="5383" max="5383" width="15.140625" style="117" customWidth="1"/>
    <col min="5384" max="5384" width="19.85546875" style="117" customWidth="1"/>
    <col min="5385" max="5631" width="11.42578125" style="117"/>
    <col min="5632" max="5632" width="9" style="117" customWidth="1"/>
    <col min="5633" max="5633" width="27.140625" style="117" customWidth="1"/>
    <col min="5634" max="5634" width="52.7109375" style="117" customWidth="1"/>
    <col min="5635" max="5635" width="11.42578125" style="117"/>
    <col min="5636" max="5636" width="10.85546875" style="117" customWidth="1"/>
    <col min="5637" max="5637" width="11.42578125" style="117"/>
    <col min="5638" max="5638" width="19" style="117" customWidth="1"/>
    <col min="5639" max="5639" width="15.140625" style="117" customWidth="1"/>
    <col min="5640" max="5640" width="19.85546875" style="117" customWidth="1"/>
    <col min="5641" max="5887" width="11.42578125" style="117"/>
    <col min="5888" max="5888" width="9" style="117" customWidth="1"/>
    <col min="5889" max="5889" width="27.140625" style="117" customWidth="1"/>
    <col min="5890" max="5890" width="52.7109375" style="117" customWidth="1"/>
    <col min="5891" max="5891" width="11.42578125" style="117"/>
    <col min="5892" max="5892" width="10.85546875" style="117" customWidth="1"/>
    <col min="5893" max="5893" width="11.42578125" style="117"/>
    <col min="5894" max="5894" width="19" style="117" customWidth="1"/>
    <col min="5895" max="5895" width="15.140625" style="117" customWidth="1"/>
    <col min="5896" max="5896" width="19.85546875" style="117" customWidth="1"/>
    <col min="5897" max="6143" width="11.42578125" style="117"/>
    <col min="6144" max="6144" width="9" style="117" customWidth="1"/>
    <col min="6145" max="6145" width="27.140625" style="117" customWidth="1"/>
    <col min="6146" max="6146" width="52.7109375" style="117" customWidth="1"/>
    <col min="6147" max="6147" width="11.42578125" style="117"/>
    <col min="6148" max="6148" width="10.85546875" style="117" customWidth="1"/>
    <col min="6149" max="6149" width="11.42578125" style="117"/>
    <col min="6150" max="6150" width="19" style="117" customWidth="1"/>
    <col min="6151" max="6151" width="15.140625" style="117" customWidth="1"/>
    <col min="6152" max="6152" width="19.85546875" style="117" customWidth="1"/>
    <col min="6153" max="6399" width="11.42578125" style="117"/>
    <col min="6400" max="6400" width="9" style="117" customWidth="1"/>
    <col min="6401" max="6401" width="27.140625" style="117" customWidth="1"/>
    <col min="6402" max="6402" width="52.7109375" style="117" customWidth="1"/>
    <col min="6403" max="6403" width="11.42578125" style="117"/>
    <col min="6404" max="6404" width="10.85546875" style="117" customWidth="1"/>
    <col min="6405" max="6405" width="11.42578125" style="117"/>
    <col min="6406" max="6406" width="19" style="117" customWidth="1"/>
    <col min="6407" max="6407" width="15.140625" style="117" customWidth="1"/>
    <col min="6408" max="6408" width="19.85546875" style="117" customWidth="1"/>
    <col min="6409" max="6655" width="11.42578125" style="117"/>
    <col min="6656" max="6656" width="9" style="117" customWidth="1"/>
    <col min="6657" max="6657" width="27.140625" style="117" customWidth="1"/>
    <col min="6658" max="6658" width="52.7109375" style="117" customWidth="1"/>
    <col min="6659" max="6659" width="11.42578125" style="117"/>
    <col min="6660" max="6660" width="10.85546875" style="117" customWidth="1"/>
    <col min="6661" max="6661" width="11.42578125" style="117"/>
    <col min="6662" max="6662" width="19" style="117" customWidth="1"/>
    <col min="6663" max="6663" width="15.140625" style="117" customWidth="1"/>
    <col min="6664" max="6664" width="19.85546875" style="117" customWidth="1"/>
    <col min="6665" max="6911" width="11.42578125" style="117"/>
    <col min="6912" max="6912" width="9" style="117" customWidth="1"/>
    <col min="6913" max="6913" width="27.140625" style="117" customWidth="1"/>
    <col min="6914" max="6914" width="52.7109375" style="117" customWidth="1"/>
    <col min="6915" max="6915" width="11.42578125" style="117"/>
    <col min="6916" max="6916" width="10.85546875" style="117" customWidth="1"/>
    <col min="6917" max="6917" width="11.42578125" style="117"/>
    <col min="6918" max="6918" width="19" style="117" customWidth="1"/>
    <col min="6919" max="6919" width="15.140625" style="117" customWidth="1"/>
    <col min="6920" max="6920" width="19.85546875" style="117" customWidth="1"/>
    <col min="6921" max="7167" width="11.42578125" style="117"/>
    <col min="7168" max="7168" width="9" style="117" customWidth="1"/>
    <col min="7169" max="7169" width="27.140625" style="117" customWidth="1"/>
    <col min="7170" max="7170" width="52.7109375" style="117" customWidth="1"/>
    <col min="7171" max="7171" width="11.42578125" style="117"/>
    <col min="7172" max="7172" width="10.85546875" style="117" customWidth="1"/>
    <col min="7173" max="7173" width="11.42578125" style="117"/>
    <col min="7174" max="7174" width="19" style="117" customWidth="1"/>
    <col min="7175" max="7175" width="15.140625" style="117" customWidth="1"/>
    <col min="7176" max="7176" width="19.85546875" style="117" customWidth="1"/>
    <col min="7177" max="7423" width="11.42578125" style="117"/>
    <col min="7424" max="7424" width="9" style="117" customWidth="1"/>
    <col min="7425" max="7425" width="27.140625" style="117" customWidth="1"/>
    <col min="7426" max="7426" width="52.7109375" style="117" customWidth="1"/>
    <col min="7427" max="7427" width="11.42578125" style="117"/>
    <col min="7428" max="7428" width="10.85546875" style="117" customWidth="1"/>
    <col min="7429" max="7429" width="11.42578125" style="117"/>
    <col min="7430" max="7430" width="19" style="117" customWidth="1"/>
    <col min="7431" max="7431" width="15.140625" style="117" customWidth="1"/>
    <col min="7432" max="7432" width="19.85546875" style="117" customWidth="1"/>
    <col min="7433" max="7679" width="11.42578125" style="117"/>
    <col min="7680" max="7680" width="9" style="117" customWidth="1"/>
    <col min="7681" max="7681" width="27.140625" style="117" customWidth="1"/>
    <col min="7682" max="7682" width="52.7109375" style="117" customWidth="1"/>
    <col min="7683" max="7683" width="11.42578125" style="117"/>
    <col min="7684" max="7684" width="10.85546875" style="117" customWidth="1"/>
    <col min="7685" max="7685" width="11.42578125" style="117"/>
    <col min="7686" max="7686" width="19" style="117" customWidth="1"/>
    <col min="7687" max="7687" width="15.140625" style="117" customWidth="1"/>
    <col min="7688" max="7688" width="19.85546875" style="117" customWidth="1"/>
    <col min="7689" max="7935" width="11.42578125" style="117"/>
    <col min="7936" max="7936" width="9" style="117" customWidth="1"/>
    <col min="7937" max="7937" width="27.140625" style="117" customWidth="1"/>
    <col min="7938" max="7938" width="52.7109375" style="117" customWidth="1"/>
    <col min="7939" max="7939" width="11.42578125" style="117"/>
    <col min="7940" max="7940" width="10.85546875" style="117" customWidth="1"/>
    <col min="7941" max="7941" width="11.42578125" style="117"/>
    <col min="7942" max="7942" width="19" style="117" customWidth="1"/>
    <col min="7943" max="7943" width="15.140625" style="117" customWidth="1"/>
    <col min="7944" max="7944" width="19.85546875" style="117" customWidth="1"/>
    <col min="7945" max="8191" width="11.42578125" style="117"/>
    <col min="8192" max="8192" width="9" style="117" customWidth="1"/>
    <col min="8193" max="8193" width="27.140625" style="117" customWidth="1"/>
    <col min="8194" max="8194" width="52.7109375" style="117" customWidth="1"/>
    <col min="8195" max="8195" width="11.42578125" style="117"/>
    <col min="8196" max="8196" width="10.85546875" style="117" customWidth="1"/>
    <col min="8197" max="8197" width="11.42578125" style="117"/>
    <col min="8198" max="8198" width="19" style="117" customWidth="1"/>
    <col min="8199" max="8199" width="15.140625" style="117" customWidth="1"/>
    <col min="8200" max="8200" width="19.85546875" style="117" customWidth="1"/>
    <col min="8201" max="8447" width="11.42578125" style="117"/>
    <col min="8448" max="8448" width="9" style="117" customWidth="1"/>
    <col min="8449" max="8449" width="27.140625" style="117" customWidth="1"/>
    <col min="8450" max="8450" width="52.7109375" style="117" customWidth="1"/>
    <col min="8451" max="8451" width="11.42578125" style="117"/>
    <col min="8452" max="8452" width="10.85546875" style="117" customWidth="1"/>
    <col min="8453" max="8453" width="11.42578125" style="117"/>
    <col min="8454" max="8454" width="19" style="117" customWidth="1"/>
    <col min="8455" max="8455" width="15.140625" style="117" customWidth="1"/>
    <col min="8456" max="8456" width="19.85546875" style="117" customWidth="1"/>
    <col min="8457" max="8703" width="11.42578125" style="117"/>
    <col min="8704" max="8704" width="9" style="117" customWidth="1"/>
    <col min="8705" max="8705" width="27.140625" style="117" customWidth="1"/>
    <col min="8706" max="8706" width="52.7109375" style="117" customWidth="1"/>
    <col min="8707" max="8707" width="11.42578125" style="117"/>
    <col min="8708" max="8708" width="10.85546875" style="117" customWidth="1"/>
    <col min="8709" max="8709" width="11.42578125" style="117"/>
    <col min="8710" max="8710" width="19" style="117" customWidth="1"/>
    <col min="8711" max="8711" width="15.140625" style="117" customWidth="1"/>
    <col min="8712" max="8712" width="19.85546875" style="117" customWidth="1"/>
    <col min="8713" max="8959" width="11.42578125" style="117"/>
    <col min="8960" max="8960" width="9" style="117" customWidth="1"/>
    <col min="8961" max="8961" width="27.140625" style="117" customWidth="1"/>
    <col min="8962" max="8962" width="52.7109375" style="117" customWidth="1"/>
    <col min="8963" max="8963" width="11.42578125" style="117"/>
    <col min="8964" max="8964" width="10.85546875" style="117" customWidth="1"/>
    <col min="8965" max="8965" width="11.42578125" style="117"/>
    <col min="8966" max="8966" width="19" style="117" customWidth="1"/>
    <col min="8967" max="8967" width="15.140625" style="117" customWidth="1"/>
    <col min="8968" max="8968" width="19.85546875" style="117" customWidth="1"/>
    <col min="8969" max="9215" width="11.42578125" style="117"/>
    <col min="9216" max="9216" width="9" style="117" customWidth="1"/>
    <col min="9217" max="9217" width="27.140625" style="117" customWidth="1"/>
    <col min="9218" max="9218" width="52.7109375" style="117" customWidth="1"/>
    <col min="9219" max="9219" width="11.42578125" style="117"/>
    <col min="9220" max="9220" width="10.85546875" style="117" customWidth="1"/>
    <col min="9221" max="9221" width="11.42578125" style="117"/>
    <col min="9222" max="9222" width="19" style="117" customWidth="1"/>
    <col min="9223" max="9223" width="15.140625" style="117" customWidth="1"/>
    <col min="9224" max="9224" width="19.85546875" style="117" customWidth="1"/>
    <col min="9225" max="9471" width="11.42578125" style="117"/>
    <col min="9472" max="9472" width="9" style="117" customWidth="1"/>
    <col min="9473" max="9473" width="27.140625" style="117" customWidth="1"/>
    <col min="9474" max="9474" width="52.7109375" style="117" customWidth="1"/>
    <col min="9475" max="9475" width="11.42578125" style="117"/>
    <col min="9476" max="9476" width="10.85546875" style="117" customWidth="1"/>
    <col min="9477" max="9477" width="11.42578125" style="117"/>
    <col min="9478" max="9478" width="19" style="117" customWidth="1"/>
    <col min="9479" max="9479" width="15.140625" style="117" customWidth="1"/>
    <col min="9480" max="9480" width="19.85546875" style="117" customWidth="1"/>
    <col min="9481" max="9727" width="11.42578125" style="117"/>
    <col min="9728" max="9728" width="9" style="117" customWidth="1"/>
    <col min="9729" max="9729" width="27.140625" style="117" customWidth="1"/>
    <col min="9730" max="9730" width="52.7109375" style="117" customWidth="1"/>
    <col min="9731" max="9731" width="11.42578125" style="117"/>
    <col min="9732" max="9732" width="10.85546875" style="117" customWidth="1"/>
    <col min="9733" max="9733" width="11.42578125" style="117"/>
    <col min="9734" max="9734" width="19" style="117" customWidth="1"/>
    <col min="9735" max="9735" width="15.140625" style="117" customWidth="1"/>
    <col min="9736" max="9736" width="19.85546875" style="117" customWidth="1"/>
    <col min="9737" max="9983" width="11.42578125" style="117"/>
    <col min="9984" max="9984" width="9" style="117" customWidth="1"/>
    <col min="9985" max="9985" width="27.140625" style="117" customWidth="1"/>
    <col min="9986" max="9986" width="52.7109375" style="117" customWidth="1"/>
    <col min="9987" max="9987" width="11.42578125" style="117"/>
    <col min="9988" max="9988" width="10.85546875" style="117" customWidth="1"/>
    <col min="9989" max="9989" width="11.42578125" style="117"/>
    <col min="9990" max="9990" width="19" style="117" customWidth="1"/>
    <col min="9991" max="9991" width="15.140625" style="117" customWidth="1"/>
    <col min="9992" max="9992" width="19.85546875" style="117" customWidth="1"/>
    <col min="9993" max="10239" width="11.42578125" style="117"/>
    <col min="10240" max="10240" width="9" style="117" customWidth="1"/>
    <col min="10241" max="10241" width="27.140625" style="117" customWidth="1"/>
    <col min="10242" max="10242" width="52.7109375" style="117" customWidth="1"/>
    <col min="10243" max="10243" width="11.42578125" style="117"/>
    <col min="10244" max="10244" width="10.85546875" style="117" customWidth="1"/>
    <col min="10245" max="10245" width="11.42578125" style="117"/>
    <col min="10246" max="10246" width="19" style="117" customWidth="1"/>
    <col min="10247" max="10247" width="15.140625" style="117" customWidth="1"/>
    <col min="10248" max="10248" width="19.85546875" style="117" customWidth="1"/>
    <col min="10249" max="10495" width="11.42578125" style="117"/>
    <col min="10496" max="10496" width="9" style="117" customWidth="1"/>
    <col min="10497" max="10497" width="27.140625" style="117" customWidth="1"/>
    <col min="10498" max="10498" width="52.7109375" style="117" customWidth="1"/>
    <col min="10499" max="10499" width="11.42578125" style="117"/>
    <col min="10500" max="10500" width="10.85546875" style="117" customWidth="1"/>
    <col min="10501" max="10501" width="11.42578125" style="117"/>
    <col min="10502" max="10502" width="19" style="117" customWidth="1"/>
    <col min="10503" max="10503" width="15.140625" style="117" customWidth="1"/>
    <col min="10504" max="10504" width="19.85546875" style="117" customWidth="1"/>
    <col min="10505" max="10751" width="11.42578125" style="117"/>
    <col min="10752" max="10752" width="9" style="117" customWidth="1"/>
    <col min="10753" max="10753" width="27.140625" style="117" customWidth="1"/>
    <col min="10754" max="10754" width="52.7109375" style="117" customWidth="1"/>
    <col min="10755" max="10755" width="11.42578125" style="117"/>
    <col min="10756" max="10756" width="10.85546875" style="117" customWidth="1"/>
    <col min="10757" max="10757" width="11.42578125" style="117"/>
    <col min="10758" max="10758" width="19" style="117" customWidth="1"/>
    <col min="10759" max="10759" width="15.140625" style="117" customWidth="1"/>
    <col min="10760" max="10760" width="19.85546875" style="117" customWidth="1"/>
    <col min="10761" max="11007" width="11.42578125" style="117"/>
    <col min="11008" max="11008" width="9" style="117" customWidth="1"/>
    <col min="11009" max="11009" width="27.140625" style="117" customWidth="1"/>
    <col min="11010" max="11010" width="52.7109375" style="117" customWidth="1"/>
    <col min="11011" max="11011" width="11.42578125" style="117"/>
    <col min="11012" max="11012" width="10.85546875" style="117" customWidth="1"/>
    <col min="11013" max="11013" width="11.42578125" style="117"/>
    <col min="11014" max="11014" width="19" style="117" customWidth="1"/>
    <col min="11015" max="11015" width="15.140625" style="117" customWidth="1"/>
    <col min="11016" max="11016" width="19.85546875" style="117" customWidth="1"/>
    <col min="11017" max="11263" width="11.42578125" style="117"/>
    <col min="11264" max="11264" width="9" style="117" customWidth="1"/>
    <col min="11265" max="11265" width="27.140625" style="117" customWidth="1"/>
    <col min="11266" max="11266" width="52.7109375" style="117" customWidth="1"/>
    <col min="11267" max="11267" width="11.42578125" style="117"/>
    <col min="11268" max="11268" width="10.85546875" style="117" customWidth="1"/>
    <col min="11269" max="11269" width="11.42578125" style="117"/>
    <col min="11270" max="11270" width="19" style="117" customWidth="1"/>
    <col min="11271" max="11271" width="15.140625" style="117" customWidth="1"/>
    <col min="11272" max="11272" width="19.85546875" style="117" customWidth="1"/>
    <col min="11273" max="11519" width="11.42578125" style="117"/>
    <col min="11520" max="11520" width="9" style="117" customWidth="1"/>
    <col min="11521" max="11521" width="27.140625" style="117" customWidth="1"/>
    <col min="11522" max="11522" width="52.7109375" style="117" customWidth="1"/>
    <col min="11523" max="11523" width="11.42578125" style="117"/>
    <col min="11524" max="11524" width="10.85546875" style="117" customWidth="1"/>
    <col min="11525" max="11525" width="11.42578125" style="117"/>
    <col min="11526" max="11526" width="19" style="117" customWidth="1"/>
    <col min="11527" max="11527" width="15.140625" style="117" customWidth="1"/>
    <col min="11528" max="11528" width="19.85546875" style="117" customWidth="1"/>
    <col min="11529" max="11775" width="11.42578125" style="117"/>
    <col min="11776" max="11776" width="9" style="117" customWidth="1"/>
    <col min="11777" max="11777" width="27.140625" style="117" customWidth="1"/>
    <col min="11778" max="11778" width="52.7109375" style="117" customWidth="1"/>
    <col min="11779" max="11779" width="11.42578125" style="117"/>
    <col min="11780" max="11780" width="10.85546875" style="117" customWidth="1"/>
    <col min="11781" max="11781" width="11.42578125" style="117"/>
    <col min="11782" max="11782" width="19" style="117" customWidth="1"/>
    <col min="11783" max="11783" width="15.140625" style="117" customWidth="1"/>
    <col min="11784" max="11784" width="19.85546875" style="117" customWidth="1"/>
    <col min="11785" max="12031" width="11.42578125" style="117"/>
    <col min="12032" max="12032" width="9" style="117" customWidth="1"/>
    <col min="12033" max="12033" width="27.140625" style="117" customWidth="1"/>
    <col min="12034" max="12034" width="52.7109375" style="117" customWidth="1"/>
    <col min="12035" max="12035" width="11.42578125" style="117"/>
    <col min="12036" max="12036" width="10.85546875" style="117" customWidth="1"/>
    <col min="12037" max="12037" width="11.42578125" style="117"/>
    <col min="12038" max="12038" width="19" style="117" customWidth="1"/>
    <col min="12039" max="12039" width="15.140625" style="117" customWidth="1"/>
    <col min="12040" max="12040" width="19.85546875" style="117" customWidth="1"/>
    <col min="12041" max="12287" width="11.42578125" style="117"/>
    <col min="12288" max="12288" width="9" style="117" customWidth="1"/>
    <col min="12289" max="12289" width="27.140625" style="117" customWidth="1"/>
    <col min="12290" max="12290" width="52.7109375" style="117" customWidth="1"/>
    <col min="12291" max="12291" width="11.42578125" style="117"/>
    <col min="12292" max="12292" width="10.85546875" style="117" customWidth="1"/>
    <col min="12293" max="12293" width="11.42578125" style="117"/>
    <col min="12294" max="12294" width="19" style="117" customWidth="1"/>
    <col min="12295" max="12295" width="15.140625" style="117" customWidth="1"/>
    <col min="12296" max="12296" width="19.85546875" style="117" customWidth="1"/>
    <col min="12297" max="12543" width="11.42578125" style="117"/>
    <col min="12544" max="12544" width="9" style="117" customWidth="1"/>
    <col min="12545" max="12545" width="27.140625" style="117" customWidth="1"/>
    <col min="12546" max="12546" width="52.7109375" style="117" customWidth="1"/>
    <col min="12547" max="12547" width="11.42578125" style="117"/>
    <col min="12548" max="12548" width="10.85546875" style="117" customWidth="1"/>
    <col min="12549" max="12549" width="11.42578125" style="117"/>
    <col min="12550" max="12550" width="19" style="117" customWidth="1"/>
    <col min="12551" max="12551" width="15.140625" style="117" customWidth="1"/>
    <col min="12552" max="12552" width="19.85546875" style="117" customWidth="1"/>
    <col min="12553" max="12799" width="11.42578125" style="117"/>
    <col min="12800" max="12800" width="9" style="117" customWidth="1"/>
    <col min="12801" max="12801" width="27.140625" style="117" customWidth="1"/>
    <col min="12802" max="12802" width="52.7109375" style="117" customWidth="1"/>
    <col min="12803" max="12803" width="11.42578125" style="117"/>
    <col min="12804" max="12804" width="10.85546875" style="117" customWidth="1"/>
    <col min="12805" max="12805" width="11.42578125" style="117"/>
    <col min="12806" max="12806" width="19" style="117" customWidth="1"/>
    <col min="12807" max="12807" width="15.140625" style="117" customWidth="1"/>
    <col min="12808" max="12808" width="19.85546875" style="117" customWidth="1"/>
    <col min="12809" max="13055" width="11.42578125" style="117"/>
    <col min="13056" max="13056" width="9" style="117" customWidth="1"/>
    <col min="13057" max="13057" width="27.140625" style="117" customWidth="1"/>
    <col min="13058" max="13058" width="52.7109375" style="117" customWidth="1"/>
    <col min="13059" max="13059" width="11.42578125" style="117"/>
    <col min="13060" max="13060" width="10.85546875" style="117" customWidth="1"/>
    <col min="13061" max="13061" width="11.42578125" style="117"/>
    <col min="13062" max="13062" width="19" style="117" customWidth="1"/>
    <col min="13063" max="13063" width="15.140625" style="117" customWidth="1"/>
    <col min="13064" max="13064" width="19.85546875" style="117" customWidth="1"/>
    <col min="13065" max="13311" width="11.42578125" style="117"/>
    <col min="13312" max="13312" width="9" style="117" customWidth="1"/>
    <col min="13313" max="13313" width="27.140625" style="117" customWidth="1"/>
    <col min="13314" max="13314" width="52.7109375" style="117" customWidth="1"/>
    <col min="13315" max="13315" width="11.42578125" style="117"/>
    <col min="13316" max="13316" width="10.85546875" style="117" customWidth="1"/>
    <col min="13317" max="13317" width="11.42578125" style="117"/>
    <col min="13318" max="13318" width="19" style="117" customWidth="1"/>
    <col min="13319" max="13319" width="15.140625" style="117" customWidth="1"/>
    <col min="13320" max="13320" width="19.85546875" style="117" customWidth="1"/>
    <col min="13321" max="13567" width="11.42578125" style="117"/>
    <col min="13568" max="13568" width="9" style="117" customWidth="1"/>
    <col min="13569" max="13569" width="27.140625" style="117" customWidth="1"/>
    <col min="13570" max="13570" width="52.7109375" style="117" customWidth="1"/>
    <col min="13571" max="13571" width="11.42578125" style="117"/>
    <col min="13572" max="13572" width="10.85546875" style="117" customWidth="1"/>
    <col min="13573" max="13573" width="11.42578125" style="117"/>
    <col min="13574" max="13574" width="19" style="117" customWidth="1"/>
    <col min="13575" max="13575" width="15.140625" style="117" customWidth="1"/>
    <col min="13576" max="13576" width="19.85546875" style="117" customWidth="1"/>
    <col min="13577" max="13823" width="11.42578125" style="117"/>
    <col min="13824" max="13824" width="9" style="117" customWidth="1"/>
    <col min="13825" max="13825" width="27.140625" style="117" customWidth="1"/>
    <col min="13826" max="13826" width="52.7109375" style="117" customWidth="1"/>
    <col min="13827" max="13827" width="11.42578125" style="117"/>
    <col min="13828" max="13828" width="10.85546875" style="117" customWidth="1"/>
    <col min="13829" max="13829" width="11.42578125" style="117"/>
    <col min="13830" max="13830" width="19" style="117" customWidth="1"/>
    <col min="13831" max="13831" width="15.140625" style="117" customWidth="1"/>
    <col min="13832" max="13832" width="19.85546875" style="117" customWidth="1"/>
    <col min="13833" max="14079" width="11.42578125" style="117"/>
    <col min="14080" max="14080" width="9" style="117" customWidth="1"/>
    <col min="14081" max="14081" width="27.140625" style="117" customWidth="1"/>
    <col min="14082" max="14082" width="52.7109375" style="117" customWidth="1"/>
    <col min="14083" max="14083" width="11.42578125" style="117"/>
    <col min="14084" max="14084" width="10.85546875" style="117" customWidth="1"/>
    <col min="14085" max="14085" width="11.42578125" style="117"/>
    <col min="14086" max="14086" width="19" style="117" customWidth="1"/>
    <col min="14087" max="14087" width="15.140625" style="117" customWidth="1"/>
    <col min="14088" max="14088" width="19.85546875" style="117" customWidth="1"/>
    <col min="14089" max="14335" width="11.42578125" style="117"/>
    <col min="14336" max="14336" width="9" style="117" customWidth="1"/>
    <col min="14337" max="14337" width="27.140625" style="117" customWidth="1"/>
    <col min="14338" max="14338" width="52.7109375" style="117" customWidth="1"/>
    <col min="14339" max="14339" width="11.42578125" style="117"/>
    <col min="14340" max="14340" width="10.85546875" style="117" customWidth="1"/>
    <col min="14341" max="14341" width="11.42578125" style="117"/>
    <col min="14342" max="14342" width="19" style="117" customWidth="1"/>
    <col min="14343" max="14343" width="15.140625" style="117" customWidth="1"/>
    <col min="14344" max="14344" width="19.85546875" style="117" customWidth="1"/>
    <col min="14345" max="14591" width="11.42578125" style="117"/>
    <col min="14592" max="14592" width="9" style="117" customWidth="1"/>
    <col min="14593" max="14593" width="27.140625" style="117" customWidth="1"/>
    <col min="14594" max="14594" width="52.7109375" style="117" customWidth="1"/>
    <col min="14595" max="14595" width="11.42578125" style="117"/>
    <col min="14596" max="14596" width="10.85546875" style="117" customWidth="1"/>
    <col min="14597" max="14597" width="11.42578125" style="117"/>
    <col min="14598" max="14598" width="19" style="117" customWidth="1"/>
    <col min="14599" max="14599" width="15.140625" style="117" customWidth="1"/>
    <col min="14600" max="14600" width="19.85546875" style="117" customWidth="1"/>
    <col min="14601" max="14847" width="11.42578125" style="117"/>
    <col min="14848" max="14848" width="9" style="117" customWidth="1"/>
    <col min="14849" max="14849" width="27.140625" style="117" customWidth="1"/>
    <col min="14850" max="14850" width="52.7109375" style="117" customWidth="1"/>
    <col min="14851" max="14851" width="11.42578125" style="117"/>
    <col min="14852" max="14852" width="10.85546875" style="117" customWidth="1"/>
    <col min="14853" max="14853" width="11.42578125" style="117"/>
    <col min="14854" max="14854" width="19" style="117" customWidth="1"/>
    <col min="14855" max="14855" width="15.140625" style="117" customWidth="1"/>
    <col min="14856" max="14856" width="19.85546875" style="117" customWidth="1"/>
    <col min="14857" max="15103" width="11.42578125" style="117"/>
    <col min="15104" max="15104" width="9" style="117" customWidth="1"/>
    <col min="15105" max="15105" width="27.140625" style="117" customWidth="1"/>
    <col min="15106" max="15106" width="52.7109375" style="117" customWidth="1"/>
    <col min="15107" max="15107" width="11.42578125" style="117"/>
    <col min="15108" max="15108" width="10.85546875" style="117" customWidth="1"/>
    <col min="15109" max="15109" width="11.42578125" style="117"/>
    <col min="15110" max="15110" width="19" style="117" customWidth="1"/>
    <col min="15111" max="15111" width="15.140625" style="117" customWidth="1"/>
    <col min="15112" max="15112" width="19.85546875" style="117" customWidth="1"/>
    <col min="15113" max="15359" width="11.42578125" style="117"/>
    <col min="15360" max="15360" width="9" style="117" customWidth="1"/>
    <col min="15361" max="15361" width="27.140625" style="117" customWidth="1"/>
    <col min="15362" max="15362" width="52.7109375" style="117" customWidth="1"/>
    <col min="15363" max="15363" width="11.42578125" style="117"/>
    <col min="15364" max="15364" width="10.85546875" style="117" customWidth="1"/>
    <col min="15365" max="15365" width="11.42578125" style="117"/>
    <col min="15366" max="15366" width="19" style="117" customWidth="1"/>
    <col min="15367" max="15367" width="15.140625" style="117" customWidth="1"/>
    <col min="15368" max="15368" width="19.85546875" style="117" customWidth="1"/>
    <col min="15369" max="15615" width="11.42578125" style="117"/>
    <col min="15616" max="15616" width="9" style="117" customWidth="1"/>
    <col min="15617" max="15617" width="27.140625" style="117" customWidth="1"/>
    <col min="15618" max="15618" width="52.7109375" style="117" customWidth="1"/>
    <col min="15619" max="15619" width="11.42578125" style="117"/>
    <col min="15620" max="15620" width="10.85546875" style="117" customWidth="1"/>
    <col min="15621" max="15621" width="11.42578125" style="117"/>
    <col min="15622" max="15622" width="19" style="117" customWidth="1"/>
    <col min="15623" max="15623" width="15.140625" style="117" customWidth="1"/>
    <col min="15624" max="15624" width="19.85546875" style="117" customWidth="1"/>
    <col min="15625" max="15871" width="11.42578125" style="117"/>
    <col min="15872" max="15872" width="9" style="117" customWidth="1"/>
    <col min="15873" max="15873" width="27.140625" style="117" customWidth="1"/>
    <col min="15874" max="15874" width="52.7109375" style="117" customWidth="1"/>
    <col min="15875" max="15875" width="11.42578125" style="117"/>
    <col min="15876" max="15876" width="10.85546875" style="117" customWidth="1"/>
    <col min="15877" max="15877" width="11.42578125" style="117"/>
    <col min="15878" max="15878" width="19" style="117" customWidth="1"/>
    <col min="15879" max="15879" width="15.140625" style="117" customWidth="1"/>
    <col min="15880" max="15880" width="19.85546875" style="117" customWidth="1"/>
    <col min="15881" max="16127" width="11.42578125" style="117"/>
    <col min="16128" max="16128" width="9" style="117" customWidth="1"/>
    <col min="16129" max="16129" width="27.140625" style="117" customWidth="1"/>
    <col min="16130" max="16130" width="52.7109375" style="117" customWidth="1"/>
    <col min="16131" max="16131" width="11.42578125" style="117"/>
    <col min="16132" max="16132" width="10.85546875" style="117" customWidth="1"/>
    <col min="16133" max="16133" width="11.42578125" style="117"/>
    <col min="16134" max="16134" width="19" style="117" customWidth="1"/>
    <col min="16135" max="16135" width="15.140625" style="117" customWidth="1"/>
    <col min="16136" max="16136" width="19.85546875" style="117" customWidth="1"/>
    <col min="16137" max="16384" width="11.42578125" style="117"/>
  </cols>
  <sheetData>
    <row r="1" spans="1:13" ht="15" x14ac:dyDescent="0.25">
      <c r="A1" s="113"/>
      <c r="B1" s="113"/>
      <c r="C1" s="114"/>
      <c r="D1" s="114"/>
      <c r="E1" s="115"/>
      <c r="F1" s="114"/>
      <c r="G1" s="114"/>
    </row>
    <row r="2" spans="1:13" ht="18.75" x14ac:dyDescent="0.2">
      <c r="A2" s="118"/>
      <c r="B2" s="239"/>
      <c r="C2" s="119" t="s">
        <v>80</v>
      </c>
      <c r="D2" s="240"/>
      <c r="E2" s="240"/>
      <c r="F2" s="240"/>
      <c r="G2" s="120"/>
    </row>
    <row r="3" spans="1:13" ht="18.75" x14ac:dyDescent="0.2">
      <c r="A3" s="118"/>
      <c r="B3" s="239"/>
      <c r="C3" s="119" t="s">
        <v>81</v>
      </c>
      <c r="D3" s="239"/>
      <c r="E3" s="239"/>
      <c r="F3" s="239"/>
      <c r="G3" s="120"/>
    </row>
    <row r="4" spans="1:13" ht="12.75" customHeight="1" x14ac:dyDescent="0.2">
      <c r="A4" s="118"/>
      <c r="B4" s="239"/>
      <c r="C4" s="241" t="s">
        <v>82</v>
      </c>
      <c r="D4" s="239"/>
      <c r="E4" s="239"/>
      <c r="F4" s="239"/>
      <c r="G4" s="120"/>
    </row>
    <row r="5" spans="1:13" x14ac:dyDescent="0.2">
      <c r="A5" s="118"/>
      <c r="B5" s="239"/>
      <c r="C5" s="241"/>
      <c r="D5" s="239"/>
      <c r="E5" s="239"/>
      <c r="F5" s="239"/>
      <c r="G5" s="120"/>
    </row>
    <row r="6" spans="1:13" x14ac:dyDescent="0.2">
      <c r="A6" s="118"/>
      <c r="B6" s="239"/>
      <c r="C6" s="121" t="s">
        <v>83</v>
      </c>
      <c r="D6" s="242"/>
      <c r="E6" s="242"/>
      <c r="F6" s="242"/>
      <c r="G6" s="120"/>
    </row>
    <row r="7" spans="1:13" ht="18" customHeight="1" x14ac:dyDescent="0.2">
      <c r="A7" s="118"/>
      <c r="B7" s="239"/>
      <c r="C7" s="243" t="s">
        <v>73</v>
      </c>
      <c r="D7" s="243"/>
      <c r="E7" s="243"/>
      <c r="F7" s="243"/>
      <c r="G7" s="243"/>
    </row>
    <row r="8" spans="1:13" ht="27.75" customHeight="1" x14ac:dyDescent="0.2">
      <c r="A8" s="118"/>
      <c r="B8" s="239"/>
      <c r="C8" s="243"/>
      <c r="D8" s="243"/>
      <c r="E8" s="243"/>
      <c r="F8" s="243"/>
      <c r="G8" s="243"/>
    </row>
    <row r="9" spans="1:13" ht="21.75" customHeight="1" x14ac:dyDescent="0.2">
      <c r="A9" s="118"/>
      <c r="B9" s="122"/>
      <c r="C9" s="243"/>
      <c r="D9" s="243"/>
      <c r="E9" s="243"/>
      <c r="F9" s="243"/>
      <c r="G9" s="243"/>
    </row>
    <row r="10" spans="1:13" x14ac:dyDescent="0.2">
      <c r="B10" s="123"/>
      <c r="C10" s="123"/>
      <c r="D10" s="123"/>
      <c r="E10" s="123"/>
      <c r="F10" s="123"/>
      <c r="G10" s="123"/>
    </row>
    <row r="11" spans="1:13" x14ac:dyDescent="0.2">
      <c r="A11" s="124"/>
      <c r="B11" s="236" t="s">
        <v>25</v>
      </c>
      <c r="C11" s="236"/>
      <c r="D11" s="236"/>
      <c r="E11" s="236"/>
      <c r="F11" s="236"/>
      <c r="G11" s="236"/>
    </row>
    <row r="12" spans="1:13" x14ac:dyDescent="0.2">
      <c r="B12" s="125"/>
      <c r="C12" s="125"/>
      <c r="D12" s="125"/>
      <c r="E12" s="125"/>
      <c r="F12" s="125"/>
      <c r="G12" s="125"/>
    </row>
    <row r="13" spans="1:13" ht="25.5" x14ac:dyDescent="0.2">
      <c r="A13" s="126" t="s">
        <v>84</v>
      </c>
      <c r="B13" s="127" t="s">
        <v>85</v>
      </c>
      <c r="C13" s="127" t="s">
        <v>86</v>
      </c>
      <c r="D13" s="127" t="s">
        <v>26</v>
      </c>
      <c r="E13" s="127" t="s">
        <v>12</v>
      </c>
      <c r="F13" s="128" t="s">
        <v>87</v>
      </c>
      <c r="G13" s="127" t="s">
        <v>88</v>
      </c>
    </row>
    <row r="14" spans="1:13" ht="12.75" customHeight="1" x14ac:dyDescent="0.2">
      <c r="A14" s="129"/>
      <c r="B14" s="130"/>
      <c r="C14" s="131" t="s">
        <v>43</v>
      </c>
      <c r="D14" s="132"/>
      <c r="E14" s="132"/>
      <c r="F14" s="132"/>
      <c r="G14" s="132"/>
    </row>
    <row r="15" spans="1:13" ht="48" x14ac:dyDescent="0.2">
      <c r="A15" s="133">
        <v>1</v>
      </c>
      <c r="B15" s="134" t="s">
        <v>44</v>
      </c>
      <c r="C15" s="135" t="s">
        <v>89</v>
      </c>
      <c r="D15" s="136" t="s">
        <v>90</v>
      </c>
      <c r="E15" s="137">
        <v>504.18134811720495</v>
      </c>
      <c r="F15" s="138">
        <v>12718.13</v>
      </c>
      <c r="G15" s="139">
        <f>F15*E15</f>
        <v>6412243.9289298672</v>
      </c>
      <c r="H15" s="200"/>
      <c r="I15" s="116"/>
      <c r="J15" s="116"/>
      <c r="K15" s="116"/>
      <c r="L15" s="140"/>
      <c r="M15" s="141"/>
    </row>
    <row r="16" spans="1:13" x14ac:dyDescent="0.2">
      <c r="A16" s="129"/>
      <c r="B16" s="130"/>
      <c r="C16" s="131" t="s">
        <v>48</v>
      </c>
      <c r="D16" s="132"/>
      <c r="E16" s="137"/>
      <c r="F16" s="138"/>
      <c r="G16" s="132"/>
      <c r="H16" s="200"/>
      <c r="I16" s="116"/>
      <c r="J16" s="116"/>
      <c r="K16" s="116"/>
      <c r="M16" s="140"/>
    </row>
    <row r="17" spans="1:12" ht="60" x14ac:dyDescent="0.2">
      <c r="A17" s="142" t="s">
        <v>45</v>
      </c>
      <c r="B17" s="143" t="s">
        <v>91</v>
      </c>
      <c r="C17" s="135" t="s">
        <v>92</v>
      </c>
      <c r="D17" s="144" t="s">
        <v>93</v>
      </c>
      <c r="E17" s="137">
        <v>57887.309191014305</v>
      </c>
      <c r="F17" s="138">
        <v>60.75</v>
      </c>
      <c r="G17" s="139">
        <f>F17*E17</f>
        <v>3516654.0333541189</v>
      </c>
      <c r="H17" s="200"/>
      <c r="I17" s="116"/>
      <c r="J17" s="116"/>
      <c r="K17" s="116"/>
    </row>
    <row r="18" spans="1:12" ht="48" x14ac:dyDescent="0.2">
      <c r="A18" s="145">
        <v>3</v>
      </c>
      <c r="B18" s="143" t="s">
        <v>94</v>
      </c>
      <c r="C18" s="135" t="s">
        <v>95</v>
      </c>
      <c r="D18" s="136" t="s">
        <v>46</v>
      </c>
      <c r="E18" s="137">
        <v>3409.811835175939</v>
      </c>
      <c r="F18" s="138">
        <v>299.99</v>
      </c>
      <c r="G18" s="139">
        <f>F18*E18</f>
        <v>1022909.45243443</v>
      </c>
      <c r="H18" s="200"/>
      <c r="I18" s="116"/>
      <c r="J18" s="116"/>
      <c r="K18" s="116"/>
    </row>
    <row r="19" spans="1:12" ht="48" x14ac:dyDescent="0.2">
      <c r="A19" s="142" t="s">
        <v>47</v>
      </c>
      <c r="B19" s="143" t="s">
        <v>96</v>
      </c>
      <c r="C19" s="135" t="s">
        <v>97</v>
      </c>
      <c r="D19" s="144" t="s">
        <v>46</v>
      </c>
      <c r="E19" s="137">
        <v>350.02834011272842</v>
      </c>
      <c r="F19" s="138">
        <v>3992.68</v>
      </c>
      <c r="G19" s="139">
        <f>F19*E19</f>
        <v>1397551.1530012884</v>
      </c>
      <c r="H19" s="200"/>
      <c r="I19" s="116"/>
      <c r="J19" s="116"/>
      <c r="K19" s="116"/>
    </row>
    <row r="20" spans="1:12" ht="48" x14ac:dyDescent="0.2">
      <c r="A20" s="142" t="s">
        <v>49</v>
      </c>
      <c r="B20" s="143" t="s">
        <v>98</v>
      </c>
      <c r="C20" s="135" t="s">
        <v>99</v>
      </c>
      <c r="D20" s="144" t="s">
        <v>38</v>
      </c>
      <c r="E20" s="137">
        <v>1047173.6804804597</v>
      </c>
      <c r="F20" s="138">
        <v>1.22</v>
      </c>
      <c r="G20" s="139">
        <f>F20*E20</f>
        <v>1277551.8901861608</v>
      </c>
      <c r="H20" s="200"/>
      <c r="I20" s="116"/>
      <c r="J20" s="116"/>
      <c r="K20" s="116"/>
    </row>
    <row r="21" spans="1:12" ht="24" x14ac:dyDescent="0.2">
      <c r="A21" s="142" t="s">
        <v>50</v>
      </c>
      <c r="B21" s="143" t="s">
        <v>100</v>
      </c>
      <c r="C21" s="146" t="s">
        <v>101</v>
      </c>
      <c r="D21" s="144" t="s">
        <v>46</v>
      </c>
      <c r="E21" s="137">
        <v>4586.8205572614006</v>
      </c>
      <c r="F21" s="138">
        <v>4961.0200000000004</v>
      </c>
      <c r="G21" s="139">
        <f>F21*E21</f>
        <v>22755308.520984955</v>
      </c>
      <c r="H21" s="200"/>
      <c r="I21" s="116"/>
      <c r="J21" s="116"/>
      <c r="K21" s="116"/>
    </row>
    <row r="22" spans="1:12" x14ac:dyDescent="0.2">
      <c r="A22" s="129"/>
      <c r="B22" s="130"/>
      <c r="C22" s="131" t="s">
        <v>58</v>
      </c>
      <c r="D22" s="132"/>
      <c r="E22" s="137"/>
      <c r="F22" s="138"/>
      <c r="G22" s="132"/>
      <c r="H22" s="200"/>
      <c r="I22" s="116"/>
      <c r="J22" s="116"/>
      <c r="K22" s="116"/>
    </row>
    <row r="23" spans="1:12" ht="60" x14ac:dyDescent="0.2">
      <c r="A23" s="142" t="s">
        <v>51</v>
      </c>
      <c r="B23" s="147" t="s">
        <v>102</v>
      </c>
      <c r="C23" s="135" t="s">
        <v>103</v>
      </c>
      <c r="D23" s="148" t="s">
        <v>46</v>
      </c>
      <c r="E23" s="137">
        <v>99885.439816233862</v>
      </c>
      <c r="F23" s="138">
        <v>729.14</v>
      </c>
      <c r="G23" s="139">
        <f t="shared" ref="G23:G31" si="0">F23*E23</f>
        <v>72830469.587608755</v>
      </c>
      <c r="H23" s="200"/>
      <c r="I23" s="116"/>
      <c r="J23" s="116"/>
      <c r="K23" s="116"/>
    </row>
    <row r="24" spans="1:12" ht="48" x14ac:dyDescent="0.2">
      <c r="A24" s="142" t="s">
        <v>52</v>
      </c>
      <c r="B24" s="149" t="s">
        <v>104</v>
      </c>
      <c r="C24" s="135" t="s">
        <v>105</v>
      </c>
      <c r="D24" s="136" t="s">
        <v>46</v>
      </c>
      <c r="E24" s="137">
        <v>116183.9363406046</v>
      </c>
      <c r="F24" s="138">
        <v>894.61500000000001</v>
      </c>
      <c r="G24" s="139">
        <f t="shared" si="0"/>
        <v>103939892.20934999</v>
      </c>
      <c r="H24" s="200"/>
      <c r="I24" s="116"/>
      <c r="J24" s="116"/>
      <c r="K24" s="116"/>
    </row>
    <row r="25" spans="1:12" ht="42.75" customHeight="1" x14ac:dyDescent="0.2">
      <c r="A25" s="142" t="s">
        <v>53</v>
      </c>
      <c r="B25" s="150" t="s">
        <v>106</v>
      </c>
      <c r="C25" s="151" t="s">
        <v>107</v>
      </c>
      <c r="D25" s="152" t="s">
        <v>46</v>
      </c>
      <c r="E25" s="137">
        <v>107027.42333808227</v>
      </c>
      <c r="F25" s="138">
        <v>299.42</v>
      </c>
      <c r="G25" s="139">
        <f t="shared" si="0"/>
        <v>32046151.095888596</v>
      </c>
      <c r="H25" s="200"/>
      <c r="I25" s="116"/>
      <c r="J25" s="116"/>
      <c r="K25" s="116"/>
    </row>
    <row r="26" spans="1:12" ht="60" x14ac:dyDescent="0.2">
      <c r="A26" s="142" t="s">
        <v>54</v>
      </c>
      <c r="B26" s="149" t="s">
        <v>108</v>
      </c>
      <c r="C26" s="135" t="s">
        <v>109</v>
      </c>
      <c r="D26" s="136" t="s">
        <v>38</v>
      </c>
      <c r="E26" s="137">
        <v>576842.75186454563</v>
      </c>
      <c r="F26" s="138">
        <v>40.98</v>
      </c>
      <c r="G26" s="139">
        <f t="shared" si="0"/>
        <v>23639015.971409079</v>
      </c>
      <c r="H26" s="200"/>
      <c r="I26" s="116"/>
      <c r="J26" s="116"/>
      <c r="K26" s="116"/>
    </row>
    <row r="27" spans="1:12" ht="72" x14ac:dyDescent="0.2">
      <c r="A27" s="142" t="s">
        <v>55</v>
      </c>
      <c r="B27" s="143" t="s">
        <v>60</v>
      </c>
      <c r="C27" s="135" t="s">
        <v>110</v>
      </c>
      <c r="D27" s="144" t="s">
        <v>46</v>
      </c>
      <c r="E27" s="137">
        <v>50174.827784841626</v>
      </c>
      <c r="F27" s="138">
        <v>3025</v>
      </c>
      <c r="G27" s="139">
        <f t="shared" si="0"/>
        <v>151778854.04914591</v>
      </c>
      <c r="H27" s="200"/>
      <c r="I27" s="116"/>
      <c r="J27" s="116"/>
      <c r="K27" s="116"/>
      <c r="L27" s="116"/>
    </row>
    <row r="28" spans="1:12" ht="36" x14ac:dyDescent="0.2">
      <c r="A28" s="142" t="s">
        <v>56</v>
      </c>
      <c r="B28" s="143" t="s">
        <v>62</v>
      </c>
      <c r="C28" s="135" t="s">
        <v>111</v>
      </c>
      <c r="D28" s="136" t="s">
        <v>46</v>
      </c>
      <c r="E28" s="137">
        <v>6451.149671161691</v>
      </c>
      <c r="F28" s="138">
        <v>7994.165</v>
      </c>
      <c r="G28" s="139">
        <f t="shared" si="0"/>
        <v>51571554.910962299</v>
      </c>
      <c r="H28" s="200"/>
      <c r="I28" s="116"/>
      <c r="J28" s="116"/>
      <c r="K28" s="116"/>
      <c r="L28" s="116"/>
    </row>
    <row r="29" spans="1:12" ht="40.5" x14ac:dyDescent="0.2">
      <c r="A29" s="142" t="s">
        <v>57</v>
      </c>
      <c r="B29" s="143" t="s">
        <v>63</v>
      </c>
      <c r="C29" s="153" t="s">
        <v>112</v>
      </c>
      <c r="D29" s="136" t="s">
        <v>46</v>
      </c>
      <c r="E29" s="137">
        <v>35673.904655805149</v>
      </c>
      <c r="F29" s="138">
        <v>7987.54</v>
      </c>
      <c r="G29" s="139">
        <f t="shared" si="0"/>
        <v>284946740.39442986</v>
      </c>
      <c r="H29" s="200"/>
      <c r="I29" s="116"/>
      <c r="J29" s="116"/>
      <c r="K29" s="116"/>
      <c r="L29" s="116"/>
    </row>
    <row r="30" spans="1:12" ht="60" x14ac:dyDescent="0.2">
      <c r="A30" s="142" t="s">
        <v>59</v>
      </c>
      <c r="B30" s="147" t="s">
        <v>113</v>
      </c>
      <c r="C30" s="135" t="s">
        <v>114</v>
      </c>
      <c r="D30" s="148" t="s">
        <v>46</v>
      </c>
      <c r="E30" s="137">
        <v>52674.214589837262</v>
      </c>
      <c r="F30" s="138">
        <v>7916.1</v>
      </c>
      <c r="G30" s="139">
        <f t="shared" si="0"/>
        <v>416974350.11461079</v>
      </c>
      <c r="H30" s="200"/>
      <c r="I30" s="116"/>
      <c r="J30" s="116"/>
      <c r="K30" s="116"/>
      <c r="L30" s="116"/>
    </row>
    <row r="31" spans="1:12" ht="54" x14ac:dyDescent="0.2">
      <c r="A31" s="142" t="s">
        <v>61</v>
      </c>
      <c r="B31" s="143" t="s">
        <v>64</v>
      </c>
      <c r="C31" s="154" t="s">
        <v>115</v>
      </c>
      <c r="D31" s="136" t="s">
        <v>38</v>
      </c>
      <c r="E31" s="137">
        <v>4574836.1490493594</v>
      </c>
      <c r="F31" s="138">
        <v>70.19</v>
      </c>
      <c r="G31" s="139">
        <f t="shared" si="0"/>
        <v>321107749.3017745</v>
      </c>
      <c r="H31" s="200"/>
      <c r="I31" s="116"/>
      <c r="J31" s="116"/>
      <c r="K31" s="116"/>
      <c r="L31" s="116"/>
    </row>
    <row r="32" spans="1:12" x14ac:dyDescent="0.2">
      <c r="A32" s="129"/>
      <c r="B32" s="130"/>
      <c r="C32" s="131" t="s">
        <v>65</v>
      </c>
      <c r="D32" s="155"/>
      <c r="E32" s="137"/>
      <c r="F32" s="138"/>
      <c r="G32" s="156"/>
      <c r="H32" s="200"/>
      <c r="I32" s="116"/>
      <c r="J32" s="116"/>
      <c r="K32" s="116"/>
      <c r="L32" s="116"/>
    </row>
    <row r="33" spans="1:13" s="116" customFormat="1" x14ac:dyDescent="0.2">
      <c r="A33" s="157"/>
      <c r="B33" s="158" t="s">
        <v>116</v>
      </c>
      <c r="C33" s="159" t="s">
        <v>117</v>
      </c>
      <c r="D33" s="160"/>
      <c r="E33" s="161"/>
      <c r="F33" s="162"/>
      <c r="G33" s="163"/>
      <c r="H33" s="200"/>
      <c r="M33" s="117"/>
    </row>
    <row r="34" spans="1:13" s="116" customFormat="1" ht="36" x14ac:dyDescent="0.2">
      <c r="A34" s="164">
        <v>16</v>
      </c>
      <c r="B34" s="165"/>
      <c r="C34" s="166" t="s">
        <v>118</v>
      </c>
      <c r="D34" s="167" t="s">
        <v>39</v>
      </c>
      <c r="E34" s="168">
        <v>64823.316186497752</v>
      </c>
      <c r="F34" s="169">
        <v>101.58</v>
      </c>
      <c r="G34" s="170">
        <f>F34*E34</f>
        <v>6584752.4582244419</v>
      </c>
      <c r="H34" s="200"/>
      <c r="M34" s="117"/>
    </row>
    <row r="35" spans="1:13" s="116" customFormat="1" x14ac:dyDescent="0.2">
      <c r="A35" s="157"/>
      <c r="B35" s="158"/>
      <c r="C35" s="159" t="s">
        <v>119</v>
      </c>
      <c r="D35" s="171"/>
      <c r="E35" s="172"/>
      <c r="F35" s="171"/>
      <c r="G35" s="173"/>
      <c r="H35" s="200"/>
      <c r="M35" s="117"/>
    </row>
    <row r="36" spans="1:13" s="116" customFormat="1" ht="60" x14ac:dyDescent="0.2">
      <c r="A36" s="164">
        <v>17</v>
      </c>
      <c r="B36" s="174" t="s">
        <v>120</v>
      </c>
      <c r="C36" s="166" t="s">
        <v>121</v>
      </c>
      <c r="D36" s="175" t="s">
        <v>39</v>
      </c>
      <c r="E36" s="176">
        <v>790.52824617680199</v>
      </c>
      <c r="F36" s="169">
        <v>3313.58</v>
      </c>
      <c r="G36" s="177">
        <f t="shared" ref="G36:G51" si="1">F36*E36</f>
        <v>2619478.5859665275</v>
      </c>
      <c r="H36" s="200"/>
      <c r="M36" s="117"/>
    </row>
    <row r="37" spans="1:13" s="116" customFormat="1" ht="60" x14ac:dyDescent="0.2">
      <c r="A37" s="133">
        <v>18</v>
      </c>
      <c r="B37" s="149" t="s">
        <v>120</v>
      </c>
      <c r="C37" s="135" t="s">
        <v>122</v>
      </c>
      <c r="D37" s="136" t="s">
        <v>39</v>
      </c>
      <c r="E37" s="137">
        <v>87.836471797422448</v>
      </c>
      <c r="F37" s="138">
        <v>3721</v>
      </c>
      <c r="G37" s="139">
        <f t="shared" si="1"/>
        <v>326839.51155820891</v>
      </c>
      <c r="H37" s="200"/>
      <c r="M37" s="117"/>
    </row>
    <row r="38" spans="1:13" s="116" customFormat="1" ht="48" x14ac:dyDescent="0.2">
      <c r="A38" s="133">
        <v>19</v>
      </c>
      <c r="B38" s="149" t="s">
        <v>120</v>
      </c>
      <c r="C38" s="135" t="s">
        <v>123</v>
      </c>
      <c r="D38" s="136" t="s">
        <v>39</v>
      </c>
      <c r="E38" s="137">
        <v>131.75470769613366</v>
      </c>
      <c r="F38" s="138">
        <v>4615</v>
      </c>
      <c r="G38" s="139">
        <f t="shared" si="1"/>
        <v>608047.97601765685</v>
      </c>
      <c r="H38" s="200"/>
      <c r="M38" s="117"/>
    </row>
    <row r="39" spans="1:13" s="116" customFormat="1" ht="48" x14ac:dyDescent="0.2">
      <c r="A39" s="133">
        <v>20</v>
      </c>
      <c r="B39" s="149" t="s">
        <v>120</v>
      </c>
      <c r="C39" s="135" t="s">
        <v>124</v>
      </c>
      <c r="D39" s="136" t="s">
        <v>39</v>
      </c>
      <c r="E39" s="137">
        <v>131.75470769613366</v>
      </c>
      <c r="F39" s="138">
        <v>4209</v>
      </c>
      <c r="G39" s="139">
        <f t="shared" si="1"/>
        <v>554555.56469302659</v>
      </c>
      <c r="H39" s="200"/>
      <c r="M39" s="117"/>
    </row>
    <row r="40" spans="1:13" s="116" customFormat="1" ht="48" x14ac:dyDescent="0.2">
      <c r="A40" s="133">
        <v>21</v>
      </c>
      <c r="B40" s="149" t="s">
        <v>120</v>
      </c>
      <c r="C40" s="135" t="s">
        <v>125</v>
      </c>
      <c r="D40" s="136" t="s">
        <v>39</v>
      </c>
      <c r="E40" s="137">
        <v>131.75470769613369</v>
      </c>
      <c r="F40" s="138">
        <v>4688</v>
      </c>
      <c r="G40" s="139">
        <f t="shared" si="1"/>
        <v>617666.06967947481</v>
      </c>
      <c r="H40" s="200"/>
      <c r="M40" s="117"/>
    </row>
    <row r="41" spans="1:13" s="116" customFormat="1" ht="48" x14ac:dyDescent="0.2">
      <c r="A41" s="133">
        <v>22</v>
      </c>
      <c r="B41" s="149" t="s">
        <v>120</v>
      </c>
      <c r="C41" s="135" t="s">
        <v>126</v>
      </c>
      <c r="D41" s="136" t="s">
        <v>39</v>
      </c>
      <c r="E41" s="137">
        <v>87.836471797422448</v>
      </c>
      <c r="F41" s="138">
        <v>5020</v>
      </c>
      <c r="G41" s="139">
        <f t="shared" si="1"/>
        <v>440939.08842306066</v>
      </c>
      <c r="H41" s="200"/>
      <c r="M41" s="117"/>
    </row>
    <row r="42" spans="1:13" s="116" customFormat="1" ht="48" x14ac:dyDescent="0.2">
      <c r="A42" s="133">
        <v>23</v>
      </c>
      <c r="B42" s="149" t="s">
        <v>120</v>
      </c>
      <c r="C42" s="135" t="s">
        <v>127</v>
      </c>
      <c r="D42" s="136" t="s">
        <v>39</v>
      </c>
      <c r="E42" s="137">
        <v>87.836471797422448</v>
      </c>
      <c r="F42" s="138">
        <v>5189</v>
      </c>
      <c r="G42" s="139">
        <f t="shared" si="1"/>
        <v>455783.45215682511</v>
      </c>
      <c r="H42" s="200"/>
      <c r="M42" s="117"/>
    </row>
    <row r="43" spans="1:13" s="116" customFormat="1" ht="48" x14ac:dyDescent="0.2">
      <c r="A43" s="133">
        <v>24</v>
      </c>
      <c r="B43" s="149" t="s">
        <v>120</v>
      </c>
      <c r="C43" s="135" t="s">
        <v>128</v>
      </c>
      <c r="D43" s="136" t="s">
        <v>39</v>
      </c>
      <c r="E43" s="137">
        <v>43.918235898711224</v>
      </c>
      <c r="F43" s="138">
        <v>5568</v>
      </c>
      <c r="G43" s="139">
        <f t="shared" si="1"/>
        <v>244536.73748402408</v>
      </c>
      <c r="H43" s="200"/>
      <c r="M43" s="117"/>
    </row>
    <row r="44" spans="1:13" s="116" customFormat="1" ht="36" x14ac:dyDescent="0.2">
      <c r="A44" s="133">
        <v>25</v>
      </c>
      <c r="B44" s="149" t="s">
        <v>120</v>
      </c>
      <c r="C44" s="135" t="s">
        <v>129</v>
      </c>
      <c r="D44" s="136" t="s">
        <v>39</v>
      </c>
      <c r="E44" s="137">
        <v>131.75470769613366</v>
      </c>
      <c r="F44" s="138">
        <v>1898</v>
      </c>
      <c r="G44" s="139">
        <f t="shared" si="1"/>
        <v>250070.4352072617</v>
      </c>
      <c r="H44" s="200"/>
      <c r="M44" s="117"/>
    </row>
    <row r="45" spans="1:13" s="116" customFormat="1" ht="36" x14ac:dyDescent="0.2">
      <c r="A45" s="133">
        <v>26</v>
      </c>
      <c r="B45" s="149" t="s">
        <v>120</v>
      </c>
      <c r="C45" s="135" t="s">
        <v>130</v>
      </c>
      <c r="D45" s="136" t="s">
        <v>39</v>
      </c>
      <c r="E45" s="137">
        <v>483.10059488582351</v>
      </c>
      <c r="F45" s="138">
        <v>1992</v>
      </c>
      <c r="G45" s="139">
        <f t="shared" si="1"/>
        <v>962336.38501256041</v>
      </c>
      <c r="H45" s="200"/>
      <c r="M45" s="117"/>
    </row>
    <row r="46" spans="1:13" s="116" customFormat="1" ht="48" x14ac:dyDescent="0.2">
      <c r="A46" s="133">
        <v>27</v>
      </c>
      <c r="B46" s="149" t="s">
        <v>120</v>
      </c>
      <c r="C46" s="135" t="s">
        <v>131</v>
      </c>
      <c r="D46" s="136" t="s">
        <v>39</v>
      </c>
      <c r="E46" s="137">
        <v>43.918235898711217</v>
      </c>
      <c r="F46" s="138">
        <v>110368</v>
      </c>
      <c r="G46" s="139">
        <f t="shared" si="1"/>
        <v>4847167.8596689599</v>
      </c>
      <c r="H46" s="200"/>
      <c r="M46" s="117"/>
    </row>
    <row r="47" spans="1:13" s="116" customFormat="1" ht="48" x14ac:dyDescent="0.2">
      <c r="A47" s="133">
        <v>28</v>
      </c>
      <c r="B47" s="149" t="s">
        <v>120</v>
      </c>
      <c r="C47" s="135" t="s">
        <v>132</v>
      </c>
      <c r="D47" s="136" t="s">
        <v>39</v>
      </c>
      <c r="E47" s="137">
        <v>43.918235898711224</v>
      </c>
      <c r="F47" s="138">
        <v>106100</v>
      </c>
      <c r="G47" s="139">
        <f t="shared" si="1"/>
        <v>4659724.8288532607</v>
      </c>
      <c r="H47" s="200"/>
      <c r="M47" s="117"/>
    </row>
    <row r="48" spans="1:13" s="116" customFormat="1" ht="48" x14ac:dyDescent="0.2">
      <c r="A48" s="133">
        <v>29</v>
      </c>
      <c r="B48" s="149" t="s">
        <v>120</v>
      </c>
      <c r="C48" s="135" t="s">
        <v>133</v>
      </c>
      <c r="D48" s="136" t="s">
        <v>39</v>
      </c>
      <c r="E48" s="137">
        <v>43.918235898711217</v>
      </c>
      <c r="F48" s="138">
        <v>152155</v>
      </c>
      <c r="G48" s="139">
        <f t="shared" si="1"/>
        <v>6682379.1831684047</v>
      </c>
      <c r="H48" s="200"/>
      <c r="M48" s="117"/>
    </row>
    <row r="49" spans="1:12" ht="48" x14ac:dyDescent="0.2">
      <c r="A49" s="133">
        <v>30</v>
      </c>
      <c r="B49" s="149" t="s">
        <v>120</v>
      </c>
      <c r="C49" s="135" t="s">
        <v>134</v>
      </c>
      <c r="D49" s="136" t="s">
        <v>40</v>
      </c>
      <c r="E49" s="137">
        <v>2415.5029744291169</v>
      </c>
      <c r="F49" s="138">
        <v>1524</v>
      </c>
      <c r="G49" s="139">
        <f t="shared" si="1"/>
        <v>3681226.533029974</v>
      </c>
      <c r="H49" s="200"/>
      <c r="I49" s="116"/>
      <c r="J49" s="116"/>
      <c r="K49" s="116"/>
      <c r="L49" s="116"/>
    </row>
    <row r="50" spans="1:12" ht="36" x14ac:dyDescent="0.2">
      <c r="A50" s="133">
        <v>31</v>
      </c>
      <c r="B50" s="149" t="s">
        <v>120</v>
      </c>
      <c r="C50" s="135" t="s">
        <v>135</v>
      </c>
      <c r="D50" s="136" t="s">
        <v>39</v>
      </c>
      <c r="E50" s="137">
        <v>658.77353848066832</v>
      </c>
      <c r="F50" s="138">
        <v>3658</v>
      </c>
      <c r="G50" s="139">
        <f t="shared" si="1"/>
        <v>2409793.6037622849</v>
      </c>
      <c r="H50" s="200"/>
      <c r="I50" s="116"/>
      <c r="J50" s="116"/>
      <c r="K50" s="116"/>
      <c r="L50" s="116"/>
    </row>
    <row r="51" spans="1:12" ht="24" x14ac:dyDescent="0.2">
      <c r="A51" s="133">
        <v>32</v>
      </c>
      <c r="B51" s="149" t="s">
        <v>120</v>
      </c>
      <c r="C51" s="135" t="s">
        <v>136</v>
      </c>
      <c r="D51" s="136" t="s">
        <v>39</v>
      </c>
      <c r="E51" s="137">
        <v>790.52824617680199</v>
      </c>
      <c r="F51" s="138">
        <v>1028</v>
      </c>
      <c r="G51" s="139">
        <f t="shared" si="1"/>
        <v>812663.03706975246</v>
      </c>
      <c r="H51" s="200"/>
      <c r="I51" s="116"/>
      <c r="J51" s="116"/>
      <c r="K51" s="116"/>
      <c r="L51" s="116"/>
    </row>
    <row r="52" spans="1:12" x14ac:dyDescent="0.2">
      <c r="A52" s="157"/>
      <c r="B52" s="178"/>
      <c r="C52" s="159" t="s">
        <v>137</v>
      </c>
      <c r="D52" s="136"/>
      <c r="E52" s="137"/>
      <c r="F52" s="138"/>
      <c r="G52" s="139"/>
      <c r="H52" s="200"/>
      <c r="I52" s="116"/>
      <c r="J52" s="116"/>
      <c r="K52" s="116"/>
      <c r="L52" s="116"/>
    </row>
    <row r="53" spans="1:12" ht="60" x14ac:dyDescent="0.2">
      <c r="A53" s="164">
        <v>33</v>
      </c>
      <c r="B53" s="179" t="s">
        <v>138</v>
      </c>
      <c r="C53" s="166" t="s">
        <v>139</v>
      </c>
      <c r="D53" s="167" t="s">
        <v>40</v>
      </c>
      <c r="E53" s="168">
        <v>785807.60675475711</v>
      </c>
      <c r="F53" s="169">
        <v>17.771050509999998</v>
      </c>
      <c r="G53" s="177">
        <f>F53*E53</f>
        <v>13964626.670781005</v>
      </c>
      <c r="H53" s="200"/>
      <c r="I53" s="116"/>
      <c r="J53" s="116"/>
      <c r="K53" s="116"/>
      <c r="L53" s="116"/>
    </row>
    <row r="54" spans="1:12" x14ac:dyDescent="0.2">
      <c r="A54" s="180"/>
      <c r="B54" s="180"/>
      <c r="C54" s="181" t="s">
        <v>140</v>
      </c>
      <c r="D54" s="180"/>
      <c r="E54" s="182"/>
      <c r="F54" s="180"/>
      <c r="G54" s="180"/>
      <c r="I54" s="116"/>
      <c r="J54" s="116"/>
      <c r="K54" s="116"/>
    </row>
    <row r="55" spans="1:12" x14ac:dyDescent="0.2">
      <c r="A55" s="183"/>
      <c r="B55" s="123"/>
      <c r="C55" s="123"/>
      <c r="D55" s="123"/>
      <c r="E55" s="184"/>
      <c r="F55" s="123"/>
      <c r="G55" s="123"/>
      <c r="I55" s="116"/>
      <c r="J55" s="116"/>
      <c r="K55" s="116"/>
    </row>
    <row r="56" spans="1:12" x14ac:dyDescent="0.2">
      <c r="A56" s="183"/>
      <c r="B56" s="185"/>
      <c r="C56" s="237" t="s">
        <v>141</v>
      </c>
      <c r="D56" s="237"/>
      <c r="E56" s="237"/>
      <c r="F56" s="237"/>
      <c r="G56" s="186">
        <f>SUM(G15)</f>
        <v>6412243.9289298672</v>
      </c>
    </row>
    <row r="57" spans="1:12" x14ac:dyDescent="0.2">
      <c r="A57" s="183"/>
      <c r="B57" s="185"/>
      <c r="C57" s="237" t="s">
        <v>142</v>
      </c>
      <c r="D57" s="237"/>
      <c r="E57" s="237"/>
      <c r="F57" s="237"/>
      <c r="G57" s="186">
        <f>SUM(G17:G21)</f>
        <v>29969975.049960956</v>
      </c>
    </row>
    <row r="58" spans="1:12" x14ac:dyDescent="0.2">
      <c r="A58" s="183"/>
      <c r="B58" s="123"/>
      <c r="C58" s="237" t="s">
        <v>143</v>
      </c>
      <c r="D58" s="237"/>
      <c r="E58" s="237"/>
      <c r="F58" s="237"/>
      <c r="G58" s="187">
        <f>SUM(G23:G31)</f>
        <v>1458834777.6351798</v>
      </c>
    </row>
    <row r="59" spans="1:12" x14ac:dyDescent="0.2">
      <c r="A59" s="183"/>
      <c r="B59" s="185"/>
      <c r="C59" s="237" t="s">
        <v>144</v>
      </c>
      <c r="D59" s="237"/>
      <c r="E59" s="237"/>
      <c r="F59" s="237"/>
      <c r="G59" s="186">
        <f>SUM(G34:G53)</f>
        <v>50722587.980756715</v>
      </c>
    </row>
    <row r="60" spans="1:12" x14ac:dyDescent="0.2">
      <c r="A60" s="183"/>
      <c r="B60" s="185"/>
      <c r="C60" s="188"/>
      <c r="D60" s="189"/>
      <c r="E60" s="190"/>
      <c r="F60" s="191"/>
      <c r="G60" s="191"/>
    </row>
    <row r="61" spans="1:12" ht="12.75" customHeight="1" x14ac:dyDescent="0.2">
      <c r="A61" s="238" t="s">
        <v>145</v>
      </c>
      <c r="B61" s="238"/>
      <c r="C61" s="238"/>
      <c r="D61" s="238"/>
      <c r="E61" s="238"/>
      <c r="F61" s="238"/>
      <c r="G61" s="192">
        <f>SUM(G56:G59)</f>
        <v>1545939584.5948274</v>
      </c>
      <c r="I61" s="193"/>
    </row>
    <row r="62" spans="1:12" ht="12.75" customHeight="1" x14ac:dyDescent="0.2">
      <c r="A62" s="238"/>
      <c r="B62" s="238"/>
      <c r="C62" s="238"/>
      <c r="D62" s="238"/>
      <c r="E62" s="238"/>
      <c r="F62" s="238"/>
      <c r="G62" s="192">
        <f>+ROUND(G61*0.16,2)</f>
        <v>247350333.53999999</v>
      </c>
    </row>
    <row r="63" spans="1:12" ht="12.75" customHeight="1" x14ac:dyDescent="0.2">
      <c r="A63" s="238"/>
      <c r="B63" s="238"/>
      <c r="C63" s="238"/>
      <c r="D63" s="238"/>
      <c r="E63" s="238"/>
      <c r="F63" s="238"/>
      <c r="G63" s="192">
        <f>+G61+G62</f>
        <v>1793289918.1348274</v>
      </c>
      <c r="I63" s="194"/>
      <c r="L63" s="192"/>
    </row>
    <row r="64" spans="1:12" s="91" customFormat="1" ht="20.100000000000001" customHeight="1" x14ac:dyDescent="0.25">
      <c r="B64" s="94"/>
      <c r="C64" s="100"/>
      <c r="D64" s="92"/>
      <c r="E64" s="95"/>
      <c r="F64" s="96"/>
      <c r="G64" s="101"/>
      <c r="H64" s="195"/>
      <c r="I64" s="95"/>
      <c r="J64" s="93"/>
    </row>
    <row r="65" spans="1:13" s="103" customFormat="1" ht="12.75" customHeight="1" x14ac:dyDescent="0.25">
      <c r="A65" s="102"/>
      <c r="C65" s="104"/>
      <c r="D65" s="102"/>
      <c r="E65" s="105"/>
      <c r="F65" s="106"/>
    </row>
    <row r="66" spans="1:13" s="103" customFormat="1" ht="12.75" customHeight="1" x14ac:dyDescent="0.25">
      <c r="A66" s="102"/>
      <c r="C66" s="104"/>
      <c r="D66" s="102"/>
      <c r="E66" s="105"/>
      <c r="F66" s="106"/>
    </row>
    <row r="67" spans="1:13" s="103" customFormat="1" ht="12.75" customHeight="1" x14ac:dyDescent="0.25">
      <c r="A67" s="102"/>
      <c r="C67" s="104"/>
      <c r="D67" s="102"/>
      <c r="E67" s="105"/>
      <c r="F67" s="106"/>
    </row>
    <row r="68" spans="1:13" s="103" customFormat="1" ht="12.75" customHeight="1" x14ac:dyDescent="0.25">
      <c r="A68" s="102"/>
      <c r="C68" s="104"/>
      <c r="D68" s="102"/>
      <c r="E68" s="105"/>
      <c r="F68" s="106"/>
    </row>
    <row r="69" spans="1:13" s="103" customFormat="1" ht="12.75" customHeight="1" x14ac:dyDescent="0.25">
      <c r="A69" s="102"/>
      <c r="C69" s="104"/>
      <c r="D69" s="102"/>
      <c r="E69" s="105"/>
      <c r="F69" s="106"/>
    </row>
    <row r="70" spans="1:13" s="103" customFormat="1" ht="12.75" customHeight="1" x14ac:dyDescent="0.25">
      <c r="A70" s="102"/>
      <c r="B70" s="107" t="s">
        <v>41</v>
      </c>
      <c r="C70" s="112" t="s">
        <v>35</v>
      </c>
      <c r="D70" s="235" t="s">
        <v>42</v>
      </c>
      <c r="E70" s="235"/>
      <c r="F70" s="235"/>
      <c r="G70" s="235"/>
    </row>
    <row r="71" spans="1:13" s="103" customFormat="1" ht="12.75" customHeight="1" x14ac:dyDescent="0.25">
      <c r="A71" s="102"/>
      <c r="B71" s="107" t="s">
        <v>34</v>
      </c>
      <c r="C71" s="112" t="s">
        <v>36</v>
      </c>
      <c r="D71" s="235" t="s">
        <v>37</v>
      </c>
      <c r="E71" s="235"/>
      <c r="F71" s="235"/>
      <c r="G71" s="235"/>
    </row>
    <row r="72" spans="1:13" x14ac:dyDescent="0.2">
      <c r="L72" s="192"/>
    </row>
    <row r="73" spans="1:13" s="116" customFormat="1" x14ac:dyDescent="0.2">
      <c r="A73" s="117"/>
      <c r="B73" s="117"/>
      <c r="C73" s="117"/>
      <c r="D73" s="117"/>
      <c r="E73" s="117"/>
      <c r="F73" s="117"/>
      <c r="G73" s="140"/>
      <c r="I73" s="117"/>
      <c r="J73" s="117"/>
      <c r="K73" s="117"/>
      <c r="L73" s="192"/>
      <c r="M73" s="117"/>
    </row>
    <row r="74" spans="1:13" s="116" customFormat="1" x14ac:dyDescent="0.2">
      <c r="A74" s="117"/>
      <c r="B74" s="117"/>
      <c r="C74" s="117"/>
      <c r="D74" s="117"/>
      <c r="E74" s="117"/>
      <c r="F74" s="117"/>
      <c r="G74" s="140"/>
      <c r="I74" s="117"/>
      <c r="J74" s="117"/>
      <c r="K74" s="117"/>
      <c r="L74" s="192"/>
      <c r="M74" s="117"/>
    </row>
    <row r="78" spans="1:13" s="116" customFormat="1" x14ac:dyDescent="0.2">
      <c r="A78" s="117"/>
      <c r="B78" s="117"/>
      <c r="C78" s="117"/>
      <c r="D78" s="117"/>
      <c r="E78" s="117"/>
      <c r="F78" s="117"/>
      <c r="G78" s="140"/>
      <c r="I78" s="117"/>
      <c r="J78" s="117"/>
      <c r="K78" s="117"/>
      <c r="L78" s="117"/>
      <c r="M78" s="117"/>
    </row>
  </sheetData>
  <protectedRanges>
    <protectedRange password="8240" sqref="C17" name="Rango1_1"/>
    <protectedRange password="8240" sqref="C18" name="Rango1_1_1"/>
    <protectedRange password="8240" sqref="C28" name="Rango1_1_2"/>
    <protectedRange password="8240" sqref="C27" name="Rango1_1_3"/>
  </protectedRanges>
  <mergeCells count="14">
    <mergeCell ref="B2:B8"/>
    <mergeCell ref="D2:F2"/>
    <mergeCell ref="D3:F5"/>
    <mergeCell ref="C4:C5"/>
    <mergeCell ref="D6:F6"/>
    <mergeCell ref="C7:G9"/>
    <mergeCell ref="D70:G70"/>
    <mergeCell ref="D71:G71"/>
    <mergeCell ref="B11:G11"/>
    <mergeCell ref="C56:F56"/>
    <mergeCell ref="C57:F57"/>
    <mergeCell ref="C58:F58"/>
    <mergeCell ref="C59:F59"/>
    <mergeCell ref="A61:F63"/>
  </mergeCells>
  <printOptions horizontalCentered="1"/>
  <pageMargins left="0.19685039370078741" right="0.19685039370078741" top="0.19685039370078741" bottom="0.19685039370078741" header="0.31496062992125984" footer="0.31496062992125984"/>
  <pageSetup scale="6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52"/>
  <sheetViews>
    <sheetView showGridLines="0" zoomScale="55" zoomScaleNormal="55" workbookViewId="0">
      <selection activeCell="K17" sqref="K17"/>
    </sheetView>
  </sheetViews>
  <sheetFormatPr baseColWidth="10" defaultRowHeight="12.75" x14ac:dyDescent="0.2"/>
  <cols>
    <col min="1" max="1" width="7.42578125" style="38" customWidth="1"/>
    <col min="2" max="2" width="59.42578125" style="38" customWidth="1"/>
    <col min="3" max="5" width="25.7109375" style="38" customWidth="1"/>
    <col min="6" max="6" width="28.28515625" style="38" customWidth="1"/>
    <col min="7" max="8" width="25.7109375" style="38" customWidth="1"/>
    <col min="9" max="9" width="28.28515625" style="38" customWidth="1"/>
    <col min="10" max="10" width="25.7109375" style="38" customWidth="1"/>
    <col min="11" max="16384" width="11.42578125" style="38"/>
  </cols>
  <sheetData>
    <row r="1" spans="1:10" ht="72.75" customHeight="1" x14ac:dyDescent="0.2">
      <c r="A1" s="35"/>
      <c r="B1" s="37" t="s">
        <v>28</v>
      </c>
      <c r="C1" s="244" t="s">
        <v>73</v>
      </c>
      <c r="D1" s="244" t="s">
        <v>29</v>
      </c>
      <c r="E1" s="244"/>
      <c r="F1" s="244"/>
      <c r="G1" s="244"/>
      <c r="H1" s="244"/>
      <c r="I1" s="244"/>
      <c r="J1" s="244" t="s">
        <v>29</v>
      </c>
    </row>
    <row r="2" spans="1:10" x14ac:dyDescent="0.2">
      <c r="A2" s="35"/>
      <c r="B2" s="37" t="s">
        <v>30</v>
      </c>
      <c r="C2" s="247">
        <v>43647</v>
      </c>
      <c r="D2" s="247"/>
      <c r="E2" s="247"/>
      <c r="F2" s="247"/>
      <c r="G2" s="247"/>
      <c r="H2" s="247"/>
      <c r="I2" s="247"/>
      <c r="J2" s="247"/>
    </row>
    <row r="3" spans="1:10" x14ac:dyDescent="0.2">
      <c r="A3" s="35"/>
      <c r="B3" s="37"/>
      <c r="C3" s="247">
        <v>43830</v>
      </c>
      <c r="D3" s="247"/>
      <c r="E3" s="247"/>
      <c r="F3" s="247"/>
      <c r="G3" s="247"/>
      <c r="H3" s="247"/>
      <c r="I3" s="247"/>
      <c r="J3" s="247"/>
    </row>
    <row r="4" spans="1:10" ht="13.5" thickBot="1" x14ac:dyDescent="0.25"/>
    <row r="5" spans="1:10" ht="40.5" customHeight="1" thickBot="1" x14ac:dyDescent="0.25">
      <c r="A5" s="36" t="s">
        <v>31</v>
      </c>
      <c r="B5" s="36" t="s">
        <v>32</v>
      </c>
      <c r="C5" s="36" t="s">
        <v>27</v>
      </c>
      <c r="D5" s="36" t="s">
        <v>74</v>
      </c>
      <c r="E5" s="36" t="s">
        <v>75</v>
      </c>
      <c r="F5" s="36" t="s">
        <v>76</v>
      </c>
      <c r="G5" s="36" t="s">
        <v>77</v>
      </c>
      <c r="H5" s="36" t="s">
        <v>78</v>
      </c>
      <c r="I5" s="36" t="s">
        <v>79</v>
      </c>
      <c r="J5" s="36" t="s">
        <v>33</v>
      </c>
    </row>
    <row r="6" spans="1:10" ht="77.25" customHeight="1" thickBot="1" x14ac:dyDescent="0.25">
      <c r="A6" s="39">
        <v>1</v>
      </c>
      <c r="B6" s="78" t="s">
        <v>147</v>
      </c>
      <c r="C6" s="197">
        <v>101033678.91</v>
      </c>
      <c r="D6" s="41">
        <f>$C$6/6</f>
        <v>16838946.484999999</v>
      </c>
      <c r="E6" s="41">
        <f t="shared" ref="E6:I6" si="0">$C$6/6</f>
        <v>16838946.484999999</v>
      </c>
      <c r="F6" s="41">
        <f t="shared" si="0"/>
        <v>16838946.484999999</v>
      </c>
      <c r="G6" s="41">
        <f t="shared" si="0"/>
        <v>16838946.484999999</v>
      </c>
      <c r="H6" s="41">
        <f t="shared" si="0"/>
        <v>16838946.484999999</v>
      </c>
      <c r="I6" s="41">
        <f t="shared" si="0"/>
        <v>16838946.484999999</v>
      </c>
      <c r="J6" s="40">
        <f>SUM(D6:I6)</f>
        <v>101033678.91</v>
      </c>
    </row>
    <row r="7" spans="1:10" ht="77.25" customHeight="1" thickBot="1" x14ac:dyDescent="0.25">
      <c r="A7" s="39">
        <v>2</v>
      </c>
      <c r="B7" s="78" t="s">
        <v>148</v>
      </c>
      <c r="C7" s="197">
        <v>4575383.1100000003</v>
      </c>
      <c r="D7" s="41">
        <f>$C$7/6</f>
        <v>762563.85166666668</v>
      </c>
      <c r="E7" s="41">
        <f t="shared" ref="E7:I7" si="1">$C$7/6</f>
        <v>762563.85166666668</v>
      </c>
      <c r="F7" s="41">
        <f t="shared" si="1"/>
        <v>762563.85166666668</v>
      </c>
      <c r="G7" s="41">
        <f t="shared" si="1"/>
        <v>762563.85166666668</v>
      </c>
      <c r="H7" s="41">
        <f t="shared" si="1"/>
        <v>762563.85166666668</v>
      </c>
      <c r="I7" s="41">
        <f t="shared" si="1"/>
        <v>762563.85166666668</v>
      </c>
      <c r="J7" s="40">
        <f t="shared" ref="J7:J9" si="2">SUM(D7:I7)</f>
        <v>4575383.1100000003</v>
      </c>
    </row>
    <row r="8" spans="1:10" ht="77.25" customHeight="1" thickBot="1" x14ac:dyDescent="0.25">
      <c r="A8" s="39">
        <v>3</v>
      </c>
      <c r="B8" s="78" t="s">
        <v>149</v>
      </c>
      <c r="C8" s="197">
        <v>1624520241.0899999</v>
      </c>
      <c r="D8" s="41">
        <f>$C$8/6</f>
        <v>270753373.51499999</v>
      </c>
      <c r="E8" s="41">
        <f t="shared" ref="E8:I8" si="3">$C$8/6</f>
        <v>270753373.51499999</v>
      </c>
      <c r="F8" s="41">
        <f t="shared" si="3"/>
        <v>270753373.51499999</v>
      </c>
      <c r="G8" s="41">
        <f t="shared" si="3"/>
        <v>270753373.51499999</v>
      </c>
      <c r="H8" s="41">
        <f t="shared" si="3"/>
        <v>270753373.51499999</v>
      </c>
      <c r="I8" s="41">
        <f t="shared" si="3"/>
        <v>270753373.51499999</v>
      </c>
      <c r="J8" s="40">
        <f t="shared" si="2"/>
        <v>1624520241.0899997</v>
      </c>
    </row>
    <row r="9" spans="1:10" ht="77.25" customHeight="1" thickBot="1" x14ac:dyDescent="0.25">
      <c r="A9" s="39">
        <v>4</v>
      </c>
      <c r="B9" s="78" t="s">
        <v>150</v>
      </c>
      <c r="C9" s="197">
        <v>63160615.020000003</v>
      </c>
      <c r="D9" s="41">
        <f>$C$9/6</f>
        <v>10526769.17</v>
      </c>
      <c r="E9" s="41">
        <f t="shared" ref="E9:I9" si="4">$C$9/6</f>
        <v>10526769.17</v>
      </c>
      <c r="F9" s="41">
        <f t="shared" si="4"/>
        <v>10526769.17</v>
      </c>
      <c r="G9" s="41">
        <f t="shared" si="4"/>
        <v>10526769.17</v>
      </c>
      <c r="H9" s="41">
        <f t="shared" si="4"/>
        <v>10526769.17</v>
      </c>
      <c r="I9" s="41">
        <f t="shared" si="4"/>
        <v>10526769.17</v>
      </c>
      <c r="J9" s="40">
        <f t="shared" si="2"/>
        <v>63160615.020000003</v>
      </c>
    </row>
    <row r="10" spans="1:10" s="44" customFormat="1" ht="15.75" x14ac:dyDescent="0.25">
      <c r="C10" s="45">
        <f>SUM(C6:C9)</f>
        <v>1793289918.1299999</v>
      </c>
      <c r="D10" s="45"/>
      <c r="E10" s="45"/>
      <c r="F10" s="45"/>
      <c r="G10" s="45"/>
      <c r="H10" s="45"/>
      <c r="I10" s="45"/>
      <c r="J10" s="45">
        <f>SUM(J6:J9)</f>
        <v>1793289918.1299996</v>
      </c>
    </row>
    <row r="11" spans="1:10" x14ac:dyDescent="0.2">
      <c r="C11" s="42"/>
      <c r="D11" s="42"/>
      <c r="E11" s="42"/>
      <c r="F11" s="42"/>
      <c r="G11" s="42"/>
      <c r="H11" s="42"/>
      <c r="I11" s="42"/>
      <c r="J11" s="42"/>
    </row>
    <row r="14" spans="1:10" ht="13.5" thickBot="1" x14ac:dyDescent="0.25"/>
    <row r="15" spans="1:10" ht="28.5" customHeight="1" thickBot="1" x14ac:dyDescent="0.25">
      <c r="A15" s="36" t="s">
        <v>31</v>
      </c>
      <c r="B15" s="36" t="s">
        <v>32</v>
      </c>
      <c r="C15" s="36" t="s">
        <v>27</v>
      </c>
      <c r="D15" s="36" t="s">
        <v>74</v>
      </c>
      <c r="E15" s="36" t="s">
        <v>75</v>
      </c>
      <c r="F15" s="36" t="s">
        <v>76</v>
      </c>
      <c r="G15" s="36" t="s">
        <v>77</v>
      </c>
      <c r="H15" s="36" t="s">
        <v>78</v>
      </c>
      <c r="I15" s="36" t="s">
        <v>79</v>
      </c>
      <c r="J15" s="36" t="s">
        <v>33</v>
      </c>
    </row>
    <row r="16" spans="1:10" ht="89.25" customHeight="1" thickBot="1" x14ac:dyDescent="0.25">
      <c r="A16" s="39">
        <v>1</v>
      </c>
      <c r="B16" s="78" t="s">
        <v>147</v>
      </c>
      <c r="C16" s="197">
        <v>101033678.91</v>
      </c>
      <c r="D16" s="81">
        <f>(($C$16*100)/$C$20)/6</f>
        <v>0.93899744345628466</v>
      </c>
      <c r="E16" s="81">
        <f t="shared" ref="E16:I16" si="5">(($C$16*100)/$C$20)/6</f>
        <v>0.93899744345628466</v>
      </c>
      <c r="F16" s="81">
        <f t="shared" si="5"/>
        <v>0.93899744345628466</v>
      </c>
      <c r="G16" s="81">
        <f t="shared" si="5"/>
        <v>0.93899744345628466</v>
      </c>
      <c r="H16" s="81">
        <f t="shared" si="5"/>
        <v>0.93899744345628466</v>
      </c>
      <c r="I16" s="81">
        <f t="shared" si="5"/>
        <v>0.93899744345628466</v>
      </c>
      <c r="J16" s="43">
        <f>SUM(D16:I16)</f>
        <v>5.633984660737708</v>
      </c>
    </row>
    <row r="17" spans="1:10" ht="89.25" customHeight="1" thickBot="1" x14ac:dyDescent="0.25">
      <c r="A17" s="39">
        <v>2</v>
      </c>
      <c r="B17" s="78" t="s">
        <v>148</v>
      </c>
      <c r="C17" s="197">
        <v>4575383.1100000003</v>
      </c>
      <c r="D17" s="81">
        <f>(($C$17*100)/$C$20)/6</f>
        <v>4.2523177315458856E-2</v>
      </c>
      <c r="E17" s="81">
        <f t="shared" ref="E17:I17" si="6">(($C$17*100)/$C$20)/6</f>
        <v>4.2523177315458856E-2</v>
      </c>
      <c r="F17" s="81">
        <f t="shared" si="6"/>
        <v>4.2523177315458856E-2</v>
      </c>
      <c r="G17" s="81">
        <f t="shared" si="6"/>
        <v>4.2523177315458856E-2</v>
      </c>
      <c r="H17" s="81">
        <f t="shared" si="6"/>
        <v>4.2523177315458856E-2</v>
      </c>
      <c r="I17" s="81">
        <f t="shared" si="6"/>
        <v>4.2523177315458856E-2</v>
      </c>
      <c r="J17" s="43">
        <f t="shared" ref="J17:J19" si="7">SUM(D17:I17)</f>
        <v>0.25513906389275315</v>
      </c>
    </row>
    <row r="18" spans="1:10" ht="89.25" customHeight="1" thickBot="1" x14ac:dyDescent="0.25">
      <c r="A18" s="39">
        <v>3</v>
      </c>
      <c r="B18" s="78" t="s">
        <v>149</v>
      </c>
      <c r="C18" s="197">
        <v>1624520241.0899999</v>
      </c>
      <c r="D18" s="81">
        <f>(($C$18*100)/$C$20)/6</f>
        <v>15.098137271486765</v>
      </c>
      <c r="E18" s="81">
        <f t="shared" ref="E18:I18" si="8">(($C$18*100)/$C$20)/6</f>
        <v>15.098137271486765</v>
      </c>
      <c r="F18" s="81">
        <f t="shared" si="8"/>
        <v>15.098137271486765</v>
      </c>
      <c r="G18" s="81">
        <f t="shared" si="8"/>
        <v>15.098137271486765</v>
      </c>
      <c r="H18" s="81">
        <f t="shared" si="8"/>
        <v>15.098137271486765</v>
      </c>
      <c r="I18" s="81">
        <f t="shared" si="8"/>
        <v>15.098137271486765</v>
      </c>
      <c r="J18" s="43">
        <f t="shared" si="7"/>
        <v>90.588823628920593</v>
      </c>
    </row>
    <row r="19" spans="1:10" ht="89.25" customHeight="1" thickBot="1" x14ac:dyDescent="0.25">
      <c r="A19" s="39">
        <v>4</v>
      </c>
      <c r="B19" s="78" t="s">
        <v>150</v>
      </c>
      <c r="C19" s="197">
        <v>63160615.020000003</v>
      </c>
      <c r="D19" s="81">
        <f>(($C$19*100)/$C$20)/6</f>
        <v>0.58700877440815957</v>
      </c>
      <c r="E19" s="81">
        <f t="shared" ref="E19:I19" si="9">(($C$19*100)/$C$20)/6</f>
        <v>0.58700877440815957</v>
      </c>
      <c r="F19" s="81">
        <f t="shared" si="9"/>
        <v>0.58700877440815957</v>
      </c>
      <c r="G19" s="81">
        <f t="shared" si="9"/>
        <v>0.58700877440815957</v>
      </c>
      <c r="H19" s="81">
        <f t="shared" si="9"/>
        <v>0.58700877440815957</v>
      </c>
      <c r="I19" s="81">
        <f t="shared" si="9"/>
        <v>0.58700877440815957</v>
      </c>
      <c r="J19" s="43">
        <f t="shared" si="7"/>
        <v>3.5220526464489579</v>
      </c>
    </row>
    <row r="20" spans="1:10" s="44" customFormat="1" ht="15.75" x14ac:dyDescent="0.25">
      <c r="C20" s="45">
        <f>SUM(C16:C19)</f>
        <v>1793289918.1299999</v>
      </c>
      <c r="D20" s="46">
        <f>SUM(D16:D19)</f>
        <v>16.666666666666668</v>
      </c>
      <c r="E20" s="46">
        <f>SUM(E16:E19)+D20</f>
        <v>33.333333333333336</v>
      </c>
      <c r="F20" s="46">
        <f t="shared" ref="F20:I20" si="10">SUM(F16:F19)+E20</f>
        <v>50</v>
      </c>
      <c r="G20" s="46">
        <f t="shared" si="10"/>
        <v>66.666666666666671</v>
      </c>
      <c r="H20" s="46">
        <f t="shared" si="10"/>
        <v>83.333333333333343</v>
      </c>
      <c r="I20" s="46">
        <f t="shared" si="10"/>
        <v>100.00000000000001</v>
      </c>
      <c r="J20" s="47"/>
    </row>
    <row r="21" spans="1:10" x14ac:dyDescent="0.2">
      <c r="C21" s="80"/>
      <c r="D21" s="82"/>
      <c r="E21" s="82"/>
      <c r="F21" s="82"/>
      <c r="G21" s="82"/>
      <c r="H21" s="82"/>
      <c r="I21" s="82"/>
      <c r="J21" s="83"/>
    </row>
    <row r="22" spans="1:10" x14ac:dyDescent="0.2">
      <c r="C22" s="80"/>
      <c r="D22" s="82"/>
      <c r="E22" s="82"/>
      <c r="F22" s="82"/>
      <c r="G22" s="82"/>
      <c r="H22" s="82"/>
      <c r="I22" s="82"/>
      <c r="J22" s="83"/>
    </row>
    <row r="23" spans="1:10" x14ac:dyDescent="0.2">
      <c r="A23" s="79"/>
      <c r="B23" s="79"/>
      <c r="C23" s="84"/>
      <c r="D23" s="85"/>
      <c r="E23" s="85"/>
      <c r="F23" s="85"/>
      <c r="G23" s="85"/>
      <c r="H23" s="85"/>
      <c r="I23" s="85"/>
      <c r="J23" s="86"/>
    </row>
    <row r="24" spans="1:10" x14ac:dyDescent="0.2">
      <c r="A24" s="79"/>
      <c r="B24" s="79"/>
      <c r="C24" s="84"/>
      <c r="D24" s="85"/>
      <c r="E24" s="85"/>
      <c r="F24" s="85"/>
      <c r="G24" s="85"/>
      <c r="H24" s="85"/>
      <c r="I24" s="85"/>
      <c r="J24" s="86"/>
    </row>
    <row r="25" spans="1:10" x14ac:dyDescent="0.2">
      <c r="A25" s="79"/>
      <c r="B25" s="79"/>
      <c r="C25" s="84"/>
      <c r="D25" s="85"/>
      <c r="E25" s="85"/>
      <c r="F25" s="85"/>
      <c r="G25" s="85"/>
      <c r="H25" s="85"/>
      <c r="I25" s="85"/>
      <c r="J25" s="86"/>
    </row>
    <row r="26" spans="1:10" x14ac:dyDescent="0.2">
      <c r="A26" s="79"/>
      <c r="B26" s="79"/>
      <c r="C26" s="84"/>
      <c r="D26" s="85"/>
      <c r="E26" s="85"/>
      <c r="F26" s="85"/>
      <c r="G26" s="85"/>
      <c r="H26" s="85"/>
      <c r="I26" s="85"/>
      <c r="J26" s="86"/>
    </row>
    <row r="27" spans="1:10" x14ac:dyDescent="0.2">
      <c r="A27" s="79"/>
      <c r="B27" s="79"/>
      <c r="C27" s="84"/>
      <c r="D27" s="85"/>
      <c r="E27" s="85"/>
      <c r="F27" s="85"/>
      <c r="G27" s="85"/>
      <c r="H27" s="85"/>
      <c r="I27" s="85"/>
      <c r="J27" s="86"/>
    </row>
    <row r="28" spans="1:10" x14ac:dyDescent="0.2">
      <c r="A28" s="79"/>
      <c r="B28" s="87" t="s">
        <v>41</v>
      </c>
      <c r="C28" s="245" t="s">
        <v>35</v>
      </c>
      <c r="D28" s="245"/>
      <c r="E28" s="245"/>
      <c r="F28" s="246" t="s">
        <v>42</v>
      </c>
      <c r="G28" s="246"/>
      <c r="H28" s="246"/>
      <c r="I28" s="246"/>
      <c r="J28" s="246"/>
    </row>
    <row r="29" spans="1:10" x14ac:dyDescent="0.2">
      <c r="A29" s="79"/>
      <c r="B29" s="87" t="s">
        <v>34</v>
      </c>
      <c r="C29" s="245" t="s">
        <v>36</v>
      </c>
      <c r="D29" s="245"/>
      <c r="E29" s="245"/>
      <c r="F29" s="246" t="s">
        <v>37</v>
      </c>
      <c r="G29" s="246"/>
      <c r="H29" s="246"/>
      <c r="I29" s="246"/>
      <c r="J29" s="246"/>
    </row>
    <row r="30" spans="1:10" x14ac:dyDescent="0.2">
      <c r="A30" s="79"/>
      <c r="B30" s="79"/>
      <c r="C30" s="84"/>
      <c r="D30" s="85"/>
      <c r="E30" s="85"/>
      <c r="F30" s="85"/>
      <c r="G30" s="85"/>
      <c r="H30" s="85"/>
      <c r="I30" s="85"/>
      <c r="J30" s="86"/>
    </row>
    <row r="31" spans="1:10" x14ac:dyDescent="0.2">
      <c r="A31" s="79"/>
      <c r="B31" s="79"/>
      <c r="C31" s="84"/>
      <c r="D31" s="85"/>
      <c r="E31" s="85"/>
      <c r="F31" s="85"/>
      <c r="G31" s="85"/>
      <c r="H31" s="85"/>
      <c r="I31" s="85"/>
      <c r="J31" s="86"/>
    </row>
    <row r="32" spans="1:10" x14ac:dyDescent="0.2">
      <c r="A32" s="79"/>
      <c r="B32" s="79"/>
      <c r="C32" s="84"/>
      <c r="D32" s="85"/>
      <c r="E32" s="85"/>
      <c r="F32" s="85"/>
      <c r="G32" s="85"/>
      <c r="H32" s="85"/>
      <c r="I32" s="85"/>
      <c r="J32" s="86"/>
    </row>
    <row r="33" spans="1:11" x14ac:dyDescent="0.2">
      <c r="A33" s="79"/>
      <c r="B33" s="79"/>
      <c r="C33" s="79"/>
      <c r="D33" s="79"/>
      <c r="E33" s="79"/>
      <c r="F33" s="79"/>
      <c r="G33" s="79"/>
      <c r="H33" s="79"/>
      <c r="I33" s="79"/>
      <c r="J33" s="79"/>
    </row>
    <row r="34" spans="1:11" x14ac:dyDescent="0.2">
      <c r="A34" s="79"/>
      <c r="B34" s="79"/>
      <c r="C34" s="79"/>
      <c r="D34" s="79"/>
      <c r="E34" s="79"/>
      <c r="F34" s="79"/>
      <c r="G34" s="79"/>
      <c r="H34" s="79"/>
      <c r="I34" s="79"/>
      <c r="J34" s="79"/>
      <c r="K34" s="79"/>
    </row>
    <row r="35" spans="1:11" x14ac:dyDescent="0.2">
      <c r="A35" s="79"/>
      <c r="B35" s="79"/>
      <c r="C35" s="79"/>
      <c r="D35" s="79"/>
      <c r="E35" s="79"/>
      <c r="F35" s="79"/>
      <c r="G35" s="79"/>
      <c r="H35" s="79"/>
      <c r="I35" s="79"/>
      <c r="J35" s="79"/>
      <c r="K35" s="79"/>
    </row>
    <row r="36" spans="1:11" x14ac:dyDescent="0.2">
      <c r="A36" s="79"/>
      <c r="B36" s="79"/>
      <c r="C36" s="79"/>
      <c r="D36" s="79"/>
      <c r="E36" s="79"/>
      <c r="F36" s="79"/>
      <c r="G36" s="79"/>
      <c r="H36" s="79"/>
      <c r="I36" s="79"/>
      <c r="J36" s="79"/>
      <c r="K36" s="79"/>
    </row>
    <row r="37" spans="1:11" x14ac:dyDescent="0.2">
      <c r="A37" s="79"/>
      <c r="B37" s="79"/>
      <c r="C37" s="88"/>
      <c r="D37" s="79"/>
      <c r="E37" s="79"/>
      <c r="F37" s="79"/>
      <c r="G37" s="79"/>
      <c r="H37" s="79"/>
      <c r="I37" s="79"/>
      <c r="J37" s="79"/>
      <c r="K37" s="79"/>
    </row>
    <row r="38" spans="1:11" x14ac:dyDescent="0.2">
      <c r="A38" s="79"/>
      <c r="B38" s="79"/>
      <c r="C38" s="88"/>
      <c r="D38" s="79"/>
      <c r="E38" s="79"/>
      <c r="F38" s="79"/>
      <c r="G38" s="79"/>
      <c r="H38" s="79"/>
      <c r="I38" s="79"/>
      <c r="J38" s="79"/>
      <c r="K38" s="79"/>
    </row>
    <row r="39" spans="1:11" x14ac:dyDescent="0.2">
      <c r="A39" s="79"/>
      <c r="B39" s="79"/>
      <c r="C39" s="88"/>
      <c r="D39" s="79"/>
      <c r="E39" s="79"/>
      <c r="F39" s="79"/>
      <c r="G39" s="79"/>
      <c r="H39" s="79"/>
      <c r="I39" s="79"/>
      <c r="J39" s="79"/>
      <c r="K39" s="79"/>
    </row>
    <row r="40" spans="1:11" x14ac:dyDescent="0.2">
      <c r="A40" s="79"/>
      <c r="B40" s="79"/>
      <c r="C40" s="88"/>
      <c r="D40" s="79"/>
      <c r="E40" s="79"/>
      <c r="F40" s="79"/>
      <c r="G40" s="79"/>
      <c r="H40" s="79"/>
      <c r="I40" s="79"/>
      <c r="J40" s="79"/>
      <c r="K40" s="79"/>
    </row>
    <row r="41" spans="1:11" x14ac:dyDescent="0.2">
      <c r="A41" s="79"/>
      <c r="B41" s="79"/>
      <c r="C41" s="79"/>
      <c r="D41" s="79"/>
      <c r="E41" s="79"/>
      <c r="F41" s="79"/>
      <c r="G41" s="79"/>
      <c r="H41" s="79"/>
      <c r="I41" s="79"/>
      <c r="J41" s="79"/>
      <c r="K41" s="79"/>
    </row>
    <row r="42" spans="1:11" x14ac:dyDescent="0.2">
      <c r="A42" s="79"/>
      <c r="B42" s="79"/>
      <c r="C42" s="79"/>
      <c r="D42" s="79"/>
      <c r="E42" s="79"/>
      <c r="F42" s="79"/>
      <c r="G42" s="79"/>
      <c r="H42" s="79"/>
      <c r="I42" s="79"/>
      <c r="J42" s="79"/>
    </row>
    <row r="43" spans="1:11" x14ac:dyDescent="0.2">
      <c r="A43" s="79"/>
      <c r="B43" s="79"/>
      <c r="C43" s="79"/>
      <c r="D43" s="79"/>
      <c r="E43" s="79"/>
      <c r="F43" s="79"/>
      <c r="G43" s="79"/>
      <c r="H43" s="79"/>
      <c r="I43" s="79"/>
      <c r="J43" s="79"/>
    </row>
    <row r="44" spans="1:11" x14ac:dyDescent="0.2">
      <c r="A44" s="79"/>
      <c r="B44" s="79"/>
      <c r="C44" s="79"/>
      <c r="D44" s="79"/>
      <c r="E44" s="79"/>
      <c r="F44" s="79"/>
      <c r="G44" s="79"/>
      <c r="H44" s="79"/>
      <c r="I44" s="79"/>
      <c r="J44" s="79"/>
    </row>
    <row r="45" spans="1:11" x14ac:dyDescent="0.2">
      <c r="A45" s="79"/>
      <c r="B45" s="79"/>
      <c r="C45" s="79"/>
      <c r="D45" s="79"/>
      <c r="E45" s="79"/>
      <c r="F45" s="79"/>
      <c r="G45" s="79"/>
      <c r="H45" s="79"/>
      <c r="I45" s="79"/>
      <c r="J45" s="79"/>
    </row>
    <row r="46" spans="1:11" x14ac:dyDescent="0.2">
      <c r="A46" s="79"/>
      <c r="B46" s="79"/>
      <c r="C46" s="79"/>
      <c r="D46" s="79"/>
      <c r="E46" s="79"/>
      <c r="F46" s="79"/>
      <c r="G46" s="79"/>
      <c r="H46" s="79"/>
      <c r="I46" s="79"/>
      <c r="J46" s="79"/>
    </row>
    <row r="47" spans="1:11" x14ac:dyDescent="0.2">
      <c r="A47" s="79"/>
      <c r="B47" s="79"/>
      <c r="C47" s="79"/>
      <c r="D47" s="79"/>
      <c r="E47" s="79"/>
      <c r="F47" s="79"/>
      <c r="G47" s="79"/>
      <c r="H47" s="79"/>
      <c r="I47" s="79"/>
      <c r="J47" s="79"/>
    </row>
    <row r="48" spans="1:11" x14ac:dyDescent="0.2">
      <c r="A48" s="79"/>
      <c r="B48" s="79"/>
      <c r="C48" s="79"/>
      <c r="D48" s="79"/>
      <c r="E48" s="79"/>
      <c r="F48" s="79"/>
      <c r="G48" s="79"/>
      <c r="H48" s="79"/>
      <c r="I48" s="79"/>
      <c r="J48" s="79"/>
    </row>
    <row r="49" spans="1:10" x14ac:dyDescent="0.2">
      <c r="A49" s="79"/>
      <c r="B49" s="79"/>
      <c r="C49" s="79"/>
      <c r="D49" s="79"/>
      <c r="E49" s="79"/>
      <c r="F49" s="79"/>
      <c r="G49" s="79"/>
      <c r="H49" s="79"/>
      <c r="I49" s="79"/>
      <c r="J49" s="79"/>
    </row>
    <row r="50" spans="1:10" x14ac:dyDescent="0.2">
      <c r="A50" s="79"/>
      <c r="B50" s="79"/>
      <c r="C50" s="79"/>
      <c r="D50" s="79"/>
      <c r="E50" s="79"/>
      <c r="F50" s="79"/>
      <c r="G50" s="79"/>
      <c r="H50" s="79"/>
      <c r="I50" s="79"/>
      <c r="J50" s="79"/>
    </row>
    <row r="51" spans="1:10" x14ac:dyDescent="0.2">
      <c r="A51" s="79"/>
      <c r="B51" s="79"/>
      <c r="C51" s="79"/>
      <c r="D51" s="79"/>
      <c r="E51" s="79"/>
      <c r="F51" s="79"/>
      <c r="G51" s="79"/>
      <c r="H51" s="79"/>
      <c r="I51" s="79"/>
      <c r="J51" s="79"/>
    </row>
    <row r="52" spans="1:10" x14ac:dyDescent="0.2">
      <c r="A52" s="79"/>
      <c r="B52" s="79"/>
      <c r="C52" s="79"/>
      <c r="D52" s="79"/>
      <c r="E52" s="79"/>
      <c r="F52" s="79"/>
      <c r="G52" s="79"/>
      <c r="H52" s="79"/>
      <c r="I52" s="79"/>
      <c r="J52" s="79"/>
    </row>
  </sheetData>
  <mergeCells count="7">
    <mergeCell ref="C1:J1"/>
    <mergeCell ref="C28:E28"/>
    <mergeCell ref="C29:E29"/>
    <mergeCell ref="F29:J29"/>
    <mergeCell ref="F28:J28"/>
    <mergeCell ref="C2:J2"/>
    <mergeCell ref="C3:J3"/>
  </mergeCells>
  <printOptions horizontalCentered="1" verticalCentered="1"/>
  <pageMargins left="0.39370078740157483" right="0.39370078740157483" top="0.39370078740157483" bottom="0.39370078740157483" header="0.51181102362204722" footer="0.51181102362204722"/>
  <pageSetup scale="4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Ficha LP-043-2019</vt:lpstr>
      <vt:lpstr>Mapa de Ubicación LP-043-2019</vt:lpstr>
      <vt:lpstr>Catalogo LP-043-2019</vt:lpstr>
      <vt:lpstr>Programa LP-043-2019</vt:lpstr>
      <vt:lpstr>'Catalogo LP-043-2019'!Área_de_impresión</vt:lpstr>
      <vt:lpstr>'Mapa de Ubicación LP-043-2019'!Área_de_impresión</vt:lpstr>
      <vt:lpstr>'Catalogo LP-043-2019'!Títulos_a_imprimir</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Robin Gonzalez</cp:lastModifiedBy>
  <cp:lastPrinted>2019-05-13T13:56:18Z</cp:lastPrinted>
  <dcterms:created xsi:type="dcterms:W3CDTF">2019-01-18T18:36:30Z</dcterms:created>
  <dcterms:modified xsi:type="dcterms:W3CDTF">2021-02-26T19:40:02Z</dcterms:modified>
</cp:coreProperties>
</file>