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5.1.6\Oficios DIS\COORDINACIÓN DE INVERSIÓN\Ejercicio 2021\COST\Anexos de validación presupuestal- SAMANTA_05 Febrero 2021\SIPRO Enviadas\"/>
    </mc:Choice>
  </mc:AlternateContent>
  <xr:revisionPtr revIDLastSave="0" documentId="13_ncr:1_{E98B105A-E721-45BA-A8AC-4913BDB0AF52}" xr6:coauthVersionLast="46" xr6:coauthVersionMax="46" xr10:uidLastSave="{00000000-0000-0000-0000-000000000000}"/>
  <bookViews>
    <workbookView xWindow="0" yWindow="360" windowWidth="29040" windowHeight="15840" xr2:uid="{00000000-000D-0000-FFFF-FFFF00000000}"/>
  </bookViews>
  <sheets>
    <sheet name="Ficha LP-058-2020" sheetId="1" r:id="rId1"/>
    <sheet name="Mapa de Ubicación LP-058-2020" sheetId="5" r:id="rId2"/>
    <sheet name="Catalogo LP-058-2020" sheetId="58" r:id="rId3"/>
    <sheet name="Programa LP-058-2020" sheetId="49" r:id="rId4"/>
  </sheets>
  <externalReferences>
    <externalReference r:id="rId5"/>
  </externalReferences>
  <definedNames>
    <definedName name="_xlnm.Print_Area" localSheetId="1">'Mapa de Ubicación LP-058-2020'!$A$1:$I$66</definedName>
    <definedName name="_xlnm.Print_Titles" localSheetId="2">'Catalogo LP-058-2020'!$1:$15</definedName>
  </definedNames>
  <calcPr calcId="181029"/>
</workbook>
</file>

<file path=xl/calcChain.xml><?xml version="1.0" encoding="utf-8"?>
<calcChain xmlns="http://schemas.openxmlformats.org/spreadsheetml/2006/main">
  <c r="H34" i="1" l="1"/>
  <c r="E6" i="49" l="1"/>
  <c r="F6" i="49"/>
  <c r="G6" i="49"/>
  <c r="H6" i="49"/>
  <c r="I6" i="49"/>
  <c r="J6" i="49"/>
  <c r="K6" i="49"/>
  <c r="E7" i="49"/>
  <c r="F7" i="49"/>
  <c r="G7" i="49"/>
  <c r="H7" i="49"/>
  <c r="I7" i="49"/>
  <c r="J7" i="49"/>
  <c r="K7" i="49"/>
  <c r="E8" i="49"/>
  <c r="F8" i="49"/>
  <c r="G8" i="49"/>
  <c r="H8" i="49"/>
  <c r="I8" i="49"/>
  <c r="J8" i="49"/>
  <c r="K8" i="49"/>
  <c r="E9" i="49"/>
  <c r="F9" i="49"/>
  <c r="G9" i="49"/>
  <c r="H9" i="49"/>
  <c r="I9" i="49"/>
  <c r="J9" i="49"/>
  <c r="K9" i="49"/>
  <c r="D9" i="49"/>
  <c r="D8" i="49"/>
  <c r="D7" i="49"/>
  <c r="D6" i="49"/>
  <c r="H49" i="58"/>
  <c r="H47" i="58"/>
  <c r="H44" i="58"/>
  <c r="H43" i="58"/>
  <c r="H42" i="58"/>
  <c r="H41" i="58"/>
  <c r="H39" i="58"/>
  <c r="H35" i="58"/>
  <c r="H34" i="58"/>
  <c r="H33" i="58"/>
  <c r="H29" i="58"/>
  <c r="H28" i="58"/>
  <c r="H27" i="58"/>
  <c r="H26" i="58"/>
  <c r="H22" i="58"/>
  <c r="G26" i="58"/>
  <c r="G35" i="58"/>
  <c r="G39" i="58"/>
  <c r="G34" i="58"/>
  <c r="G49" i="58"/>
  <c r="G44" i="58"/>
  <c r="G42" i="58"/>
  <c r="G29" i="58"/>
  <c r="G27" i="58"/>
  <c r="G22" i="58"/>
  <c r="G47" i="58"/>
  <c r="G41" i="58"/>
  <c r="G43" i="58"/>
  <c r="G33" i="58"/>
  <c r="G28" i="58"/>
  <c r="L8" i="49" l="1"/>
  <c r="L6" i="49"/>
  <c r="L9" i="49"/>
  <c r="L7" i="49"/>
  <c r="H50" i="58"/>
  <c r="H51" i="58" s="1"/>
  <c r="H52" i="58" s="1"/>
  <c r="L10" i="49" l="1"/>
  <c r="C20" i="49"/>
  <c r="C10" i="49"/>
  <c r="H16" i="49" l="1"/>
  <c r="G17" i="49"/>
  <c r="F18" i="49"/>
  <c r="E19" i="49"/>
  <c r="K19" i="49"/>
  <c r="I16" i="49"/>
  <c r="H17" i="49"/>
  <c r="G18" i="49"/>
  <c r="F19" i="49"/>
  <c r="D19" i="49"/>
  <c r="J16" i="49"/>
  <c r="I17" i="49"/>
  <c r="H18" i="49"/>
  <c r="G19" i="49"/>
  <c r="D18" i="49"/>
  <c r="E16" i="49"/>
  <c r="K16" i="49"/>
  <c r="J17" i="49"/>
  <c r="I18" i="49"/>
  <c r="H19" i="49"/>
  <c r="D17" i="49"/>
  <c r="F16" i="49"/>
  <c r="E17" i="49"/>
  <c r="K17" i="49"/>
  <c r="J18" i="49"/>
  <c r="I19" i="49"/>
  <c r="D16" i="49"/>
  <c r="G16" i="49"/>
  <c r="F17" i="49"/>
  <c r="E18" i="49"/>
  <c r="K18" i="49"/>
  <c r="J19" i="49"/>
  <c r="L19" i="49" l="1"/>
  <c r="L18" i="49"/>
  <c r="D20" i="49"/>
  <c r="E20" i="49" s="1"/>
  <c r="F20" i="49" s="1"/>
  <c r="G20" i="49" s="1"/>
  <c r="H20" i="49" s="1"/>
  <c r="I20" i="49" s="1"/>
  <c r="J20" i="49" s="1"/>
  <c r="K20" i="49" s="1"/>
  <c r="L16" i="49"/>
  <c r="L17" i="49"/>
</calcChain>
</file>

<file path=xl/sharedStrings.xml><?xml version="1.0" encoding="utf-8"?>
<sst xmlns="http://schemas.openxmlformats.org/spreadsheetml/2006/main" count="200" uniqueCount="155">
  <si>
    <t>DIRECCIÓN DE PROGRAMAS Y PRESUPUESTOS</t>
  </si>
  <si>
    <t>SOLICITUD PARA LA ELABORACIÓN DE FICHAS SIPRO</t>
  </si>
  <si>
    <t>FECHA DE ENTREGA: ___________________________________________</t>
  </si>
  <si>
    <t>RECIBIDO POR LA DIRECCIÓN DE PROGRAMAS Y PRESUPUESTOS:</t>
  </si>
  <si>
    <t>FECHA: _______________________ HORA: ______________ PERSONA QUIEN RECIBE: ________________________________________</t>
  </si>
  <si>
    <t>SISTEMA DE INFORMACIÓN DE PROYECTOS (SIPRO)</t>
  </si>
  <si>
    <t>4.- NIVEL DE AVANCE DEL PROYECTO:</t>
  </si>
  <si>
    <t>IDEA</t>
  </si>
  <si>
    <t>PROYECTO</t>
  </si>
  <si>
    <t>X</t>
  </si>
  <si>
    <t>14.- DIMENSIONAMIENTO</t>
  </si>
  <si>
    <t>PRESUPUESTO RESUMIDO</t>
  </si>
  <si>
    <t>CANTIDAD</t>
  </si>
  <si>
    <t>COMPONENTE</t>
  </si>
  <si>
    <t>IMPORTE
(INCLUYE IVA)</t>
  </si>
  <si>
    <t>15.- ADJUNTAR DOCUMENTACIÓN (LIGAR ARCHIVOS)</t>
  </si>
  <si>
    <t>SI</t>
  </si>
  <si>
    <t>NO</t>
  </si>
  <si>
    <t>PRESUPUESTO</t>
  </si>
  <si>
    <t>CALENDARIO</t>
  </si>
  <si>
    <t>LISTADO DE PERSONAL</t>
  </si>
  <si>
    <t>8.- UNIDAD MEDIDA BENEFICIARIOS: Habitantes</t>
  </si>
  <si>
    <t>10.- UNIDAD DE MEDIDA: Kilómetro</t>
  </si>
  <si>
    <t>11.- CONCEPTO GENERAL DE LA OBRA: CAMINOS Y CARRETERAS</t>
  </si>
  <si>
    <t xml:space="preserve"> </t>
  </si>
  <si>
    <t>CATALOGO GENERAL DE CONCEPTOS Y CANTIDADES DE TRABAJO</t>
  </si>
  <si>
    <t>PRESUPUESTO DE OBRA</t>
  </si>
  <si>
    <t xml:space="preserve"> DESCRIPCIÓN DE LA OBRA: </t>
  </si>
  <si>
    <t>No</t>
  </si>
  <si>
    <t>CONCEPTO</t>
  </si>
  <si>
    <t>UNIDAD</t>
  </si>
  <si>
    <t>IMPORTE</t>
  </si>
  <si>
    <t>DESCRIPCIÓN</t>
  </si>
  <si>
    <t>Obra</t>
  </si>
  <si>
    <t>CONSERVACIÓN PERIÓDICA DEL CAMINO CON CÓDIGO: 233 LIBRAMIENTO TEOCALTICHE DEL KM 7+050 AL KM 9+099. (RESIDENCIA TEOCALTICHE), JALISCO.</t>
  </si>
  <si>
    <t>Inicio de Obra</t>
  </si>
  <si>
    <t>Código</t>
  </si>
  <si>
    <t>Concepto</t>
  </si>
  <si>
    <t>% TOTAL</t>
  </si>
  <si>
    <t>DIRECTOR DE CONSERVACIÓN</t>
  </si>
  <si>
    <t>M. EN C. MAURO ALBERTO FLORES ALMONTE</t>
  </si>
  <si>
    <t>DIRECTOR DE PLANEACIÓN</t>
  </si>
  <si>
    <t>DIRECTOR GENERAL DE INFRAESTRUCTURA CARRETERA</t>
  </si>
  <si>
    <t>PZA</t>
  </si>
  <si>
    <t>ML</t>
  </si>
  <si>
    <t>ING. JUAN GARCÍA SÁNCHEZ</t>
  </si>
  <si>
    <t>ING. OMAR DAVID PAREDES FLORES</t>
  </si>
  <si>
    <t>LICITACIÓN No.</t>
  </si>
  <si>
    <t xml:space="preserve">FECHA: </t>
  </si>
  <si>
    <t>CONTRATISTA:</t>
  </si>
  <si>
    <t>SECRETARÍA DE INFRAESTRUCTURA Y OBRA PÚBLICA (SIOP)</t>
  </si>
  <si>
    <t>DIRECCIÓN GENERAL DE INFRAESTRUCTURA CARRETERA (DGIC)</t>
  </si>
  <si>
    <t xml:space="preserve">DIRECCIÓN DE CONSERVACIÓN </t>
  </si>
  <si>
    <t>NORMA Ó ESPECIFICACIONES</t>
  </si>
  <si>
    <t>CON NÚMERO</t>
  </si>
  <si>
    <t>PRECIO UNITARIO</t>
  </si>
  <si>
    <t>CON LETRA</t>
  </si>
  <si>
    <t>TERRACERÍAS</t>
  </si>
  <si>
    <t>EP-CSV-CAR-DSC-3-3-01-001/13</t>
  </si>
  <si>
    <t>2</t>
  </si>
  <si>
    <t>M3</t>
  </si>
  <si>
    <t>4</t>
  </si>
  <si>
    <t>ESTRUCTURA Y OBRAS DE DRENAJE</t>
  </si>
  <si>
    <t>6</t>
  </si>
  <si>
    <t>10</t>
  </si>
  <si>
    <t>PAVIMENTOS</t>
  </si>
  <si>
    <t>N-CSV-CAR-2-02-004/15</t>
  </si>
  <si>
    <t>N-CSV-CAR-2-02-003/16</t>
  </si>
  <si>
    <t>N-CSV-CAR-3-02-001/15</t>
  </si>
  <si>
    <t>SEÑALAMIENTO</t>
  </si>
  <si>
    <t>IMPUESTO AL VALOR AGREGADO ( I.V.A.) 16% =</t>
  </si>
  <si>
    <t>MONTO TOTAL DE LA PROPUESTA INCLUYE ( I.V.A.) 16% =</t>
  </si>
  <si>
    <t>13.- ACCION: Trabajos de Conservación Periódica y Reconstrucción.</t>
  </si>
  <si>
    <t>3.- DESCRIPCIÓN DE BENEFICIARIOS: La población  que se atenderán con esta obra contará con carreteras rápidas, seguras, y confortables. Detonando el desarrollo económico,productivo y turístico de las Regiones. Contribuyendo a mejorar la movilidad de las personas y los bienes mediante la conservación de infraestructura, manteniendo en buenas condiciones la infraestructura carretera del Estado de Jalisco.</t>
  </si>
  <si>
    <t>JULIO</t>
  </si>
  <si>
    <t>AGOSTO</t>
  </si>
  <si>
    <t>SEPTIEMBRE</t>
  </si>
  <si>
    <t>OCTUBRE</t>
  </si>
  <si>
    <t>NOVIEMBRE</t>
  </si>
  <si>
    <t>DICIEMBRE</t>
  </si>
  <si>
    <t>6.-BENEFICIARIOS : 74,079 habitantes aproximadamente</t>
  </si>
  <si>
    <t>7.- BENEFICIARIOS INDIRECTOS: 85,191 habitantes aproximadamente</t>
  </si>
  <si>
    <t>COORDENADAS INICIO :</t>
  </si>
  <si>
    <t>LATITUD:</t>
  </si>
  <si>
    <t xml:space="preserve">LONGITUD: </t>
  </si>
  <si>
    <t>COORDENADAS FIN :</t>
  </si>
  <si>
    <t xml:space="preserve"> 20.059726°</t>
  </si>
  <si>
    <t>-103.171976°</t>
  </si>
  <si>
    <t xml:space="preserve"> 19.984696°</t>
  </si>
  <si>
    <t>-103.256427°</t>
  </si>
  <si>
    <t>CÓDIGO 412 KM 0+000 - 13+000</t>
  </si>
  <si>
    <t xml:space="preserve"> 19.913910°</t>
  </si>
  <si>
    <t>-102.928492°</t>
  </si>
  <si>
    <t xml:space="preserve"> 19.589329°</t>
  </si>
  <si>
    <t>-102.906677°</t>
  </si>
  <si>
    <t>N-CSV-CAR-2-05-001/01</t>
  </si>
  <si>
    <t>001-REPOSICIÓN DE MARCAS EN EL PAVIMENTO P.U.O.T.</t>
  </si>
  <si>
    <t>REPOSICIÓN TOTAL DE LAS SEÑALES VERTICALES (SR y SP) DE 71X71CM. EN CARRETERAS, CUANDO YA HAN PERDIDO SU CAPACIDAD DE RETRORREFLEXIÓN O HAN SUFRIDO ALGÚN TIPO DE DAÑO.DE  DISTINTO TIPO Y MEDIDA, REFLEJANTE GRADO INTENSIDAD TIPO "A" E IMPRESIÓN SERIGRAFICA, MONTADA SOBRE ANGULO LADOS IGUALES DE 21/2" x 3/16" (64 x 4 MM) X 3 M  Y/O PTR CUADRADO DE 2"X2" POR 3 M INCLUYE: SUMINISTRO E INSTALACIÓN Y TODO LO NECESARIO PARA SU CORRECTA INSTALACIÓN.</t>
  </si>
  <si>
    <t xml:space="preserve">004-REPOSICIÓN AISLADA DE SEÑALES VERTICALES P.U.O.T. </t>
  </si>
  <si>
    <t>N·CSV·CAR·3·05·004</t>
  </si>
  <si>
    <t xml:space="preserve">REPOSICIÓN DE LAS VIALETAS Y BOTONES EN CARRETERAS, CUANDO HAN SUFRIDO ALGÚN TIPO DE DAÑO, CON EL PROPÓSITO DE MANTENER LA CARRETERA EN CONDICIONES DE SEGURIDAD EN LO QUE A SEÑALAMIENTO SE REFIERE. INCLUYE: TODO LO NECESARIO PARA SU CORRECTA EJECUCIÓN. </t>
  </si>
  <si>
    <t xml:space="preserve">003-REPOSICIÓN AISLADA DE VIALETAS Y BOTONES P.U.O.T. </t>
  </si>
  <si>
    <t>N·CSV·CAR·3·05·003</t>
  </si>
  <si>
    <t>M</t>
  </si>
  <si>
    <t>LIMPIEZA DE CUNETAS Y CONTRACUNETAS P.U.O.T.A MANO O A MÁQUINA EN CUALQUIER TIPO DE MATERIAL, (RETIRO DE AZOLVE, VEGETACIÓN, BASURA, FRAGMENTOS DE RCA Y TODO MATERIAL QUE SE ACUMULE EN ELEMENTOS DE DRENAJE. PARA RESTITUIR SU CAPACIDAD Y EFICIENCIA HIDRÁULICA.) INCLUYE: TODO LO NECESARIO PARA SU CORRECTA EJECUCIÓN.</t>
  </si>
  <si>
    <t>N-CSV-CAR-2-01-001/01</t>
  </si>
  <si>
    <t>HA</t>
  </si>
  <si>
    <t>LIMPIEZA Y DESHIERBE DEL DERECHO DE VIA P.U.O.T.PARA LA REMOCIÓN DE LA VEGETACIÓN EXISTENTE, MEDIANTE: LA TALA, ROZA, DESENRAICE, LIMPIA Y DISPOSICIÓN FINAL; EN EL DERECHO DE VÍA, EN LAS ZONAS DE BANCOS, DE CANALES Y EN ÁREAS QUE SE DESTINEN A INSTALACIONES. INCLUYE: SU CARGA,  ACARREO Y DISPOSICION EN EL BANCO DE DESPERDICIO PROPUESTO POR EL CONTRATISTA, CUMPLIENDO CON LAS LEYES Y REGLAMENTOS DE PROTECCIÓN ECOLÓGICA VIGENTES.</t>
  </si>
  <si>
    <t>CONSERVACIÓN PERIODICA</t>
  </si>
  <si>
    <t>ml, Trabajos de señalamientos consistentes en: reposición de defensa metálica, reposición de vialetas, botones, señales verticales y marcas en el pavimento</t>
  </si>
  <si>
    <t>ha, Trabajos de terracerias consistentes en: limpieza y deshierbe del derecho de vía.</t>
  </si>
  <si>
    <t>T</t>
  </si>
  <si>
    <t>N-CSV-CAR-2-01-003/01</t>
  </si>
  <si>
    <t>003-LIMPIEZA DE ALCANTARILLAS INCLUYE CANALES DE ENTRADA Y SALIDA P.U.O.T. A MANO O A MÁQUINA EN CUALQUIER TIPO DE MATERIAL, (RETIRO DE AZOLVE, VEGETACIÓN, BASURA, FRAGMENTOS DE ROCA Y TODO MATERIAL QUE SE ACUMULE EN ELEMENTOS DE DRENAJE. PARA RESTITUIR SU CAPACIDAD Y EFICIENCIA HIDRÁULICA.) INCLUYE: TODO LO NECESARIO PARA SU CORRECTA EJECUCIÓN. N·CSV·CAR·2·01·003</t>
  </si>
  <si>
    <t>N-CTR-CAR-1-02-001/00</t>
  </si>
  <si>
    <t>001-MAMPOSTERÍA DE PIEDRA, P.U.O.T. MAMPOSTERIA DE 3A CLASE JUNTEADA CON MORTERO CEMENTO-ARENA, TIPO II [CON RESISTENCIA MINIMA A LA COMPRESION DE 7,5 MPA (76 KG/CM2)] EN MUROS, ALEROS Y CABEZOTES. INCLUYE: TODO LO NECESARIO PARA SU CORRECTA EJECUCIÓN.  N-CTR-CAR-1-02-001</t>
  </si>
  <si>
    <t>N-CTR-CAR-1-02-003/04</t>
  </si>
  <si>
    <t>COLADO DE CONCRETO HIDRÁULICO F'C=150KG/CM2 H.O. REV. 10, R.N. PARA REPARACIONES, INCLUYE: MATERIALES, MANO DE OBRA, VIBRADO, EQUIPO Y HERRAMIENTA.</t>
  </si>
  <si>
    <t>004-BACHEO PROFUNDO AISLADO P.U.O.T. REPOSICIÓN DE UNA PORCIÓN DE CARPETA ASFÁLTICA QUE PRESENTA DAÑOS, CUANDO LAS CAPAS SUBYACENTES SE ENCUENTREN EN CONDICIONES INESTABLES O CON EXCESO DE AGUA,REPONIENDO EL MATERIAL DAÑADO POR MATERIAL DE CALIDAD DE BASE HIDRAULICA Y CARPETA DE 5.00CM DE ESPESOR. INCLUYE: TODO LO NECESARIO PARA SU CORRECTA EJECUCIÓN. N·CSV·CAR·2·02·004</t>
  </si>
  <si>
    <t>003-BACHEO SUPERFICIAL AISLADO P.U.O.T. DELIMITACIÓN DEL ÁREA, CORTE PERIMETRAL, RETIRO DE RESIDUOS Y LIMPIEZA, RIEGO DE LIGA EMULSIÓN DE ROMPIMIENTO RÁPIDO (ECR-60) A RAZÓN DE 0.60 LT/M2, INCLUYE SUMINISTRO, TENDIDO, COMPACTACIÓN  Y ACARREO DE MATERIALES ASFALTICOS. N·CSV·CAR·2·02·003</t>
  </si>
  <si>
    <t>SP-PZA</t>
  </si>
  <si>
    <t>SII-14-PZA</t>
  </si>
  <si>
    <t>SII-15 PZA</t>
  </si>
  <si>
    <t>001-REPOSICIÓN DE MARCAS EN EL PAVIMENTO P.U.O.T.RAYA SEPARADORA DE SENTIDOS DE CIRCULACIÓN : DISCONTINUA SENCILLA COLOR AMARILLA PARA  DELIMITAR LOS CARRILES DE CIRCULACIÓN, SEGMENTOS DE 5M DE LONG. ESPACIADOS ENTRE SI 10M Y  RAYA EN LA ORILLA DE LA CALZADA: CONTINUA COLOR BLANCO, DE 15 CM. DE ANCHO, UNA A CADA LADO DE LA CALZADA, PARA DELIMITAR LOS CARRILES Y/O EL  ACOTAMIENTO.INCLUYE: TODO LO NECESARIO PARA SU CORRECTA EJECUCIÓN. N·CSV·CAR·2·05·001</t>
  </si>
  <si>
    <t xml:space="preserve"> N-CTR-CAR-1-07-009</t>
  </si>
  <si>
    <t>009.-DEFENSAS, P.U.O.T.</t>
  </si>
  <si>
    <t>DEFENSAS METÁLICAS DE DOS CRESTAS. DEFENSA METALICA LATERAL (OD-4), INCLUYE: SUMINISTRO E INSTALACIÓN, CON CEJAS REFLEJANTES A CADA 3.81 M. INCLUYE: SUMINISTRO E INSTALACIÓN Y TODO LO NECESARIO PARA SU CORRECTA INSTALACIÓN.</t>
  </si>
  <si>
    <t>IMPORTE ACUMULADO =</t>
  </si>
  <si>
    <t>CÓDIGO 411 KM 0+000 - 11+200</t>
  </si>
  <si>
    <t xml:space="preserve"> 19.925343°</t>
  </si>
  <si>
    <t>-102.867800°</t>
  </si>
  <si>
    <t xml:space="preserve"> 19.955530°</t>
  </si>
  <si>
    <t>-102.804306°</t>
  </si>
  <si>
    <t>1.- NOMBRE DE LA OBRA :  Conservación periódica de carretera 411 tramo Quitupan- (Carr. Jiquilpan-Manz. ) ,en el municipio de  Quitupan ; Conservación periódica y reconstrucción de carretera 412 tramo Entr.Carr. 405 -Concepción de Buenos Aires, en el municipio de Concepción de Buenos Aires; y Reconstrucción de carretera 409 tramo Valle de Juárez Santa Maria del Oro, en los municipios de Quitupan, Santa María del Oro, Tamazula de Gordiano y Valle de Juárez, Jalisco.</t>
  </si>
  <si>
    <t>12.- CONCEPTO DE OBRA:   Conservación periódica de carretera 411 tramo Quitupan- (Carr. Jiquilpan-Manz. ) ,en el municipio de  Quitupan ; Conservación periódica y reconstrucción de carretera 412 tramo Entr.Carr. 405 -Concepción de Buenos Aires, en el municipio de Concepción de Buenos Aires; y Reconstrucción de carretera 409 tramo Valle de Juárez Santa Maria del Oro, en los municipios de Quitupan, Santa María del Oro, Tamazula de Gordiano y Valle de Juárez, Jalisco.o, Tamazula de Gordiano y Valle de Juárez, Jalisco.</t>
  </si>
  <si>
    <t>Conservación periódica de carretera 411 tramo Quitupan- (Carr. Jiquilpan-Manz. ) ,en el municipio de  Quitupan ; Conservación periódica y reconstrucción de carretera 412 tramo Entr.Carr. 405 -Concepción de Buenos Aires, en el municipio de Concepción de Buenos Aires; y Reconstrucción de carretera 409 tramo Valle de Juárez Santa Maria del Oro, en los municipios de Quitupan, Santa María del Oro, Tamazula de Gordiano y Valle de Juárez, Jalisco.</t>
  </si>
  <si>
    <t>9.- META ( CANTIDAD ): 89.79</t>
  </si>
  <si>
    <t>CÓDIGO 409 KM 0+000 - 64+130</t>
  </si>
  <si>
    <t>30 DE MARZO DE 2020</t>
  </si>
  <si>
    <t>QUITUPAN -- (CARR. JIQUIL. - MANZ.)</t>
  </si>
  <si>
    <t>RENIVELACIONES LOCALES CON MEZCLA ASFÁLTICA EN CALIENTE POR U.O.T. DELIMITACIÓN DEL ÁREA, LIMPIEZA Y RETIRO DE RESIDUOS. APLICACIÓN DE RIEGO DE LIGA CON EMULSIÓN DE ROMPIMIENTO RÁPIDO (ECR-60) A RAZÓN DE 0.60 LT/M2. INCLUYE :SUMINISTRO, TENDIDO Y COMPACTACIÓN DE LA MEZCLA ASFÁLTICA EN CALIENTE. INCLUYE ACARREOS . N-CSV-CAR-3-02-001</t>
  </si>
  <si>
    <t>CARRETERA Y/O CAMINO: CÓDIGO 411, 412 y 409</t>
  </si>
  <si>
    <t xml:space="preserve">TRAMO O SUBTRAMO: </t>
  </si>
  <si>
    <t>m, Trabajos de estructuras y obras de drenaje consistentes en: limpieza de alcantarillas cunetas y contracunetas, mampostería de piedra y colado de concreto.</t>
  </si>
  <si>
    <t>m3, Trabajos de pavimentos consistentes en: bacheo superficial y profundo aislado y renivelaciones.</t>
  </si>
  <si>
    <t>TRABAJOS DE TERRACERIAS CONSISTENTES EN: LIMPIEZA Y DESHIERBE DEL DERECHO DE VÍA.</t>
  </si>
  <si>
    <t>TRABAJOS DE ESTRUCTURAS Y OBRAS DE DRENAJE CONSISTENTES EN: LIMPIEZA DE ALCANTARILLAS CUNETAS Y CONTRACUNETAS, MAMPOSTERÍA DE PIEDRA Y COLADO DE CONCRETO.</t>
  </si>
  <si>
    <t>TRABAJOS DE PAVIMENTOS CONSISTENTES EN: BACHEO SUPERFICIAL Y PROFUNDO AISLADO Y RENIVELACIONES.</t>
  </si>
  <si>
    <t>TRABAJOS DE SEÑALAMIENTOS CONSISTENTES EN: REPOSICIÓN DE DEFENSA METÁLICA, REPOSICIÓN DE VIALETAS, BOTONES, SEÑALES VERTICALES Y MARCAS EN EL PAVIMENTO</t>
  </si>
  <si>
    <t>MAYO</t>
  </si>
  <si>
    <t>JUNIO</t>
  </si>
  <si>
    <t>2.-DESCRIPCIÓN DE LOS TRABAJOS: Se realizará la conservación periódica y la reconstrucción, que comprende una longitud de 89.79 Km, se incluyen trabajos de : limpieza y deshierbe del derecho de vía, mampostería de piedra, colado de concreto, limpieza de alcantarillas, cunetas y contracunetas, renivelaciones locales, bacheo superficial y profundo aislado,  reposición de defensa metálica, reposición de vialetas, botones, señales verticales y marcas en el pavimento.</t>
  </si>
  <si>
    <t>5.- DURACION : 2020 - 2024</t>
  </si>
  <si>
    <t>No. De proyecto</t>
  </si>
  <si>
    <t>060002000222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</si>
</sst>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0"/>
    <numFmt numFmtId="165" formatCode="&quot;$&quot;#,##0.00"/>
    <numFmt numFmtId="166" formatCode="dd/mm/yy;@"/>
    <numFmt numFmtId="167" formatCode="[$-80A]d&quot; de &quot;mmmm&quot; de &quot;yyyy;@"/>
  </numFmts>
  <fonts count="3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u/>
      <sz val="11"/>
      <color indexed="8"/>
      <name val="Calibri"/>
      <family val="2"/>
    </font>
    <font>
      <b/>
      <sz val="14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color indexed="6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b/>
      <sz val="9"/>
      <name val="Arial"/>
      <family val="2"/>
    </font>
    <font>
      <b/>
      <sz val="8"/>
      <color indexed="12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indexed="16"/>
      <name val="Arial"/>
      <family val="2"/>
    </font>
    <font>
      <b/>
      <sz val="10"/>
      <color indexed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6"/>
      <name val="Arial"/>
      <family val="2"/>
    </font>
    <font>
      <sz val="12"/>
      <color indexed="16"/>
      <name val="Arial"/>
      <family val="2"/>
    </font>
    <font>
      <b/>
      <sz val="12"/>
      <color indexed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333333"/>
      <name val="Arial"/>
      <family val="2"/>
    </font>
    <font>
      <sz val="12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9F9F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7C7C7C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/>
    <xf numFmtId="0" fontId="12" fillId="0" borderId="0"/>
    <xf numFmtId="0" fontId="13" fillId="0" borderId="0"/>
    <xf numFmtId="0" fontId="3" fillId="0" borderId="0"/>
    <xf numFmtId="0" fontId="2" fillId="0" borderId="0"/>
    <xf numFmtId="0" fontId="20" fillId="0" borderId="0"/>
    <xf numFmtId="44" fontId="20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12" fillId="0" borderId="0"/>
    <xf numFmtId="0" fontId="22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</cellStyleXfs>
  <cellXfs count="318">
    <xf numFmtId="0" fontId="0" fillId="0" borderId="0" xfId="0"/>
    <xf numFmtId="0" fontId="0" fillId="2" borderId="0" xfId="0" applyFill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7" fillId="2" borderId="4" xfId="0" applyFont="1" applyFill="1" applyBorder="1" applyAlignmen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5" xfId="0" applyBorder="1"/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0" xfId="0" applyFill="1" applyBorder="1"/>
    <xf numFmtId="0" fontId="5" fillId="0" borderId="4" xfId="0" applyFont="1" applyBorder="1" applyAlignment="1"/>
    <xf numFmtId="0" fontId="5" fillId="0" borderId="0" xfId="0" applyFont="1" applyBorder="1" applyAlignment="1"/>
    <xf numFmtId="0" fontId="11" fillId="0" borderId="0" xfId="0" applyFont="1" applyBorder="1" applyAlignment="1">
      <alignment vertical="top"/>
    </xf>
    <xf numFmtId="164" fontId="11" fillId="0" borderId="0" xfId="0" applyNumberFormat="1" applyFont="1" applyBorder="1" applyAlignment="1">
      <alignment horizontal="right" vertical="top"/>
    </xf>
    <xf numFmtId="165" fontId="11" fillId="0" borderId="0" xfId="0" applyNumberFormat="1" applyFont="1" applyBorder="1" applyAlignment="1">
      <alignment horizontal="right" vertical="top"/>
    </xf>
    <xf numFmtId="10" fontId="11" fillId="0" borderId="0" xfId="0" applyNumberFormat="1" applyFont="1" applyBorder="1" applyAlignment="1">
      <alignment horizontal="right" vertical="top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4" xfId="0" applyFont="1" applyBorder="1" applyAlignment="1">
      <alignment wrapText="1"/>
    </xf>
    <xf numFmtId="0" fontId="5" fillId="0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0" borderId="4" xfId="0" applyBorder="1"/>
    <xf numFmtId="0" fontId="5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1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9" fillId="0" borderId="1" xfId="0" applyFont="1" applyBorder="1" applyAlignment="1">
      <alignment vertical="center"/>
    </xf>
    <xf numFmtId="3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3" fontId="10" fillId="2" borderId="2" xfId="0" applyNumberFormat="1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5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5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5" fillId="0" borderId="0" xfId="0" applyFont="1"/>
    <xf numFmtId="49" fontId="0" fillId="0" borderId="0" xfId="0" applyNumberFormat="1"/>
    <xf numFmtId="0" fontId="14" fillId="0" borderId="0" xfId="5" applyFont="1"/>
    <xf numFmtId="165" fontId="14" fillId="0" borderId="0" xfId="5" applyNumberFormat="1" applyFont="1"/>
    <xf numFmtId="4" fontId="14" fillId="0" borderId="0" xfId="5" applyNumberFormat="1" applyFont="1"/>
    <xf numFmtId="0" fontId="14" fillId="0" borderId="0" xfId="5" applyFont="1" applyAlignment="1">
      <alignment horizontal="center" vertical="center" wrapText="1"/>
    </xf>
    <xf numFmtId="0" fontId="15" fillId="0" borderId="0" xfId="5" applyFont="1" applyAlignment="1">
      <alignment horizontal="left" vertical="center"/>
    </xf>
    <xf numFmtId="0" fontId="14" fillId="0" borderId="0" xfId="5" applyFont="1" applyAlignment="1">
      <alignment horizontal="left"/>
    </xf>
    <xf numFmtId="0" fontId="14" fillId="0" borderId="0" xfId="5" applyFont="1" applyAlignment="1">
      <alignment horizontal="justify" vertical="center" wrapText="1"/>
    </xf>
    <xf numFmtId="165" fontId="14" fillId="0" borderId="0" xfId="5" applyNumberFormat="1" applyFont="1" applyAlignment="1">
      <alignment horizontal="justify" vertical="center" wrapText="1"/>
    </xf>
    <xf numFmtId="4" fontId="14" fillId="0" borderId="0" xfId="5" applyNumberFormat="1" applyFont="1" applyAlignment="1">
      <alignment horizontal="justify" vertical="center" wrapText="1"/>
    </xf>
    <xf numFmtId="0" fontId="15" fillId="0" borderId="0" xfId="5" applyFont="1" applyAlignment="1">
      <alignment horizontal="center" vertical="center" wrapText="1"/>
    </xf>
    <xf numFmtId="4" fontId="25" fillId="0" borderId="0" xfId="5" applyNumberFormat="1" applyFont="1" applyAlignment="1">
      <alignment horizontal="right" vertical="center" wrapText="1"/>
    </xf>
    <xf numFmtId="0" fontId="25" fillId="0" borderId="0" xfId="5" applyFont="1" applyAlignment="1">
      <alignment horizontal="center" vertical="center"/>
    </xf>
    <xf numFmtId="165" fontId="25" fillId="0" borderId="0" xfId="5" applyNumberFormat="1" applyFont="1" applyAlignment="1">
      <alignment horizontal="right" vertical="center" wrapText="1"/>
    </xf>
    <xf numFmtId="0" fontId="27" fillId="0" borderId="0" xfId="5" applyFont="1" applyAlignment="1">
      <alignment horizontal="left" vertical="center" wrapText="1"/>
    </xf>
    <xf numFmtId="0" fontId="27" fillId="0" borderId="0" xfId="5" applyFont="1" applyAlignment="1">
      <alignment horizontal="center" vertical="center" wrapText="1"/>
    </xf>
    <xf numFmtId="44" fontId="26" fillId="0" borderId="0" xfId="5" applyNumberFormat="1" applyFont="1" applyAlignment="1">
      <alignment horizontal="right" vertical="center"/>
    </xf>
    <xf numFmtId="4" fontId="26" fillId="0" borderId="0" xfId="5" applyNumberFormat="1" applyFont="1" applyAlignment="1">
      <alignment horizontal="center" vertical="center" wrapText="1"/>
    </xf>
    <xf numFmtId="0" fontId="25" fillId="0" borderId="0" xfId="5" applyFont="1" applyAlignment="1">
      <alignment horizontal="justify" vertical="center" wrapText="1"/>
    </xf>
    <xf numFmtId="44" fontId="26" fillId="0" borderId="13" xfId="5" applyNumberFormat="1" applyFont="1" applyBorder="1" applyAlignment="1">
      <alignment horizontal="right" vertical="center"/>
    </xf>
    <xf numFmtId="4" fontId="25" fillId="5" borderId="21" xfId="5" applyNumberFormat="1" applyFont="1" applyFill="1" applyBorder="1" applyAlignment="1">
      <alignment horizontal="right" vertical="center" wrapText="1"/>
    </xf>
    <xf numFmtId="0" fontId="25" fillId="5" borderId="21" xfId="5" applyFont="1" applyFill="1" applyBorder="1" applyAlignment="1">
      <alignment horizontal="justify" vertical="center" wrapText="1"/>
    </xf>
    <xf numFmtId="0" fontId="27" fillId="5" borderId="21" xfId="5" applyFont="1" applyFill="1" applyBorder="1" applyAlignment="1">
      <alignment horizontal="left" vertical="center" wrapText="1"/>
    </xf>
    <xf numFmtId="0" fontId="27" fillId="5" borderId="20" xfId="5" applyFont="1" applyFill="1" applyBorder="1" applyAlignment="1">
      <alignment horizontal="center" vertical="center" wrapText="1"/>
    </xf>
    <xf numFmtId="44" fontId="25" fillId="0" borderId="29" xfId="5" applyNumberFormat="1" applyFont="1" applyBorder="1" applyAlignment="1">
      <alignment horizontal="right" vertical="center"/>
    </xf>
    <xf numFmtId="4" fontId="25" fillId="5" borderId="0" xfId="5" applyNumberFormat="1" applyFont="1" applyFill="1" applyAlignment="1">
      <alignment horizontal="right" vertical="center" wrapText="1"/>
    </xf>
    <xf numFmtId="0" fontId="25" fillId="5" borderId="0" xfId="5" applyFont="1" applyFill="1" applyAlignment="1">
      <alignment horizontal="justify" vertical="center" wrapText="1"/>
    </xf>
    <xf numFmtId="0" fontId="27" fillId="5" borderId="0" xfId="5" applyFont="1" applyFill="1" applyAlignment="1">
      <alignment horizontal="left" vertical="center" wrapText="1"/>
    </xf>
    <xf numFmtId="0" fontId="27" fillId="5" borderId="18" xfId="5" applyFont="1" applyFill="1" applyBorder="1" applyAlignment="1">
      <alignment horizontal="center" vertical="center" wrapText="1"/>
    </xf>
    <xf numFmtId="44" fontId="25" fillId="0" borderId="26" xfId="5" applyNumberFormat="1" applyFont="1" applyBorder="1" applyAlignment="1">
      <alignment horizontal="right" vertical="center"/>
    </xf>
    <xf numFmtId="4" fontId="25" fillId="5" borderId="15" xfId="5" applyNumberFormat="1" applyFont="1" applyFill="1" applyBorder="1" applyAlignment="1">
      <alignment horizontal="right" vertical="center" wrapText="1"/>
    </xf>
    <xf numFmtId="0" fontId="25" fillId="5" borderId="15" xfId="5" applyFont="1" applyFill="1" applyBorder="1" applyAlignment="1">
      <alignment horizontal="justify" vertical="center" wrapText="1"/>
    </xf>
    <xf numFmtId="0" fontId="27" fillId="5" borderId="15" xfId="5" applyFont="1" applyFill="1" applyBorder="1" applyAlignment="1">
      <alignment horizontal="left" vertical="center" wrapText="1"/>
    </xf>
    <xf numFmtId="0" fontId="27" fillId="5" borderId="14" xfId="5" applyFont="1" applyFill="1" applyBorder="1" applyAlignment="1">
      <alignment horizontal="center" vertical="center" wrapText="1"/>
    </xf>
    <xf numFmtId="165" fontId="25" fillId="0" borderId="0" xfId="5" applyNumberFormat="1" applyFont="1" applyAlignment="1">
      <alignment horizontal="justify" vertical="center" wrapText="1"/>
    </xf>
    <xf numFmtId="4" fontId="25" fillId="0" borderId="0" xfId="5" applyNumberFormat="1" applyFont="1" applyAlignment="1">
      <alignment horizontal="justify" vertical="center" wrapText="1"/>
    </xf>
    <xf numFmtId="0" fontId="27" fillId="0" borderId="0" xfId="5" applyFont="1" applyAlignment="1">
      <alignment horizontal="left" vertical="center"/>
    </xf>
    <xf numFmtId="0" fontId="14" fillId="0" borderId="0" xfId="5" applyFont="1" applyAlignment="1">
      <alignment horizontal="center" vertical="center"/>
    </xf>
    <xf numFmtId="0" fontId="16" fillId="0" borderId="25" xfId="5" applyFont="1" applyBorder="1" applyAlignment="1">
      <alignment horizontal="center" vertical="center"/>
    </xf>
    <xf numFmtId="165" fontId="16" fillId="0" borderId="25" xfId="5" applyNumberFormat="1" applyFont="1" applyBorder="1" applyAlignment="1">
      <alignment horizontal="right" vertical="center"/>
    </xf>
    <xf numFmtId="0" fontId="14" fillId="0" borderId="25" xfId="5" applyFont="1" applyBorder="1" applyAlignment="1">
      <alignment horizontal="center" vertical="center" wrapText="1"/>
    </xf>
    <xf numFmtId="0" fontId="23" fillId="0" borderId="25" xfId="5" applyFont="1" applyBorder="1" applyAlignment="1">
      <alignment horizontal="center" vertical="center" wrapText="1"/>
    </xf>
    <xf numFmtId="0" fontId="23" fillId="0" borderId="25" xfId="5" applyFont="1" applyBorder="1" applyAlignment="1">
      <alignment horizontal="left" vertical="center" wrapText="1"/>
    </xf>
    <xf numFmtId="0" fontId="15" fillId="0" borderId="25" xfId="5" applyFont="1" applyBorder="1" applyAlignment="1">
      <alignment horizontal="center" vertical="center" wrapText="1"/>
    </xf>
    <xf numFmtId="4" fontId="14" fillId="0" borderId="25" xfId="5" applyNumberFormat="1" applyFont="1" applyBorder="1" applyAlignment="1">
      <alignment horizontal="right" vertical="center" wrapText="1"/>
    </xf>
    <xf numFmtId="165" fontId="16" fillId="0" borderId="13" xfId="5" applyNumberFormat="1" applyFont="1" applyBorder="1" applyAlignment="1">
      <alignment horizontal="center" vertical="center" wrapText="1"/>
    </xf>
    <xf numFmtId="4" fontId="14" fillId="0" borderId="0" xfId="5" quotePrefix="1" applyNumberFormat="1" applyFont="1" applyAlignment="1">
      <alignment horizontal="center"/>
    </xf>
    <xf numFmtId="0" fontId="16" fillId="0" borderId="0" xfId="5" applyFont="1" applyAlignment="1" applyProtection="1">
      <alignment horizontal="center" vertical="center" wrapText="1"/>
      <protection hidden="1"/>
    </xf>
    <xf numFmtId="0" fontId="16" fillId="0" borderId="21" xfId="5" applyFont="1" applyBorder="1" applyAlignment="1">
      <alignment horizontal="center" vertical="center" wrapText="1"/>
    </xf>
    <xf numFmtId="0" fontId="16" fillId="0" borderId="20" xfId="5" applyFont="1" applyBorder="1" applyAlignment="1">
      <alignment horizontal="center" vertical="center" wrapText="1"/>
    </xf>
    <xf numFmtId="0" fontId="15" fillId="0" borderId="18" xfId="5" applyFont="1" applyBorder="1" applyAlignment="1">
      <alignment horizontal="center" vertical="center" wrapText="1"/>
    </xf>
    <xf numFmtId="0" fontId="16" fillId="0" borderId="16" xfId="5" applyFont="1" applyBorder="1" applyAlignment="1">
      <alignment horizontal="left"/>
    </xf>
    <xf numFmtId="4" fontId="17" fillId="0" borderId="19" xfId="5" applyNumberFormat="1" applyFont="1" applyBorder="1" applyAlignment="1">
      <alignment horizontal="center" wrapText="1"/>
    </xf>
    <xf numFmtId="0" fontId="14" fillId="0" borderId="18" xfId="5" applyFont="1" applyBorder="1" applyAlignment="1">
      <alignment horizontal="center" vertical="center" wrapText="1"/>
    </xf>
    <xf numFmtId="165" fontId="16" fillId="0" borderId="17" xfId="5" applyNumberFormat="1" applyFont="1" applyBorder="1" applyAlignment="1">
      <alignment vertical="center" wrapText="1"/>
    </xf>
    <xf numFmtId="4" fontId="14" fillId="0" borderId="15" xfId="5" applyNumberFormat="1" applyFont="1" applyBorder="1" applyAlignment="1">
      <alignment wrapText="1"/>
    </xf>
    <xf numFmtId="0" fontId="16" fillId="0" borderId="14" xfId="5" applyFont="1" applyBorder="1" applyAlignment="1">
      <alignment horizontal="left" vertical="center"/>
    </xf>
    <xf numFmtId="4" fontId="17" fillId="0" borderId="19" xfId="5" applyNumberFormat="1" applyFont="1" applyBorder="1" applyAlignment="1">
      <alignment horizontal="center" vertical="center"/>
    </xf>
    <xf numFmtId="0" fontId="16" fillId="0" borderId="0" xfId="5" applyFont="1" applyAlignment="1">
      <alignment horizontal="left" vertical="center" wrapText="1"/>
    </xf>
    <xf numFmtId="0" fontId="16" fillId="0" borderId="18" xfId="5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/>
    </xf>
    <xf numFmtId="165" fontId="14" fillId="0" borderId="15" xfId="5" applyNumberFormat="1" applyFont="1" applyBorder="1" applyAlignment="1">
      <alignment horizontal="center"/>
    </xf>
    <xf numFmtId="4" fontId="14" fillId="0" borderId="15" xfId="5" applyNumberFormat="1" applyFont="1" applyBorder="1" applyAlignment="1">
      <alignment horizontal="center"/>
    </xf>
    <xf numFmtId="0" fontId="16" fillId="0" borderId="15" xfId="5" applyFont="1" applyBorder="1" applyAlignment="1">
      <alignment horizontal="left" vertical="center"/>
    </xf>
    <xf numFmtId="0" fontId="16" fillId="0" borderId="16" xfId="5" applyFont="1" applyBorder="1" applyAlignment="1">
      <alignment horizontal="center"/>
    </xf>
    <xf numFmtId="0" fontId="16" fillId="0" borderId="15" xfId="5" applyFont="1" applyBorder="1" applyAlignment="1">
      <alignment horizontal="left" vertical="center" wrapText="1"/>
    </xf>
    <xf numFmtId="0" fontId="16" fillId="0" borderId="14" xfId="5" applyFont="1" applyBorder="1" applyAlignment="1">
      <alignment horizontal="center" vertical="center" wrapText="1"/>
    </xf>
    <xf numFmtId="0" fontId="32" fillId="2" borderId="0" xfId="5" applyFont="1" applyFill="1" applyAlignment="1">
      <alignment vertical="top"/>
    </xf>
    <xf numFmtId="0" fontId="33" fillId="0" borderId="0" xfId="5" applyFont="1" applyAlignment="1">
      <alignment horizontal="justify" vertical="top" wrapText="1"/>
    </xf>
    <xf numFmtId="0" fontId="32" fillId="0" borderId="0" xfId="5" applyFont="1" applyAlignment="1">
      <alignment vertical="top"/>
    </xf>
    <xf numFmtId="0" fontId="33" fillId="0" borderId="0" xfId="5" applyFont="1" applyAlignment="1">
      <alignment vertical="top"/>
    </xf>
    <xf numFmtId="43" fontId="32" fillId="0" borderId="0" xfId="17" applyFont="1" applyAlignment="1">
      <alignment vertical="top"/>
    </xf>
    <xf numFmtId="44" fontId="32" fillId="0" borderId="0" xfId="18" applyFont="1" applyAlignment="1">
      <alignment vertical="top"/>
    </xf>
    <xf numFmtId="0" fontId="32" fillId="0" borderId="0" xfId="5" applyFont="1" applyAlignment="1">
      <alignment horizontal="center" vertical="center"/>
    </xf>
    <xf numFmtId="165" fontId="32" fillId="0" borderId="0" xfId="5" applyNumberFormat="1" applyFont="1" applyAlignment="1">
      <alignment horizontal="center" vertical="center"/>
    </xf>
    <xf numFmtId="44" fontId="32" fillId="0" borderId="0" xfId="5" applyNumberFormat="1" applyFont="1" applyAlignment="1">
      <alignment horizontal="center" vertical="center"/>
    </xf>
    <xf numFmtId="0" fontId="25" fillId="0" borderId="20" xfId="5" applyFont="1" applyBorder="1" applyAlignment="1">
      <alignment horizontal="center" vertical="center"/>
    </xf>
    <xf numFmtId="0" fontId="25" fillId="0" borderId="18" xfId="5" applyFont="1" applyBorder="1" applyAlignment="1">
      <alignment horizontal="center" vertical="center"/>
    </xf>
    <xf numFmtId="4" fontId="0" fillId="0" borderId="12" xfId="0" applyNumberFormat="1" applyFont="1" applyFill="1" applyBorder="1" applyAlignment="1">
      <alignment horizontal="center" vertical="center"/>
    </xf>
    <xf numFmtId="44" fontId="5" fillId="0" borderId="13" xfId="0" applyNumberFormat="1" applyFont="1" applyFill="1" applyBorder="1" applyAlignment="1">
      <alignment horizontal="center" vertical="center" wrapText="1"/>
    </xf>
    <xf numFmtId="0" fontId="15" fillId="0" borderId="30" xfId="5" applyFont="1" applyBorder="1" applyAlignment="1">
      <alignment horizontal="center" vertical="center" wrapText="1"/>
    </xf>
    <xf numFmtId="0" fontId="23" fillId="0" borderId="30" xfId="5" applyFont="1" applyBorder="1" applyAlignment="1">
      <alignment horizontal="left" vertical="center" wrapText="1"/>
    </xf>
    <xf numFmtId="0" fontId="14" fillId="0" borderId="30" xfId="5" applyFont="1" applyBorder="1" applyAlignment="1">
      <alignment horizontal="center" vertical="center" wrapText="1"/>
    </xf>
    <xf numFmtId="4" fontId="14" fillId="0" borderId="30" xfId="5" applyNumberFormat="1" applyFont="1" applyBorder="1" applyAlignment="1">
      <alignment horizontal="right" vertical="center" wrapText="1"/>
    </xf>
    <xf numFmtId="165" fontId="16" fillId="0" borderId="30" xfId="5" applyNumberFormat="1" applyFont="1" applyBorder="1" applyAlignment="1">
      <alignment horizontal="right" vertical="center"/>
    </xf>
    <xf numFmtId="0" fontId="16" fillId="0" borderId="30" xfId="5" applyFont="1" applyBorder="1" applyAlignment="1">
      <alignment horizontal="center" vertical="center"/>
    </xf>
    <xf numFmtId="0" fontId="15" fillId="5" borderId="30" xfId="5" applyFont="1" applyFill="1" applyBorder="1" applyAlignment="1">
      <alignment horizontal="left" vertical="center" wrapText="1"/>
    </xf>
    <xf numFmtId="0" fontId="15" fillId="5" borderId="30" xfId="5" applyFont="1" applyFill="1" applyBorder="1" applyAlignment="1">
      <alignment horizontal="center" vertical="center" wrapText="1"/>
    </xf>
    <xf numFmtId="0" fontId="23" fillId="5" borderId="30" xfId="5" applyFont="1" applyFill="1" applyBorder="1" applyAlignment="1">
      <alignment horizontal="left" vertical="center" wrapText="1"/>
    </xf>
    <xf numFmtId="0" fontId="23" fillId="5" borderId="30" xfId="5" applyFont="1" applyFill="1" applyBorder="1" applyAlignment="1">
      <alignment vertical="center" wrapText="1"/>
    </xf>
    <xf numFmtId="0" fontId="14" fillId="5" borderId="30" xfId="5" applyFont="1" applyFill="1" applyBorder="1" applyAlignment="1">
      <alignment horizontal="center" vertical="center"/>
    </xf>
    <xf numFmtId="4" fontId="14" fillId="5" borderId="30" xfId="5" applyNumberFormat="1" applyFont="1" applyFill="1" applyBorder="1" applyAlignment="1">
      <alignment horizontal="right" vertical="center" wrapText="1"/>
    </xf>
    <xf numFmtId="0" fontId="16" fillId="5" borderId="30" xfId="5" applyFont="1" applyFill="1" applyBorder="1" applyAlignment="1">
      <alignment horizontal="center" vertical="center"/>
    </xf>
    <xf numFmtId="0" fontId="14" fillId="0" borderId="30" xfId="5" applyFont="1" applyBorder="1" applyAlignment="1">
      <alignment horizontal="center" vertical="center"/>
    </xf>
    <xf numFmtId="0" fontId="26" fillId="2" borderId="30" xfId="5" applyFont="1" applyFill="1" applyBorder="1" applyAlignment="1">
      <alignment horizontal="center" vertical="center" wrapText="1"/>
    </xf>
    <xf numFmtId="0" fontId="25" fillId="0" borderId="30" xfId="5" applyFont="1" applyBorder="1" applyAlignment="1">
      <alignment horizontal="center" vertical="center"/>
    </xf>
    <xf numFmtId="0" fontId="25" fillId="0" borderId="30" xfId="5" applyFont="1" applyBorder="1" applyAlignment="1">
      <alignment horizontal="center" vertical="center" wrapText="1"/>
    </xf>
    <xf numFmtId="4" fontId="25" fillId="0" borderId="30" xfId="5" applyNumberFormat="1" applyFont="1" applyBorder="1" applyAlignment="1">
      <alignment horizontal="center" vertical="center" wrapText="1"/>
    </xf>
    <xf numFmtId="44" fontId="25" fillId="0" borderId="30" xfId="5" applyNumberFormat="1" applyFont="1" applyBorder="1" applyAlignment="1">
      <alignment horizontal="right" vertical="center"/>
    </xf>
    <xf numFmtId="0" fontId="25" fillId="0" borderId="30" xfId="5" applyFont="1" applyBorder="1" applyAlignment="1">
      <alignment horizontal="left" vertical="center" wrapText="1"/>
    </xf>
    <xf numFmtId="44" fontId="25" fillId="0" borderId="30" xfId="5" applyNumberFormat="1" applyFont="1" applyBorder="1" applyAlignment="1">
      <alignment horizontal="right" vertical="center" wrapText="1"/>
    </xf>
    <xf numFmtId="0" fontId="31" fillId="0" borderId="30" xfId="5" applyFont="1" applyBorder="1" applyAlignment="1">
      <alignment horizontal="justify" vertical="center" wrapText="1"/>
    </xf>
    <xf numFmtId="44" fontId="25" fillId="0" borderId="30" xfId="5" applyNumberFormat="1" applyFont="1" applyBorder="1" applyAlignment="1">
      <alignment horizontal="center" vertical="center"/>
    </xf>
    <xf numFmtId="0" fontId="25" fillId="0" borderId="30" xfId="5" applyFont="1" applyBorder="1" applyAlignment="1">
      <alignment horizontal="right" vertical="center" wrapText="1"/>
    </xf>
    <xf numFmtId="0" fontId="26" fillId="5" borderId="30" xfId="5" applyFont="1" applyFill="1" applyBorder="1" applyAlignment="1">
      <alignment horizontal="center" vertical="center" wrapText="1"/>
    </xf>
    <xf numFmtId="0" fontId="26" fillId="5" borderId="30" xfId="5" applyFont="1" applyFill="1" applyBorder="1" applyAlignment="1">
      <alignment horizontal="left" vertical="center" wrapText="1"/>
    </xf>
    <xf numFmtId="0" fontId="29" fillId="5" borderId="30" xfId="5" applyFont="1" applyFill="1" applyBorder="1" applyAlignment="1">
      <alignment vertical="center" wrapText="1"/>
    </xf>
    <xf numFmtId="0" fontId="25" fillId="5" borderId="30" xfId="5" applyFont="1" applyFill="1" applyBorder="1" applyAlignment="1">
      <alignment horizontal="center" vertical="center"/>
    </xf>
    <xf numFmtId="4" fontId="25" fillId="5" borderId="30" xfId="5" applyNumberFormat="1" applyFont="1" applyFill="1" applyBorder="1" applyAlignment="1">
      <alignment horizontal="right" vertical="center" wrapText="1"/>
    </xf>
    <xf numFmtId="0" fontId="26" fillId="5" borderId="30" xfId="5" applyFont="1" applyFill="1" applyBorder="1" applyAlignment="1">
      <alignment horizontal="center" vertical="center"/>
    </xf>
    <xf numFmtId="4" fontId="26" fillId="0" borderId="30" xfId="5" applyNumberFormat="1" applyFont="1" applyBorder="1" applyAlignment="1">
      <alignment horizontal="center" vertical="center" wrapText="1"/>
    </xf>
    <xf numFmtId="49" fontId="26" fillId="0" borderId="30" xfId="5" applyNumberFormat="1" applyFont="1" applyBorder="1" applyAlignment="1">
      <alignment horizontal="center" vertical="center" wrapText="1"/>
    </xf>
    <xf numFmtId="0" fontId="25" fillId="0" borderId="30" xfId="15" applyFont="1" applyBorder="1" applyAlignment="1">
      <alignment horizontal="center" vertical="center" wrapText="1"/>
    </xf>
    <xf numFmtId="4" fontId="25" fillId="0" borderId="30" xfId="5" applyNumberFormat="1" applyFont="1" applyBorder="1" applyAlignment="1">
      <alignment horizontal="center" vertical="center"/>
    </xf>
    <xf numFmtId="0" fontId="26" fillId="0" borderId="30" xfId="5" quotePrefix="1" applyFont="1" applyBorder="1" applyAlignment="1">
      <alignment horizontal="center" vertical="center" wrapText="1"/>
    </xf>
    <xf numFmtId="0" fontId="25" fillId="5" borderId="30" xfId="5" applyFont="1" applyFill="1" applyBorder="1" applyAlignment="1">
      <alignment horizontal="left" vertical="center" wrapText="1"/>
    </xf>
    <xf numFmtId="165" fontId="25" fillId="0" borderId="30" xfId="5" applyNumberFormat="1" applyFont="1" applyBorder="1" applyAlignment="1">
      <alignment horizontal="right" vertical="center"/>
    </xf>
    <xf numFmtId="0" fontId="25" fillId="2" borderId="30" xfId="15" applyFont="1" applyFill="1" applyBorder="1" applyAlignment="1">
      <alignment horizontal="center" vertical="center" wrapText="1"/>
    </xf>
    <xf numFmtId="0" fontId="26" fillId="0" borderId="30" xfId="5" applyFont="1" applyBorder="1" applyAlignment="1">
      <alignment horizontal="justify" vertical="center" wrapText="1"/>
    </xf>
    <xf numFmtId="0" fontId="28" fillId="0" borderId="30" xfId="5" quotePrefix="1" applyFont="1" applyBorder="1" applyAlignment="1">
      <alignment horizontal="center" vertical="center" wrapText="1"/>
    </xf>
    <xf numFmtId="0" fontId="26" fillId="0" borderId="30" xfId="16" applyFont="1" applyBorder="1" applyAlignment="1">
      <alignment horizontal="center" vertical="center" wrapText="1"/>
    </xf>
    <xf numFmtId="166" fontId="25" fillId="0" borderId="0" xfId="5" applyNumberFormat="1" applyFont="1" applyAlignment="1">
      <alignment horizontal="right" vertical="center" wrapText="1"/>
    </xf>
    <xf numFmtId="44" fontId="0" fillId="0" borderId="0" xfId="0" applyNumberFormat="1" applyFill="1" applyBorder="1"/>
    <xf numFmtId="0" fontId="16" fillId="0" borderId="13" xfId="5" applyFont="1" applyBorder="1" applyAlignment="1">
      <alignment horizontal="center" vertical="center"/>
    </xf>
    <xf numFmtId="0" fontId="25" fillId="0" borderId="0" xfId="5" applyFont="1" applyAlignment="1">
      <alignment horizontal="center" vertical="center" wrapText="1"/>
    </xf>
    <xf numFmtId="0" fontId="26" fillId="0" borderId="30" xfId="5" applyFont="1" applyBorder="1" applyAlignment="1">
      <alignment horizontal="center" vertical="center" wrapText="1"/>
    </xf>
    <xf numFmtId="0" fontId="25" fillId="0" borderId="30" xfId="16" applyFont="1" applyBorder="1" applyAlignment="1">
      <alignment horizontal="center" vertical="center" wrapText="1"/>
    </xf>
    <xf numFmtId="0" fontId="25" fillId="0" borderId="30" xfId="5" applyFont="1" applyBorder="1" applyAlignment="1">
      <alignment horizontal="justify" vertical="center" wrapText="1"/>
    </xf>
    <xf numFmtId="0" fontId="23" fillId="0" borderId="30" xfId="5" applyFont="1" applyBorder="1" applyAlignment="1">
      <alignment horizontal="center" vertical="center" wrapText="1"/>
    </xf>
    <xf numFmtId="0" fontId="24" fillId="5" borderId="30" xfId="5" applyFont="1" applyFill="1" applyBorder="1" applyAlignment="1">
      <alignment horizontal="center" vertical="center" wrapText="1"/>
    </xf>
    <xf numFmtId="0" fontId="29" fillId="5" borderId="30" xfId="5" applyFont="1" applyFill="1" applyBorder="1" applyAlignment="1">
      <alignment horizontal="center" vertical="center" wrapText="1"/>
    </xf>
    <xf numFmtId="0" fontId="34" fillId="2" borderId="30" xfId="5" applyFont="1" applyFill="1" applyBorder="1" applyAlignment="1">
      <alignment horizontal="justify" vertical="center" wrapText="1"/>
    </xf>
    <xf numFmtId="0" fontId="35" fillId="0" borderId="30" xfId="5" applyFont="1" applyBorder="1" applyAlignment="1">
      <alignment horizontal="justify" vertical="center" wrapText="1"/>
    </xf>
    <xf numFmtId="0" fontId="30" fillId="0" borderId="30" xfId="5" applyFont="1" applyBorder="1" applyAlignment="1">
      <alignment horizontal="left" vertical="center" wrapText="1"/>
    </xf>
    <xf numFmtId="0" fontId="25" fillId="0" borderId="24" xfId="5" applyFont="1" applyBorder="1" applyAlignment="1">
      <alignment horizontal="right" vertical="center"/>
    </xf>
    <xf numFmtId="44" fontId="25" fillId="0" borderId="31" xfId="5" applyNumberFormat="1" applyFont="1" applyBorder="1" applyAlignment="1">
      <alignment horizontal="right" vertical="center"/>
    </xf>
    <xf numFmtId="0" fontId="25" fillId="0" borderId="0" xfId="5" applyFont="1" applyAlignment="1">
      <alignment horizontal="center"/>
    </xf>
    <xf numFmtId="0" fontId="14" fillId="0" borderId="0" xfId="5" applyFont="1" applyAlignment="1">
      <alignment horizontal="center"/>
    </xf>
    <xf numFmtId="0" fontId="36" fillId="0" borderId="0" xfId="7" applyFont="1" applyAlignment="1">
      <alignment vertical="top" wrapText="1"/>
    </xf>
    <xf numFmtId="0" fontId="37" fillId="0" borderId="0" xfId="7" applyFont="1" applyAlignment="1">
      <alignment horizontal="right" vertical="center" wrapText="1"/>
    </xf>
    <xf numFmtId="0" fontId="36" fillId="0" borderId="0" xfId="7" applyFont="1"/>
    <xf numFmtId="0" fontId="38" fillId="6" borderId="27" xfId="7" applyFont="1" applyFill="1" applyBorder="1" applyAlignment="1">
      <alignment horizontal="center" vertical="center" wrapText="1"/>
    </xf>
    <xf numFmtId="0" fontId="36" fillId="0" borderId="27" xfId="7" applyFont="1" applyBorder="1" applyAlignment="1">
      <alignment horizontal="center" vertical="center" wrapText="1"/>
    </xf>
    <xf numFmtId="0" fontId="36" fillId="0" borderId="27" xfId="7" applyFont="1" applyBorder="1" applyAlignment="1">
      <alignment horizontal="justify" vertical="center" wrapText="1"/>
    </xf>
    <xf numFmtId="44" fontId="37" fillId="0" borderId="27" xfId="7" applyNumberFormat="1" applyFont="1" applyBorder="1" applyAlignment="1">
      <alignment horizontal="center" vertical="center" wrapText="1"/>
    </xf>
    <xf numFmtId="44" fontId="36" fillId="0" borderId="27" xfId="7" applyNumberFormat="1" applyFont="1" applyBorder="1" applyAlignment="1">
      <alignment horizontal="center" vertical="center" wrapText="1"/>
    </xf>
    <xf numFmtId="44" fontId="37" fillId="0" borderId="0" xfId="7" applyNumberFormat="1" applyFont="1"/>
    <xf numFmtId="44" fontId="36" fillId="0" borderId="0" xfId="7" applyNumberFormat="1" applyFont="1"/>
    <xf numFmtId="2" fontId="36" fillId="0" borderId="27" xfId="8" applyNumberFormat="1" applyFont="1" applyBorder="1" applyAlignment="1">
      <alignment horizontal="center" vertical="center" wrapText="1"/>
    </xf>
    <xf numFmtId="2" fontId="36" fillId="0" borderId="27" xfId="7" applyNumberFormat="1" applyFont="1" applyBorder="1" applyAlignment="1">
      <alignment horizontal="center" vertical="center" wrapText="1"/>
    </xf>
    <xf numFmtId="2" fontId="37" fillId="0" borderId="0" xfId="7" applyNumberFormat="1" applyFont="1"/>
    <xf numFmtId="2" fontId="36" fillId="0" borderId="0" xfId="7" applyNumberFormat="1" applyFont="1"/>
    <xf numFmtId="0" fontId="36" fillId="0" borderId="0" xfId="7" applyFont="1" applyBorder="1"/>
    <xf numFmtId="44" fontId="37" fillId="0" borderId="0" xfId="7" applyNumberFormat="1" applyFont="1" applyBorder="1"/>
    <xf numFmtId="2" fontId="37" fillId="0" borderId="0" xfId="7" applyNumberFormat="1" applyFont="1" applyBorder="1"/>
    <xf numFmtId="2" fontId="36" fillId="0" borderId="0" xfId="7" applyNumberFormat="1" applyFont="1" applyBorder="1"/>
    <xf numFmtId="44" fontId="36" fillId="0" borderId="0" xfId="7" applyNumberFormat="1" applyFont="1" applyBorder="1"/>
    <xf numFmtId="44" fontId="5" fillId="0" borderId="0" xfId="0" applyNumberFormat="1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5" fillId="0" borderId="1" xfId="0" applyFont="1" applyBorder="1" applyAlignment="1">
      <alignment horizontal="justify" vertical="center" wrapText="1"/>
    </xf>
    <xf numFmtId="0" fontId="0" fillId="0" borderId="2" xfId="0" applyFont="1" applyBorder="1" applyAlignment="1">
      <alignment horizontal="justify" vertical="center" wrapText="1"/>
    </xf>
    <xf numFmtId="0" fontId="0" fillId="0" borderId="3" xfId="0" applyFont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0" fillId="0" borderId="2" xfId="0" applyFont="1" applyFill="1" applyBorder="1" applyAlignment="1">
      <alignment horizontal="justify" vertical="center" wrapText="1"/>
    </xf>
    <xf numFmtId="0" fontId="0" fillId="0" borderId="3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6" fillId="0" borderId="14" xfId="5" quotePrefix="1" applyFont="1" applyBorder="1" applyAlignment="1">
      <alignment horizontal="center" vertical="center"/>
    </xf>
    <xf numFmtId="0" fontId="16" fillId="0" borderId="17" xfId="5" quotePrefix="1" applyFont="1" applyBorder="1" applyAlignment="1">
      <alignment horizontal="center" vertical="center"/>
    </xf>
    <xf numFmtId="0" fontId="16" fillId="0" borderId="18" xfId="5" quotePrefix="1" applyFont="1" applyBorder="1" applyAlignment="1">
      <alignment horizontal="center" vertical="center"/>
    </xf>
    <xf numFmtId="0" fontId="16" fillId="0" borderId="23" xfId="5" quotePrefix="1" applyFont="1" applyBorder="1" applyAlignment="1">
      <alignment horizontal="center" vertical="center"/>
    </xf>
    <xf numFmtId="0" fontId="16" fillId="0" borderId="20" xfId="5" quotePrefix="1" applyFont="1" applyBorder="1" applyAlignment="1">
      <alignment horizontal="center" vertical="center"/>
    </xf>
    <xf numFmtId="0" fontId="16" fillId="0" borderId="22" xfId="5" quotePrefix="1" applyFont="1" applyBorder="1" applyAlignment="1">
      <alignment horizontal="center" vertical="center"/>
    </xf>
    <xf numFmtId="4" fontId="14" fillId="0" borderId="20" xfId="5" applyNumberFormat="1" applyFont="1" applyBorder="1" applyAlignment="1">
      <alignment horizontal="center" vertical="center"/>
    </xf>
    <xf numFmtId="4" fontId="14" fillId="0" borderId="21" xfId="5" applyNumberFormat="1" applyFont="1" applyBorder="1" applyAlignment="1">
      <alignment horizontal="center" vertical="center"/>
    </xf>
    <xf numFmtId="4" fontId="14" fillId="0" borderId="22" xfId="5" applyNumberFormat="1" applyFont="1" applyBorder="1" applyAlignment="1">
      <alignment horizontal="center" vertical="center"/>
    </xf>
    <xf numFmtId="167" fontId="14" fillId="0" borderId="28" xfId="5" applyNumberFormat="1" applyFont="1" applyBorder="1" applyAlignment="1">
      <alignment horizontal="center" vertical="center"/>
    </xf>
    <xf numFmtId="167" fontId="14" fillId="0" borderId="24" xfId="5" applyNumberFormat="1" applyFont="1" applyBorder="1" applyAlignment="1">
      <alignment horizontal="center" vertical="center"/>
    </xf>
    <xf numFmtId="0" fontId="16" fillId="0" borderId="18" xfId="5" applyFont="1" applyBorder="1" applyAlignment="1">
      <alignment horizontal="center" vertical="center"/>
    </xf>
    <xf numFmtId="0" fontId="16" fillId="0" borderId="0" xfId="5" applyFont="1" applyAlignment="1">
      <alignment horizontal="center" vertical="center"/>
    </xf>
    <xf numFmtId="0" fontId="16" fillId="0" borderId="23" xfId="5" applyFont="1" applyBorder="1" applyAlignment="1">
      <alignment horizontal="center" vertical="center"/>
    </xf>
    <xf numFmtId="0" fontId="16" fillId="0" borderId="20" xfId="5" applyFont="1" applyBorder="1" applyAlignment="1">
      <alignment horizontal="center" vertical="center"/>
    </xf>
    <xf numFmtId="0" fontId="16" fillId="0" borderId="21" xfId="5" applyFont="1" applyBorder="1" applyAlignment="1">
      <alignment horizontal="center" vertical="center"/>
    </xf>
    <xf numFmtId="0" fontId="16" fillId="0" borderId="22" xfId="5" applyFont="1" applyBorder="1" applyAlignment="1">
      <alignment horizontal="center" vertical="center"/>
    </xf>
    <xf numFmtId="0" fontId="18" fillId="0" borderId="14" xfId="5" applyFont="1" applyBorder="1" applyAlignment="1">
      <alignment horizontal="center" vertical="center" wrapText="1"/>
    </xf>
    <xf numFmtId="0" fontId="18" fillId="0" borderId="15" xfId="5" applyFont="1" applyBorder="1" applyAlignment="1">
      <alignment horizontal="center" vertical="center" wrapText="1"/>
    </xf>
    <xf numFmtId="0" fontId="18" fillId="0" borderId="17" xfId="5" applyFont="1" applyBorder="1" applyAlignment="1">
      <alignment horizontal="center" vertical="center" wrapText="1"/>
    </xf>
    <xf numFmtId="0" fontId="18" fillId="0" borderId="18" xfId="5" applyFont="1" applyBorder="1" applyAlignment="1">
      <alignment horizontal="center" vertical="center" wrapText="1"/>
    </xf>
    <xf numFmtId="0" fontId="18" fillId="0" borderId="0" xfId="5" applyFont="1" applyAlignment="1">
      <alignment horizontal="center" vertical="center" wrapText="1"/>
    </xf>
    <xf numFmtId="0" fontId="18" fillId="0" borderId="23" xfId="5" applyFont="1" applyBorder="1" applyAlignment="1">
      <alignment horizontal="center" vertical="center" wrapText="1"/>
    </xf>
    <xf numFmtId="0" fontId="18" fillId="0" borderId="20" xfId="5" applyFont="1" applyBorder="1" applyAlignment="1">
      <alignment horizontal="center" vertical="center" wrapText="1"/>
    </xf>
    <xf numFmtId="0" fontId="18" fillId="0" borderId="21" xfId="5" applyFont="1" applyBorder="1" applyAlignment="1">
      <alignment horizontal="center" vertical="center" wrapText="1"/>
    </xf>
    <xf numFmtId="0" fontId="18" fillId="0" borderId="22" xfId="5" applyFont="1" applyBorder="1" applyAlignment="1">
      <alignment horizontal="center" vertical="center" wrapText="1"/>
    </xf>
    <xf numFmtId="4" fontId="17" fillId="0" borderId="25" xfId="5" applyNumberFormat="1" applyFont="1" applyBorder="1" applyAlignment="1">
      <alignment horizontal="justify" vertical="center" wrapText="1"/>
    </xf>
    <xf numFmtId="4" fontId="19" fillId="0" borderId="19" xfId="5" applyNumberFormat="1" applyFont="1" applyBorder="1" applyAlignment="1">
      <alignment horizontal="justify" vertical="center" wrapText="1"/>
    </xf>
    <xf numFmtId="0" fontId="14" fillId="0" borderId="18" xfId="5" applyFont="1" applyBorder="1"/>
    <xf numFmtId="0" fontId="14" fillId="0" borderId="23" xfId="5" applyFont="1" applyBorder="1"/>
    <xf numFmtId="0" fontId="16" fillId="0" borderId="16" xfId="5" applyFont="1" applyBorder="1" applyAlignment="1">
      <alignment horizontal="center" vertical="center" wrapText="1"/>
    </xf>
    <xf numFmtId="0" fontId="16" fillId="0" borderId="25" xfId="5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4" fontId="16" fillId="0" borderId="13" xfId="5" applyNumberFormat="1" applyFont="1" applyBorder="1" applyAlignment="1">
      <alignment horizontal="center" vertical="center"/>
    </xf>
    <xf numFmtId="165" fontId="16" fillId="0" borderId="16" xfId="5" applyNumberFormat="1" applyFont="1" applyBorder="1" applyAlignment="1">
      <alignment horizontal="center" vertical="center" wrapText="1"/>
    </xf>
    <xf numFmtId="165" fontId="16" fillId="0" borderId="25" xfId="5" applyNumberFormat="1" applyFont="1" applyBorder="1" applyAlignment="1">
      <alignment horizontal="center" vertical="center" wrapText="1"/>
    </xf>
    <xf numFmtId="165" fontId="16" fillId="0" borderId="19" xfId="5" applyNumberFormat="1" applyFont="1" applyBorder="1" applyAlignment="1">
      <alignment horizontal="center" vertical="center" wrapText="1"/>
    </xf>
    <xf numFmtId="0" fontId="16" fillId="0" borderId="13" xfId="5" applyFont="1" applyBorder="1" applyAlignment="1">
      <alignment horizontal="center" vertical="center"/>
    </xf>
    <xf numFmtId="4" fontId="26" fillId="5" borderId="15" xfId="5" applyNumberFormat="1" applyFont="1" applyFill="1" applyBorder="1" applyAlignment="1">
      <alignment horizontal="center" vertical="center" wrapText="1"/>
    </xf>
    <xf numFmtId="4" fontId="26" fillId="5" borderId="17" xfId="5" applyNumberFormat="1" applyFont="1" applyFill="1" applyBorder="1" applyAlignment="1">
      <alignment horizontal="center" vertical="center" wrapText="1"/>
    </xf>
    <xf numFmtId="4" fontId="26" fillId="5" borderId="0" xfId="5" applyNumberFormat="1" applyFont="1" applyFill="1" applyAlignment="1">
      <alignment horizontal="center" vertical="center" wrapText="1"/>
    </xf>
    <xf numFmtId="4" fontId="26" fillId="5" borderId="23" xfId="5" applyNumberFormat="1" applyFont="1" applyFill="1" applyBorder="1" applyAlignment="1">
      <alignment horizontal="center" vertical="center" wrapText="1"/>
    </xf>
    <xf numFmtId="4" fontId="26" fillId="5" borderId="21" xfId="5" applyNumberFormat="1" applyFont="1" applyFill="1" applyBorder="1" applyAlignment="1">
      <alignment horizontal="center" vertical="center" wrapText="1"/>
    </xf>
    <xf numFmtId="4" fontId="26" fillId="5" borderId="22" xfId="5" applyNumberFormat="1" applyFont="1" applyFill="1" applyBorder="1" applyAlignment="1">
      <alignment horizontal="center" vertical="center" wrapText="1"/>
    </xf>
    <xf numFmtId="0" fontId="26" fillId="0" borderId="0" xfId="5" applyFont="1" applyAlignment="1">
      <alignment vertical="center" wrapText="1"/>
    </xf>
    <xf numFmtId="0" fontId="25" fillId="0" borderId="0" xfId="5" applyFont="1" applyAlignment="1">
      <alignment horizontal="center" vertical="center" wrapText="1"/>
    </xf>
    <xf numFmtId="0" fontId="26" fillId="0" borderId="30" xfId="5" applyFont="1" applyBorder="1" applyAlignment="1">
      <alignment horizontal="center" vertical="center" wrapText="1"/>
    </xf>
    <xf numFmtId="0" fontId="25" fillId="0" borderId="30" xfId="16" applyFont="1" applyBorder="1" applyAlignment="1">
      <alignment horizontal="center" vertical="center" wrapText="1"/>
    </xf>
    <xf numFmtId="0" fontId="25" fillId="0" borderId="30" xfId="5" applyFont="1" applyBorder="1" applyAlignment="1">
      <alignment horizontal="center" vertical="center" wrapText="1"/>
    </xf>
    <xf numFmtId="0" fontId="36" fillId="0" borderId="0" xfId="7" applyFont="1" applyAlignment="1">
      <alignment horizontal="justify" vertical="center" wrapText="1"/>
    </xf>
    <xf numFmtId="2" fontId="37" fillId="0" borderId="0" xfId="7" applyNumberFormat="1" applyFont="1" applyBorder="1" applyAlignment="1">
      <alignment horizontal="center"/>
    </xf>
    <xf numFmtId="15" fontId="36" fillId="0" borderId="0" xfId="7" applyNumberFormat="1" applyFont="1" applyAlignment="1">
      <alignment horizontal="left" vertical="center" wrapText="1"/>
    </xf>
    <xf numFmtId="44" fontId="37" fillId="0" borderId="0" xfId="7" applyNumberFormat="1" applyFont="1" applyBorder="1" applyAlignment="1">
      <alignment horizontal="center" vertical="center"/>
    </xf>
    <xf numFmtId="0" fontId="37" fillId="0" borderId="0" xfId="7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14" fontId="0" fillId="0" borderId="0" xfId="0" applyNumberFormat="1"/>
  </cellXfs>
  <cellStyles count="21">
    <cellStyle name="Comma 2" xfId="1" xr:uid="{00000000-0005-0000-0000-000000000000}"/>
    <cellStyle name="Currency 2" xfId="2" xr:uid="{00000000-0005-0000-0000-000001000000}"/>
    <cellStyle name="Millares 2" xfId="3" xr:uid="{00000000-0005-0000-0000-000002000000}"/>
    <cellStyle name="Millares 2 16" xfId="4" xr:uid="{00000000-0005-0000-0000-000003000000}"/>
    <cellStyle name="Millares 3" xfId="19" xr:uid="{0E10638A-2BDA-429B-9592-9ECB87122774}"/>
    <cellStyle name="Millares 4" xfId="17" xr:uid="{25F21E61-3A55-48C1-B475-0BB38573CCB6}"/>
    <cellStyle name="Moneda 2" xfId="10" xr:uid="{00000000-0005-0000-0000-000004000000}"/>
    <cellStyle name="Moneda 3" xfId="12" xr:uid="{00000000-0005-0000-0000-000005000000}"/>
    <cellStyle name="Moneda 5" xfId="18" xr:uid="{B51C16BF-3AC6-4B3D-BEDE-33D9612936FA}"/>
    <cellStyle name="Normal" xfId="0" builtinId="0"/>
    <cellStyle name="Normal 2" xfId="5" xr:uid="{00000000-0005-0000-0000-000007000000}"/>
    <cellStyle name="Normal 2 2" xfId="20" xr:uid="{795B9C35-DE33-4F72-925F-BCC59A82763E}"/>
    <cellStyle name="Normal 3" xfId="6" xr:uid="{00000000-0005-0000-0000-000008000000}"/>
    <cellStyle name="Normal 3 2" xfId="13" xr:uid="{00000000-0005-0000-0000-000009000000}"/>
    <cellStyle name="Normal 4" xfId="7" xr:uid="{00000000-0005-0000-0000-00000A000000}"/>
    <cellStyle name="Normal 4 2" xfId="8" xr:uid="{00000000-0005-0000-0000-00000B000000}"/>
    <cellStyle name="Normal 5" xfId="9" xr:uid="{00000000-0005-0000-0000-00000C000000}"/>
    <cellStyle name="Normal 6" xfId="11" xr:uid="{00000000-0005-0000-0000-00000D000000}"/>
    <cellStyle name="Normal 7" xfId="14" xr:uid="{00000000-0005-0000-0000-00000E000000}"/>
    <cellStyle name="Normal_catalogo tramo1 (3+182.88-4+100)" xfId="16" xr:uid="{94D8ACE5-BDF4-407C-8D83-C0978E472F97}"/>
    <cellStyle name="Normal_catalogo tramo1 (3+182.88-4+100)_Reconstr. Ahualulco" xfId="15" xr:uid="{00000000-0005-0000-0000-00000F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10467</xdr:rowOff>
    </xdr:from>
    <xdr:to>
      <xdr:col>8</xdr:col>
      <xdr:colOff>732692</xdr:colOff>
      <xdr:row>44</xdr:row>
      <xdr:rowOff>177940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622390"/>
          <a:ext cx="8938846" cy="6950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2066925</xdr:colOff>
      <xdr:row>8</xdr:row>
      <xdr:rowOff>66675</xdr:rowOff>
    </xdr:from>
    <xdr:ext cx="1525996" cy="57150"/>
    <xdr:pic>
      <xdr:nvPicPr>
        <xdr:cNvPr id="2" name="26 Imagen">
          <a:extLst>
            <a:ext uri="{FF2B5EF4-FFF2-40B4-BE49-F238E27FC236}">
              <a16:creationId xmlns:a16="http://schemas.microsoft.com/office/drawing/2014/main" id="{035E8F6E-748E-4211-A28E-06F39C1C7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3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11191875" y="1685925"/>
          <a:ext cx="1525996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63500</xdr:colOff>
      <xdr:row>1</xdr:row>
      <xdr:rowOff>50800</xdr:rowOff>
    </xdr:from>
    <xdr:ext cx="1990271" cy="1901190"/>
    <xdr:pic>
      <xdr:nvPicPr>
        <xdr:cNvPr id="3" name="Imagen 1">
          <a:extLst>
            <a:ext uri="{FF2B5EF4-FFF2-40B4-BE49-F238E27FC236}">
              <a16:creationId xmlns:a16="http://schemas.microsoft.com/office/drawing/2014/main" id="{BDC56143-6138-46FB-BF01-99422D99E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500" y="241300"/>
          <a:ext cx="1990271" cy="19011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60960</xdr:colOff>
      <xdr:row>1</xdr:row>
      <xdr:rowOff>36195</xdr:rowOff>
    </xdr:from>
    <xdr:ext cx="4729388" cy="1186996"/>
    <xdr:pic>
      <xdr:nvPicPr>
        <xdr:cNvPr id="4" name="Imagen 2">
          <a:extLst>
            <a:ext uri="{FF2B5EF4-FFF2-40B4-BE49-F238E27FC236}">
              <a16:creationId xmlns:a16="http://schemas.microsoft.com/office/drawing/2014/main" id="{09664AB3-91B3-4D55-9314-10EF79511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185910" y="226695"/>
          <a:ext cx="4729388" cy="11869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416440</xdr:colOff>
      <xdr:row>67</xdr:row>
      <xdr:rowOff>161925</xdr:rowOff>
    </xdr:from>
    <xdr:ext cx="2401159" cy="551086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1829F7C-ED88-4DC0-A0B5-8A83DF4D34F6}"/>
            </a:ext>
          </a:extLst>
        </xdr:cNvPr>
        <xdr:cNvSpPr txBox="1"/>
      </xdr:nvSpPr>
      <xdr:spPr>
        <a:xfrm>
          <a:off x="740290" y="25031700"/>
          <a:ext cx="2401159" cy="5510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s-MX" sz="1300" b="1"/>
            <a:t>ING. JUAN GARCÍA SÁNCHEZ</a:t>
          </a:r>
        </a:p>
        <a:p>
          <a:pPr algn="ctr"/>
          <a:r>
            <a:rPr lang="es-MX" sz="1300" b="1"/>
            <a:t>DIRECTOR DE CONSERVACIÓN</a:t>
          </a:r>
        </a:p>
      </xdr:txBody>
    </xdr:sp>
    <xdr:clientData/>
  </xdr:oneCellAnchor>
  <xdr:oneCellAnchor>
    <xdr:from>
      <xdr:col>2</xdr:col>
      <xdr:colOff>3486340</xdr:colOff>
      <xdr:row>67</xdr:row>
      <xdr:rowOff>161925</xdr:rowOff>
    </xdr:from>
    <xdr:ext cx="3519011" cy="538386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DEA4161-AB5D-4F10-B0AA-0FD384A6E389}"/>
            </a:ext>
          </a:extLst>
        </xdr:cNvPr>
        <xdr:cNvSpPr txBox="1"/>
      </xdr:nvSpPr>
      <xdr:spPr>
        <a:xfrm>
          <a:off x="5458015" y="25031700"/>
          <a:ext cx="3519011" cy="5383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s-MX" sz="1300" b="1"/>
            <a:t>M. EN C. MAURO ALBERTO FLORES ALMONTE</a:t>
          </a:r>
        </a:p>
        <a:p>
          <a:pPr algn="ctr"/>
          <a:r>
            <a:rPr lang="es-MX" sz="1300" b="1"/>
            <a:t>DIRECTOR DE PLANEACIÓN</a:t>
          </a:r>
        </a:p>
      </xdr:txBody>
    </xdr:sp>
    <xdr:clientData/>
  </xdr:oneCellAnchor>
  <xdr:oneCellAnchor>
    <xdr:from>
      <xdr:col>6</xdr:col>
      <xdr:colOff>1086758</xdr:colOff>
      <xdr:row>67</xdr:row>
      <xdr:rowOff>149225</xdr:rowOff>
    </xdr:from>
    <xdr:ext cx="4239558" cy="563786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649AC91A-7D99-4F76-BC2A-62B8691437F0}"/>
            </a:ext>
          </a:extLst>
        </xdr:cNvPr>
        <xdr:cNvSpPr txBox="1"/>
      </xdr:nvSpPr>
      <xdr:spPr>
        <a:xfrm>
          <a:off x="10217151" y="26152475"/>
          <a:ext cx="4239558" cy="563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s-MX" sz="1300" b="1"/>
            <a:t>ING.</a:t>
          </a:r>
          <a:r>
            <a:rPr lang="es-MX" sz="1300" b="1" baseline="0"/>
            <a:t> OMAR DAVID PAREDES FLORES</a:t>
          </a:r>
          <a:endParaRPr lang="es-MX" sz="1300" b="1"/>
        </a:p>
        <a:p>
          <a:pPr algn="ctr"/>
          <a:r>
            <a:rPr lang="es-MX" sz="1300" b="1"/>
            <a:t>DIRECTOR GENERAL DE INFRAESTRUCTURA CARRETERA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</xdr:rowOff>
    </xdr:from>
    <xdr:to>
      <xdr:col>1</xdr:col>
      <xdr:colOff>2419924</xdr:colOff>
      <xdr:row>2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675" y="1"/>
          <a:ext cx="2848549" cy="13239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\AppData\Roaming\Microsoft\AddIns\numletra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numletras"/>
    </sheetNames>
    <definedNames>
      <definedName name="NumLetras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41"/>
  <sheetViews>
    <sheetView tabSelected="1" zoomScale="85" zoomScaleNormal="85" workbookViewId="0">
      <selection activeCell="E3" sqref="E3:H3"/>
    </sheetView>
  </sheetViews>
  <sheetFormatPr baseColWidth="10" defaultRowHeight="15" x14ac:dyDescent="0.25"/>
  <cols>
    <col min="1" max="1" width="15.140625" customWidth="1"/>
    <col min="6" max="6" width="11.42578125" customWidth="1"/>
    <col min="7" max="7" width="34.28515625" customWidth="1"/>
    <col min="8" max="8" width="16.28515625" customWidth="1"/>
    <col min="11" max="11" width="13.140625" bestFit="1" customWidth="1"/>
  </cols>
  <sheetData>
    <row r="1" spans="1:9" s="1" customFormat="1" ht="18" customHeight="1" thickBot="1" x14ac:dyDescent="0.3">
      <c r="A1" s="2"/>
      <c r="B1" s="3"/>
      <c r="C1" s="3"/>
      <c r="D1" s="3"/>
      <c r="E1" s="3"/>
      <c r="F1" s="3"/>
      <c r="G1" s="3"/>
      <c r="H1" s="3"/>
      <c r="I1" s="4"/>
    </row>
    <row r="2" spans="1:9" ht="19.5" thickBot="1" x14ac:dyDescent="0.35">
      <c r="A2" s="237" t="s">
        <v>5</v>
      </c>
      <c r="B2" s="238"/>
      <c r="C2" s="238"/>
      <c r="D2" s="238"/>
      <c r="E2" s="238"/>
      <c r="F2" s="238"/>
      <c r="G2" s="238"/>
      <c r="H2" s="238"/>
      <c r="I2" s="239"/>
    </row>
    <row r="3" spans="1:9" ht="15.75" thickBot="1" x14ac:dyDescent="0.3">
      <c r="E3" t="s">
        <v>153</v>
      </c>
      <c r="G3" s="316" t="s">
        <v>154</v>
      </c>
      <c r="H3" s="317">
        <v>43538</v>
      </c>
    </row>
    <row r="4" spans="1:9" ht="80.25" customHeight="1" thickBot="1" x14ac:dyDescent="0.3">
      <c r="A4" s="240" t="s">
        <v>133</v>
      </c>
      <c r="B4" s="241"/>
      <c r="C4" s="241"/>
      <c r="D4" s="241"/>
      <c r="E4" s="241"/>
      <c r="F4" s="241"/>
      <c r="G4" s="241"/>
      <c r="H4" s="241"/>
      <c r="I4" s="242"/>
    </row>
    <row r="5" spans="1:9" ht="98.25" customHeight="1" thickBot="1" x14ac:dyDescent="0.3">
      <c r="A5" s="243" t="s">
        <v>151</v>
      </c>
      <c r="B5" s="244"/>
      <c r="C5" s="244"/>
      <c r="D5" s="244"/>
      <c r="E5" s="244"/>
      <c r="F5" s="244"/>
      <c r="G5" s="244"/>
      <c r="H5" s="244"/>
      <c r="I5" s="245"/>
    </row>
    <row r="6" spans="1:9" ht="53.25" customHeight="1" thickBot="1" x14ac:dyDescent="0.3">
      <c r="A6" s="243" t="s">
        <v>73</v>
      </c>
      <c r="B6" s="244"/>
      <c r="C6" s="244"/>
      <c r="D6" s="244"/>
      <c r="E6" s="244"/>
      <c r="F6" s="244"/>
      <c r="G6" s="244"/>
      <c r="H6" s="244"/>
      <c r="I6" s="245"/>
    </row>
    <row r="7" spans="1:9" x14ac:dyDescent="0.25">
      <c r="A7" s="35" t="s">
        <v>6</v>
      </c>
      <c r="B7" s="36"/>
      <c r="C7" s="36"/>
      <c r="D7" s="37" t="s">
        <v>7</v>
      </c>
      <c r="E7" s="36"/>
      <c r="F7" s="36" t="s">
        <v>8</v>
      </c>
      <c r="G7" s="36" t="s">
        <v>9</v>
      </c>
      <c r="H7" s="36"/>
      <c r="I7" s="38"/>
    </row>
    <row r="8" spans="1:9" ht="15.75" thickBot="1" x14ac:dyDescent="0.3">
      <c r="A8" s="39"/>
      <c r="B8" s="40"/>
      <c r="C8" s="40"/>
      <c r="D8" s="40"/>
      <c r="E8" s="40"/>
      <c r="F8" s="40"/>
      <c r="G8" s="40"/>
      <c r="H8" s="40"/>
      <c r="I8" s="41"/>
    </row>
    <row r="9" spans="1:9" x14ac:dyDescent="0.25">
      <c r="A9" s="49" t="s">
        <v>152</v>
      </c>
      <c r="B9" s="50"/>
      <c r="C9" s="50"/>
      <c r="D9" s="50"/>
      <c r="E9" s="69"/>
      <c r="F9" s="50"/>
      <c r="G9" s="50"/>
      <c r="H9" s="50"/>
      <c r="I9" s="70"/>
    </row>
    <row r="10" spans="1:9" ht="15.75" thickBot="1" x14ac:dyDescent="0.3">
      <c r="A10" s="71" t="s">
        <v>24</v>
      </c>
      <c r="B10" s="55"/>
      <c r="C10" s="55"/>
      <c r="D10" s="55"/>
      <c r="E10" s="55"/>
      <c r="F10" s="55"/>
      <c r="G10" s="55"/>
      <c r="H10" s="55"/>
      <c r="I10" s="72"/>
    </row>
    <row r="11" spans="1:9" x14ac:dyDescent="0.25">
      <c r="A11" s="42" t="s">
        <v>80</v>
      </c>
      <c r="B11" s="36"/>
      <c r="C11" s="36"/>
      <c r="D11" s="43"/>
      <c r="E11" s="44"/>
      <c r="F11" s="44"/>
      <c r="G11" s="44"/>
      <c r="H11" s="44"/>
      <c r="I11" s="45"/>
    </row>
    <row r="12" spans="1:9" ht="15.75" thickBot="1" x14ac:dyDescent="0.3">
      <c r="A12" s="46"/>
      <c r="B12" s="40"/>
      <c r="C12" s="40"/>
      <c r="D12" s="47"/>
      <c r="E12" s="47"/>
      <c r="F12" s="47"/>
      <c r="G12" s="47"/>
      <c r="H12" s="47"/>
      <c r="I12" s="48"/>
    </row>
    <row r="13" spans="1:9" x14ac:dyDescent="0.25">
      <c r="A13" s="49" t="s">
        <v>81</v>
      </c>
      <c r="B13" s="50"/>
      <c r="C13" s="50"/>
      <c r="D13" s="51"/>
      <c r="E13" s="52"/>
      <c r="F13" s="52"/>
      <c r="G13" s="52"/>
      <c r="H13" s="52"/>
      <c r="I13" s="53"/>
    </row>
    <row r="14" spans="1:9" ht="15.75" thickBot="1" x14ac:dyDescent="0.3">
      <c r="A14" s="54"/>
      <c r="B14" s="55"/>
      <c r="C14" s="55"/>
      <c r="D14" s="56"/>
      <c r="E14" s="56"/>
      <c r="F14" s="56"/>
      <c r="G14" s="56"/>
      <c r="H14" s="56"/>
      <c r="I14" s="57"/>
    </row>
    <row r="15" spans="1:9" x14ac:dyDescent="0.25">
      <c r="A15" s="42" t="s">
        <v>21</v>
      </c>
      <c r="B15" s="36"/>
      <c r="C15" s="36"/>
      <c r="D15" s="44"/>
      <c r="E15" s="44"/>
      <c r="F15" s="44"/>
      <c r="G15" s="44"/>
      <c r="H15" s="44"/>
      <c r="I15" s="45"/>
    </row>
    <row r="16" spans="1:9" ht="15.75" thickBot="1" x14ac:dyDescent="0.3">
      <c r="A16" s="46"/>
      <c r="B16" s="40"/>
      <c r="C16" s="40"/>
      <c r="D16" s="47"/>
      <c r="E16" s="47"/>
      <c r="F16" s="47"/>
      <c r="G16" s="47"/>
      <c r="H16" s="47"/>
      <c r="I16" s="48"/>
    </row>
    <row r="17" spans="1:9" x14ac:dyDescent="0.25">
      <c r="A17" s="49" t="s">
        <v>136</v>
      </c>
      <c r="B17" s="50"/>
      <c r="C17" s="50"/>
      <c r="D17" s="51"/>
      <c r="E17" s="52"/>
      <c r="F17" s="52"/>
      <c r="G17" s="52"/>
      <c r="H17" s="52"/>
      <c r="I17" s="53"/>
    </row>
    <row r="18" spans="1:9" ht="15.75" thickBot="1" x14ac:dyDescent="0.3">
      <c r="A18" s="71"/>
      <c r="B18" s="55"/>
      <c r="C18" s="55"/>
      <c r="D18" s="55"/>
      <c r="E18" s="55"/>
      <c r="F18" s="55"/>
      <c r="G18" s="55"/>
      <c r="H18" s="55"/>
      <c r="I18" s="72"/>
    </row>
    <row r="19" spans="1:9" x14ac:dyDescent="0.25">
      <c r="A19" s="35" t="s">
        <v>22</v>
      </c>
      <c r="B19" s="36"/>
      <c r="C19" s="36"/>
      <c r="D19" s="36"/>
      <c r="E19" s="36"/>
      <c r="F19" s="36"/>
      <c r="G19" s="36"/>
      <c r="H19" s="36"/>
      <c r="I19" s="38"/>
    </row>
    <row r="20" spans="1:9" ht="15.75" thickBot="1" x14ac:dyDescent="0.3">
      <c r="A20" s="58"/>
      <c r="B20" s="59"/>
      <c r="C20" s="59"/>
      <c r="D20" s="59"/>
      <c r="E20" s="59"/>
      <c r="F20" s="59"/>
      <c r="G20" s="59"/>
      <c r="H20" s="59"/>
      <c r="I20" s="60"/>
    </row>
    <row r="21" spans="1:9" x14ac:dyDescent="0.25">
      <c r="A21" s="35" t="s">
        <v>23</v>
      </c>
      <c r="B21" s="36"/>
      <c r="C21" s="36"/>
      <c r="D21" s="36"/>
      <c r="E21" s="36"/>
      <c r="F21" s="36"/>
      <c r="G21" s="36"/>
      <c r="H21" s="36"/>
      <c r="I21" s="38"/>
    </row>
    <row r="22" spans="1:9" ht="15.75" thickBot="1" x14ac:dyDescent="0.3">
      <c r="A22" s="39"/>
      <c r="B22" s="40"/>
      <c r="C22" s="40"/>
      <c r="D22" s="40"/>
      <c r="E22" s="40"/>
      <c r="F22" s="40"/>
      <c r="G22" s="40"/>
      <c r="H22" s="40"/>
      <c r="I22" s="41"/>
    </row>
    <row r="23" spans="1:9" ht="28.5" customHeight="1" x14ac:dyDescent="0.25">
      <c r="A23" s="246" t="s">
        <v>134</v>
      </c>
      <c r="B23" s="247"/>
      <c r="C23" s="247"/>
      <c r="D23" s="247"/>
      <c r="E23" s="247"/>
      <c r="F23" s="247"/>
      <c r="G23" s="247"/>
      <c r="H23" s="247"/>
      <c r="I23" s="248"/>
    </row>
    <row r="24" spans="1:9" ht="51.75" customHeight="1" thickBot="1" x14ac:dyDescent="0.3">
      <c r="A24" s="249"/>
      <c r="B24" s="250"/>
      <c r="C24" s="250"/>
      <c r="D24" s="250"/>
      <c r="E24" s="250"/>
      <c r="F24" s="250"/>
      <c r="G24" s="250"/>
      <c r="H24" s="250"/>
      <c r="I24" s="251"/>
    </row>
    <row r="25" spans="1:9" x14ac:dyDescent="0.25">
      <c r="A25" s="35" t="s">
        <v>72</v>
      </c>
      <c r="B25" s="36"/>
      <c r="C25" s="36"/>
      <c r="D25" s="36"/>
      <c r="E25" s="61"/>
      <c r="F25" s="61"/>
      <c r="G25" s="61"/>
      <c r="H25" s="61"/>
      <c r="I25" s="62"/>
    </row>
    <row r="26" spans="1:9" ht="17.25" customHeight="1" thickBot="1" x14ac:dyDescent="0.3">
      <c r="A26" s="39"/>
      <c r="B26" s="40"/>
      <c r="C26" s="40"/>
      <c r="D26" s="40"/>
      <c r="E26" s="63"/>
      <c r="F26" s="63"/>
      <c r="G26" s="63"/>
      <c r="H26" s="63"/>
      <c r="I26" s="64"/>
    </row>
    <row r="27" spans="1:9" x14ac:dyDescent="0.25">
      <c r="A27" s="65" t="s">
        <v>10</v>
      </c>
      <c r="B27" s="66"/>
      <c r="C27" s="66"/>
      <c r="D27" s="66"/>
      <c r="E27" s="66"/>
      <c r="F27" s="66"/>
      <c r="G27" s="66"/>
      <c r="H27" s="66"/>
      <c r="I27" s="9"/>
    </row>
    <row r="28" spans="1:9" x14ac:dyDescent="0.25">
      <c r="A28" s="234" t="s">
        <v>11</v>
      </c>
      <c r="B28" s="235"/>
      <c r="C28" s="235"/>
      <c r="D28" s="235"/>
      <c r="E28" s="235"/>
      <c r="F28" s="235"/>
      <c r="G28" s="235"/>
      <c r="H28" s="235"/>
      <c r="I28" s="9"/>
    </row>
    <row r="29" spans="1:9" ht="30" x14ac:dyDescent="0.25">
      <c r="A29" s="10" t="s">
        <v>12</v>
      </c>
      <c r="B29" s="236" t="s">
        <v>13</v>
      </c>
      <c r="C29" s="236"/>
      <c r="D29" s="236"/>
      <c r="E29" s="236"/>
      <c r="F29" s="236"/>
      <c r="G29" s="236"/>
      <c r="H29" s="11" t="s">
        <v>14</v>
      </c>
      <c r="I29" s="9"/>
    </row>
    <row r="30" spans="1:9" ht="33.75" customHeight="1" x14ac:dyDescent="0.25">
      <c r="A30" s="152">
        <v>8</v>
      </c>
      <c r="B30" s="232" t="s">
        <v>110</v>
      </c>
      <c r="C30" s="232"/>
      <c r="D30" s="232"/>
      <c r="E30" s="232"/>
      <c r="F30" s="232"/>
      <c r="G30" s="232"/>
      <c r="H30" s="153">
        <v>1610551.1674523479</v>
      </c>
      <c r="I30" s="9"/>
    </row>
    <row r="31" spans="1:9" ht="51" customHeight="1" x14ac:dyDescent="0.25">
      <c r="A31" s="152">
        <v>5900</v>
      </c>
      <c r="B31" s="232" t="s">
        <v>143</v>
      </c>
      <c r="C31" s="232"/>
      <c r="D31" s="232"/>
      <c r="E31" s="232"/>
      <c r="F31" s="232"/>
      <c r="G31" s="232"/>
      <c r="H31" s="153">
        <v>7164282.1383801838</v>
      </c>
      <c r="I31" s="9"/>
    </row>
    <row r="32" spans="1:9" ht="48" customHeight="1" x14ac:dyDescent="0.25">
      <c r="A32" s="152">
        <v>1340.5676584564801</v>
      </c>
      <c r="B32" s="232" t="s">
        <v>144</v>
      </c>
      <c r="C32" s="232"/>
      <c r="D32" s="232"/>
      <c r="E32" s="232"/>
      <c r="F32" s="232"/>
      <c r="G32" s="232"/>
      <c r="H32" s="153">
        <v>175730446.79908735</v>
      </c>
      <c r="I32" s="9"/>
    </row>
    <row r="33" spans="1:11" ht="35.25" customHeight="1" x14ac:dyDescent="0.25">
      <c r="A33" s="152">
        <v>470</v>
      </c>
      <c r="B33" s="232" t="s">
        <v>109</v>
      </c>
      <c r="C33" s="232"/>
      <c r="D33" s="232"/>
      <c r="E33" s="232"/>
      <c r="F33" s="232"/>
      <c r="G33" s="232"/>
      <c r="H33" s="153">
        <v>34328076.424467489</v>
      </c>
      <c r="I33" s="9"/>
    </row>
    <row r="34" spans="1:11" x14ac:dyDescent="0.25">
      <c r="A34" s="27"/>
      <c r="B34" s="233"/>
      <c r="C34" s="233"/>
      <c r="D34" s="233"/>
      <c r="E34" s="233"/>
      <c r="F34" s="233"/>
      <c r="G34" s="233"/>
      <c r="H34" s="231">
        <f>SUM(H30:H33)</f>
        <v>218833356.52938735</v>
      </c>
      <c r="I34" s="9"/>
    </row>
    <row r="35" spans="1:11" s="16" customFormat="1" ht="15.75" thickBot="1" x14ac:dyDescent="0.3">
      <c r="A35" s="12"/>
      <c r="B35" s="13"/>
      <c r="C35" s="13"/>
      <c r="D35" s="13"/>
      <c r="E35" s="14"/>
      <c r="F35" s="14"/>
      <c r="G35" s="14"/>
      <c r="H35" s="14"/>
      <c r="I35" s="15"/>
      <c r="K35" s="196"/>
    </row>
    <row r="36" spans="1:11" x14ac:dyDescent="0.25">
      <c r="A36" s="17" t="s">
        <v>15</v>
      </c>
      <c r="B36" s="18"/>
      <c r="C36" s="19"/>
      <c r="D36" s="20"/>
      <c r="E36" s="21"/>
      <c r="F36" s="21"/>
      <c r="G36" s="22"/>
      <c r="H36" s="8"/>
      <c r="I36" s="9"/>
    </row>
    <row r="37" spans="1:11" x14ac:dyDescent="0.25">
      <c r="A37" s="17"/>
      <c r="B37" s="23" t="s">
        <v>16</v>
      </c>
      <c r="C37" s="23" t="s">
        <v>17</v>
      </c>
      <c r="D37" s="8"/>
      <c r="E37" s="8"/>
      <c r="F37" s="8"/>
      <c r="G37" s="8"/>
      <c r="H37" s="8"/>
      <c r="I37" s="9"/>
    </row>
    <row r="38" spans="1:11" x14ac:dyDescent="0.25">
      <c r="A38" s="26" t="s">
        <v>18</v>
      </c>
      <c r="B38" s="32" t="s">
        <v>9</v>
      </c>
      <c r="C38" s="33"/>
      <c r="D38" s="8"/>
      <c r="E38" s="8"/>
      <c r="F38" s="8"/>
      <c r="G38" s="8"/>
      <c r="H38" s="8"/>
      <c r="I38" s="9"/>
    </row>
    <row r="39" spans="1:11" x14ac:dyDescent="0.25">
      <c r="A39" s="26" t="s">
        <v>19</v>
      </c>
      <c r="B39" s="32" t="s">
        <v>9</v>
      </c>
      <c r="C39" s="34"/>
      <c r="D39" s="20"/>
      <c r="E39" s="21"/>
      <c r="F39" s="21"/>
      <c r="G39" s="22"/>
      <c r="H39" s="8"/>
      <c r="I39" s="9"/>
    </row>
    <row r="40" spans="1:11" ht="30" x14ac:dyDescent="0.25">
      <c r="A40" s="26" t="s">
        <v>20</v>
      </c>
      <c r="B40" s="32"/>
      <c r="C40" s="32" t="s">
        <v>9</v>
      </c>
      <c r="D40" s="8"/>
      <c r="E40" s="8"/>
      <c r="F40" s="8"/>
      <c r="G40" s="8"/>
      <c r="H40" s="8"/>
      <c r="I40" s="9"/>
    </row>
    <row r="41" spans="1:11" ht="15.75" thickBot="1" x14ac:dyDescent="0.3">
      <c r="A41" s="24"/>
      <c r="B41" s="25"/>
      <c r="C41" s="25"/>
      <c r="D41" s="6"/>
      <c r="E41" s="6"/>
      <c r="F41" s="6"/>
      <c r="G41" s="6"/>
      <c r="H41" s="6"/>
      <c r="I41" s="7"/>
    </row>
  </sheetData>
  <mergeCells count="12">
    <mergeCell ref="A28:H28"/>
    <mergeCell ref="B29:G29"/>
    <mergeCell ref="A2:I2"/>
    <mergeCell ref="A4:I4"/>
    <mergeCell ref="A5:I5"/>
    <mergeCell ref="A23:I24"/>
    <mergeCell ref="A6:I6"/>
    <mergeCell ref="B30:G30"/>
    <mergeCell ref="B31:G31"/>
    <mergeCell ref="B34:G34"/>
    <mergeCell ref="B32:G32"/>
    <mergeCell ref="B33:G33"/>
  </mergeCells>
  <conditionalFormatting sqref="A1:I1">
    <cfRule type="aboveAverage" dxfId="1" priority="2" stopIfTrue="1"/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scale="63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I87"/>
  <sheetViews>
    <sheetView topLeftCell="A22" zoomScale="91" zoomScaleNormal="91" workbookViewId="0">
      <selection activeCell="L12" sqref="L12"/>
    </sheetView>
  </sheetViews>
  <sheetFormatPr baseColWidth="10" defaultRowHeight="15" x14ac:dyDescent="0.25"/>
  <cols>
    <col min="1" max="1" width="15.140625" customWidth="1"/>
    <col min="4" max="4" width="13.7109375" customWidth="1"/>
    <col min="6" max="6" width="11.42578125" customWidth="1"/>
    <col min="7" max="7" width="34.28515625" customWidth="1"/>
    <col min="8" max="8" width="14.28515625" bestFit="1" customWidth="1"/>
  </cols>
  <sheetData>
    <row r="1" spans="1:9" s="1" customFormat="1" x14ac:dyDescent="0.25">
      <c r="A1" s="252" t="s">
        <v>0</v>
      </c>
      <c r="B1" s="253"/>
      <c r="C1" s="253"/>
      <c r="D1" s="253"/>
      <c r="E1" s="253"/>
      <c r="F1" s="253"/>
      <c r="G1" s="253"/>
      <c r="H1" s="253"/>
      <c r="I1" s="254"/>
    </row>
    <row r="2" spans="1:9" s="1" customFormat="1" x14ac:dyDescent="0.25">
      <c r="A2" s="255" t="s">
        <v>1</v>
      </c>
      <c r="B2" s="256"/>
      <c r="C2" s="256"/>
      <c r="D2" s="256"/>
      <c r="E2" s="256"/>
      <c r="F2" s="256"/>
      <c r="G2" s="256"/>
      <c r="H2" s="256"/>
      <c r="I2" s="257"/>
    </row>
    <row r="3" spans="1:9" s="1" customFormat="1" x14ac:dyDescent="0.25">
      <c r="A3" s="2" t="s">
        <v>2</v>
      </c>
      <c r="B3" s="3"/>
      <c r="C3" s="3"/>
      <c r="D3" s="3"/>
      <c r="E3" s="3"/>
      <c r="F3" s="3"/>
      <c r="G3" s="3"/>
      <c r="H3" s="3"/>
      <c r="I3" s="4"/>
    </row>
    <row r="4" spans="1:9" s="1" customFormat="1" x14ac:dyDescent="0.25">
      <c r="A4" s="258" t="s">
        <v>3</v>
      </c>
      <c r="B4" s="259"/>
      <c r="C4" s="259"/>
      <c r="D4" s="259"/>
      <c r="E4" s="259"/>
      <c r="F4" s="259"/>
      <c r="G4" s="259"/>
      <c r="H4" s="259"/>
      <c r="I4" s="260"/>
    </row>
    <row r="5" spans="1:9" s="1" customFormat="1" x14ac:dyDescent="0.25">
      <c r="A5" s="28"/>
      <c r="B5" s="29"/>
      <c r="C5" s="29"/>
      <c r="D5" s="29"/>
      <c r="E5" s="29"/>
      <c r="F5" s="29"/>
      <c r="G5" s="29"/>
      <c r="H5" s="29"/>
      <c r="I5" s="30"/>
    </row>
    <row r="6" spans="1:9" s="1" customFormat="1" x14ac:dyDescent="0.25">
      <c r="A6" s="5" t="s">
        <v>4</v>
      </c>
      <c r="B6" s="3"/>
      <c r="C6" s="3"/>
      <c r="D6" s="3"/>
      <c r="E6" s="3"/>
      <c r="F6" s="3"/>
      <c r="G6" s="3"/>
      <c r="H6" s="3"/>
      <c r="I6" s="4"/>
    </row>
    <row r="7" spans="1:9" s="1" customFormat="1" ht="18" customHeight="1" thickBot="1" x14ac:dyDescent="0.3">
      <c r="A7" s="2"/>
      <c r="B7" s="3"/>
      <c r="C7" s="3"/>
      <c r="D7" s="3"/>
      <c r="E7" s="3"/>
      <c r="F7" s="3"/>
      <c r="G7" s="3"/>
      <c r="H7" s="3"/>
      <c r="I7" s="4"/>
    </row>
    <row r="8" spans="1:9" ht="19.5" thickBot="1" x14ac:dyDescent="0.35">
      <c r="A8" s="237" t="s">
        <v>5</v>
      </c>
      <c r="B8" s="238"/>
      <c r="C8" s="238"/>
      <c r="D8" s="238"/>
      <c r="E8" s="238"/>
      <c r="F8" s="238"/>
      <c r="G8" s="238"/>
      <c r="H8" s="238"/>
      <c r="I8" s="239"/>
    </row>
    <row r="9" spans="1:9" x14ac:dyDescent="0.25">
      <c r="A9" s="67"/>
      <c r="B9" s="66"/>
      <c r="C9" s="66"/>
      <c r="D9" s="66"/>
      <c r="E9" s="66"/>
      <c r="F9" s="66"/>
      <c r="G9" s="66"/>
      <c r="H9" s="66"/>
      <c r="I9" s="68"/>
    </row>
    <row r="10" spans="1:9" x14ac:dyDescent="0.25">
      <c r="A10" s="31"/>
      <c r="B10" s="8"/>
      <c r="C10" s="8"/>
      <c r="D10" s="8"/>
      <c r="E10" s="8"/>
      <c r="F10" s="8"/>
      <c r="G10" s="8"/>
      <c r="H10" s="8"/>
      <c r="I10" s="9"/>
    </row>
    <row r="11" spans="1:9" x14ac:dyDescent="0.25">
      <c r="A11" s="31"/>
      <c r="B11" s="8"/>
      <c r="C11" s="8"/>
      <c r="D11" s="8"/>
      <c r="E11" s="8"/>
      <c r="F11" s="8"/>
      <c r="G11" s="8"/>
      <c r="H11" s="8"/>
      <c r="I11" s="9"/>
    </row>
    <row r="12" spans="1:9" x14ac:dyDescent="0.25">
      <c r="A12" s="31"/>
      <c r="B12" s="8"/>
      <c r="C12" s="8"/>
      <c r="D12" s="8"/>
      <c r="E12" s="8"/>
      <c r="F12" s="8"/>
      <c r="G12" s="8"/>
      <c r="H12" s="8"/>
      <c r="I12" s="9"/>
    </row>
    <row r="13" spans="1:9" x14ac:dyDescent="0.25">
      <c r="A13" s="31"/>
      <c r="B13" s="8"/>
      <c r="C13" s="8"/>
      <c r="D13" s="8"/>
      <c r="E13" s="8"/>
      <c r="F13" s="8"/>
      <c r="G13" s="8"/>
      <c r="H13" s="8"/>
      <c r="I13" s="9"/>
    </row>
    <row r="14" spans="1:9" x14ac:dyDescent="0.25">
      <c r="A14" s="31"/>
      <c r="B14" s="8"/>
      <c r="C14" s="8"/>
      <c r="D14" s="8"/>
      <c r="E14" s="8"/>
      <c r="F14" s="8"/>
      <c r="G14" s="8"/>
      <c r="H14" s="8"/>
      <c r="I14" s="9"/>
    </row>
    <row r="15" spans="1:9" x14ac:dyDescent="0.25">
      <c r="A15" s="31"/>
      <c r="B15" s="8"/>
      <c r="C15" s="8"/>
      <c r="D15" s="8"/>
      <c r="E15" s="8"/>
      <c r="F15" s="8"/>
      <c r="G15" s="8"/>
      <c r="H15" s="8"/>
      <c r="I15" s="9"/>
    </row>
    <row r="16" spans="1:9" x14ac:dyDescent="0.25">
      <c r="A16" s="31"/>
      <c r="B16" s="8"/>
      <c r="C16" s="8"/>
      <c r="D16" s="8"/>
      <c r="E16" s="8"/>
      <c r="F16" s="8"/>
      <c r="G16" s="8"/>
      <c r="H16" s="8"/>
      <c r="I16" s="9"/>
    </row>
    <row r="17" spans="1:9" x14ac:dyDescent="0.25">
      <c r="A17" s="31"/>
      <c r="B17" s="8"/>
      <c r="C17" s="8"/>
      <c r="D17" s="8"/>
      <c r="E17" s="8"/>
      <c r="F17" s="8"/>
      <c r="G17" s="8"/>
      <c r="H17" s="8"/>
      <c r="I17" s="9"/>
    </row>
    <row r="18" spans="1:9" x14ac:dyDescent="0.25">
      <c r="A18" s="31"/>
      <c r="B18" s="8"/>
      <c r="C18" s="8"/>
      <c r="D18" s="8"/>
      <c r="E18" s="8"/>
      <c r="F18" s="8"/>
      <c r="G18" s="8"/>
      <c r="H18" s="8"/>
      <c r="I18" s="9"/>
    </row>
    <row r="19" spans="1:9" x14ac:dyDescent="0.25">
      <c r="A19" s="31"/>
      <c r="B19" s="8"/>
      <c r="C19" s="8"/>
      <c r="D19" s="8"/>
      <c r="E19" s="8"/>
      <c r="F19" s="8"/>
      <c r="G19" s="8"/>
      <c r="H19" s="8"/>
      <c r="I19" s="9"/>
    </row>
    <row r="20" spans="1:9" x14ac:dyDescent="0.25">
      <c r="A20" s="31"/>
      <c r="B20" s="8"/>
      <c r="C20" s="8"/>
      <c r="D20" s="8"/>
      <c r="E20" s="8"/>
      <c r="F20" s="8"/>
      <c r="G20" s="8"/>
      <c r="H20" s="8"/>
      <c r="I20" s="9"/>
    </row>
    <row r="21" spans="1:9" x14ac:dyDescent="0.25">
      <c r="A21" s="31"/>
      <c r="B21" s="8"/>
      <c r="C21" s="8"/>
      <c r="D21" s="8"/>
      <c r="E21" s="8"/>
      <c r="F21" s="8"/>
      <c r="G21" s="8"/>
      <c r="H21" s="8"/>
      <c r="I21" s="9"/>
    </row>
    <row r="22" spans="1:9" x14ac:dyDescent="0.25">
      <c r="A22" s="31"/>
      <c r="B22" s="8"/>
      <c r="C22" s="8"/>
      <c r="D22" s="8"/>
      <c r="E22" s="8"/>
      <c r="F22" s="8"/>
      <c r="G22" s="8"/>
      <c r="H22" s="8"/>
      <c r="I22" s="9"/>
    </row>
    <row r="23" spans="1:9" x14ac:dyDescent="0.25">
      <c r="A23" s="31"/>
      <c r="B23" s="8"/>
      <c r="C23" s="8"/>
      <c r="D23" s="8"/>
      <c r="E23" s="8"/>
      <c r="F23" s="8"/>
      <c r="G23" s="8"/>
      <c r="H23" s="8"/>
      <c r="I23" s="9"/>
    </row>
    <row r="24" spans="1:9" x14ac:dyDescent="0.25">
      <c r="A24" s="31"/>
      <c r="B24" s="8"/>
      <c r="C24" s="8"/>
      <c r="D24" s="8"/>
      <c r="E24" s="8"/>
      <c r="F24" s="8"/>
      <c r="G24" s="8"/>
      <c r="H24" s="8"/>
      <c r="I24" s="9"/>
    </row>
    <row r="25" spans="1:9" x14ac:dyDescent="0.25">
      <c r="A25" s="31"/>
      <c r="B25" s="8"/>
      <c r="C25" s="8"/>
      <c r="D25" s="8"/>
      <c r="E25" s="8"/>
      <c r="F25" s="8"/>
      <c r="G25" s="8"/>
      <c r="H25" s="8"/>
      <c r="I25" s="9"/>
    </row>
    <row r="26" spans="1:9" x14ac:dyDescent="0.25">
      <c r="A26" s="31"/>
      <c r="B26" s="8"/>
      <c r="C26" s="8"/>
      <c r="D26" s="8"/>
      <c r="E26" s="8"/>
      <c r="F26" s="8"/>
      <c r="G26" s="8"/>
      <c r="H26" s="8"/>
      <c r="I26" s="9"/>
    </row>
    <row r="27" spans="1:9" x14ac:dyDescent="0.25">
      <c r="A27" s="31"/>
      <c r="B27" s="8"/>
      <c r="C27" s="8"/>
      <c r="D27" s="8"/>
      <c r="E27" s="8"/>
      <c r="F27" s="8"/>
      <c r="G27" s="8"/>
      <c r="H27" s="8"/>
      <c r="I27" s="9"/>
    </row>
    <row r="28" spans="1:9" x14ac:dyDescent="0.25">
      <c r="A28" s="31"/>
      <c r="B28" s="8"/>
      <c r="C28" s="8"/>
      <c r="D28" s="8"/>
      <c r="E28" s="8"/>
      <c r="F28" s="8"/>
      <c r="G28" s="8"/>
      <c r="H28" s="8"/>
      <c r="I28" s="9"/>
    </row>
    <row r="29" spans="1:9" x14ac:dyDescent="0.25">
      <c r="A29" s="31"/>
      <c r="B29" s="8"/>
      <c r="C29" s="8"/>
      <c r="D29" s="8"/>
      <c r="E29" s="8"/>
      <c r="F29" s="8"/>
      <c r="G29" s="8"/>
      <c r="H29" s="8"/>
      <c r="I29" s="9"/>
    </row>
    <row r="30" spans="1:9" x14ac:dyDescent="0.25">
      <c r="A30" s="31"/>
      <c r="B30" s="8"/>
      <c r="C30" s="8"/>
      <c r="D30" s="8"/>
      <c r="E30" s="8"/>
      <c r="F30" s="8"/>
      <c r="G30" s="8"/>
      <c r="H30" s="8"/>
      <c r="I30" s="9"/>
    </row>
    <row r="31" spans="1:9" x14ac:dyDescent="0.25">
      <c r="A31" s="31"/>
      <c r="B31" s="8"/>
      <c r="C31" s="8"/>
      <c r="D31" s="8"/>
      <c r="E31" s="8"/>
      <c r="F31" s="8"/>
      <c r="G31" s="8"/>
      <c r="H31" s="8"/>
      <c r="I31" s="9"/>
    </row>
    <row r="32" spans="1:9" x14ac:dyDescent="0.25">
      <c r="A32" s="31"/>
      <c r="B32" s="8"/>
      <c r="C32" s="8"/>
      <c r="D32" s="8"/>
      <c r="E32" s="8"/>
      <c r="F32" s="8"/>
      <c r="G32" s="8"/>
      <c r="H32" s="8"/>
      <c r="I32" s="9"/>
    </row>
    <row r="33" spans="1:9" x14ac:dyDescent="0.25">
      <c r="A33" s="31"/>
      <c r="B33" s="8"/>
      <c r="C33" s="8"/>
      <c r="D33" s="8"/>
      <c r="E33" s="8"/>
      <c r="F33" s="8"/>
      <c r="G33" s="8"/>
      <c r="H33" s="8"/>
      <c r="I33" s="9"/>
    </row>
    <row r="34" spans="1:9" x14ac:dyDescent="0.25">
      <c r="A34" s="31"/>
      <c r="B34" s="8"/>
      <c r="C34" s="8"/>
      <c r="D34" s="8"/>
      <c r="E34" s="8"/>
      <c r="F34" s="8"/>
      <c r="G34" s="8"/>
      <c r="H34" s="8"/>
      <c r="I34" s="9"/>
    </row>
    <row r="35" spans="1:9" x14ac:dyDescent="0.25">
      <c r="A35" s="31"/>
      <c r="B35" s="8"/>
      <c r="C35" s="8"/>
      <c r="D35" s="8"/>
      <c r="E35" s="8"/>
      <c r="F35" s="8"/>
      <c r="G35" s="8"/>
      <c r="H35" s="8"/>
      <c r="I35" s="9"/>
    </row>
    <row r="36" spans="1:9" x14ac:dyDescent="0.25">
      <c r="A36" s="31"/>
      <c r="B36" s="8"/>
      <c r="C36" s="8"/>
      <c r="D36" s="8"/>
      <c r="E36" s="8"/>
      <c r="F36" s="8"/>
      <c r="G36" s="8"/>
      <c r="H36" s="8"/>
      <c r="I36" s="9"/>
    </row>
    <row r="37" spans="1:9" x14ac:dyDescent="0.25">
      <c r="A37" s="31"/>
      <c r="B37" s="8"/>
      <c r="C37" s="8"/>
      <c r="D37" s="8"/>
      <c r="E37" s="8"/>
      <c r="F37" s="8"/>
      <c r="G37" s="8"/>
      <c r="H37" s="8"/>
      <c r="I37" s="9"/>
    </row>
    <row r="38" spans="1:9" x14ac:dyDescent="0.25">
      <c r="A38" s="31"/>
      <c r="B38" s="8"/>
      <c r="C38" s="8"/>
      <c r="D38" s="8"/>
      <c r="E38" s="8"/>
      <c r="F38" s="8"/>
      <c r="G38" s="8"/>
      <c r="H38" s="8"/>
      <c r="I38" s="9"/>
    </row>
    <row r="39" spans="1:9" x14ac:dyDescent="0.25">
      <c r="A39" s="31"/>
      <c r="B39" s="8"/>
      <c r="C39" s="8"/>
      <c r="D39" s="8"/>
      <c r="E39" s="8"/>
      <c r="F39" s="8"/>
      <c r="G39" s="8"/>
      <c r="H39" s="8"/>
      <c r="I39" s="9"/>
    </row>
    <row r="40" spans="1:9" x14ac:dyDescent="0.25">
      <c r="A40" s="31"/>
      <c r="B40" s="8"/>
      <c r="C40" s="8"/>
      <c r="D40" s="8"/>
      <c r="E40" s="8"/>
      <c r="F40" s="8"/>
      <c r="G40" s="8"/>
      <c r="H40" s="8"/>
      <c r="I40" s="9"/>
    </row>
    <row r="41" spans="1:9" x14ac:dyDescent="0.25">
      <c r="A41" s="31"/>
      <c r="B41" s="8"/>
      <c r="C41" s="8"/>
      <c r="D41" s="8"/>
      <c r="E41" s="8"/>
      <c r="F41" s="8"/>
      <c r="G41" s="8"/>
      <c r="H41" s="8"/>
      <c r="I41" s="9"/>
    </row>
    <row r="42" spans="1:9" x14ac:dyDescent="0.25">
      <c r="A42" s="31"/>
      <c r="B42" s="8"/>
      <c r="C42" s="8"/>
      <c r="D42" s="8"/>
      <c r="E42" s="8"/>
      <c r="F42" s="8"/>
      <c r="G42" s="8"/>
      <c r="H42" s="8"/>
      <c r="I42" s="9"/>
    </row>
    <row r="43" spans="1:9" x14ac:dyDescent="0.25">
      <c r="A43" s="17"/>
      <c r="B43" s="18"/>
      <c r="C43" s="18"/>
      <c r="D43" s="8"/>
      <c r="E43" s="8"/>
      <c r="F43" s="8"/>
      <c r="G43" s="8"/>
      <c r="H43" s="8"/>
      <c r="I43" s="9"/>
    </row>
    <row r="44" spans="1:9" x14ac:dyDescent="0.25">
      <c r="A44" s="31"/>
      <c r="B44" s="8"/>
      <c r="C44" s="8"/>
      <c r="D44" s="8"/>
      <c r="E44" s="8"/>
      <c r="F44" s="8"/>
      <c r="G44" s="8"/>
      <c r="H44" s="8"/>
      <c r="I44" s="9"/>
    </row>
    <row r="45" spans="1:9" ht="15.75" thickBot="1" x14ac:dyDescent="0.3">
      <c r="A45" s="31"/>
      <c r="B45" s="8"/>
      <c r="C45" s="8"/>
      <c r="D45" s="8"/>
      <c r="E45" s="8"/>
      <c r="F45" s="8"/>
      <c r="G45" s="8"/>
      <c r="H45" s="8"/>
      <c r="I45" s="9"/>
    </row>
    <row r="46" spans="1:9" x14ac:dyDescent="0.25">
      <c r="A46" s="66"/>
      <c r="B46" s="66"/>
      <c r="C46" s="66"/>
      <c r="D46" s="66"/>
      <c r="E46" s="66"/>
      <c r="F46" s="66"/>
      <c r="G46" s="66"/>
      <c r="H46" s="66"/>
      <c r="I46" s="66"/>
    </row>
    <row r="47" spans="1:9" x14ac:dyDescent="0.25">
      <c r="A47" s="73" t="s">
        <v>128</v>
      </c>
    </row>
    <row r="48" spans="1:9" x14ac:dyDescent="0.25">
      <c r="A48" s="261" t="s">
        <v>82</v>
      </c>
      <c r="B48" s="261"/>
      <c r="C48" s="73" t="s">
        <v>83</v>
      </c>
      <c r="D48" t="s">
        <v>129</v>
      </c>
    </row>
    <row r="49" spans="1:4" x14ac:dyDescent="0.25">
      <c r="A49" s="261"/>
      <c r="B49" s="261"/>
      <c r="C49" s="73" t="s">
        <v>84</v>
      </c>
      <c r="D49" s="74" t="s">
        <v>130</v>
      </c>
    </row>
    <row r="51" spans="1:4" x14ac:dyDescent="0.25">
      <c r="A51" s="261" t="s">
        <v>85</v>
      </c>
      <c r="B51" s="261"/>
      <c r="C51" s="73" t="s">
        <v>83</v>
      </c>
      <c r="D51" t="s">
        <v>131</v>
      </c>
    </row>
    <row r="52" spans="1:4" x14ac:dyDescent="0.25">
      <c r="A52" s="261"/>
      <c r="B52" s="261"/>
      <c r="C52" s="73" t="s">
        <v>84</v>
      </c>
      <c r="D52" s="74" t="s">
        <v>132</v>
      </c>
    </row>
    <row r="54" spans="1:4" x14ac:dyDescent="0.25">
      <c r="A54" s="73" t="s">
        <v>90</v>
      </c>
    </row>
    <row r="55" spans="1:4" x14ac:dyDescent="0.25">
      <c r="A55" s="261" t="s">
        <v>82</v>
      </c>
      <c r="B55" s="261"/>
      <c r="C55" s="73" t="s">
        <v>83</v>
      </c>
      <c r="D55" t="s">
        <v>86</v>
      </c>
    </row>
    <row r="56" spans="1:4" x14ac:dyDescent="0.25">
      <c r="A56" s="261"/>
      <c r="B56" s="261"/>
      <c r="C56" s="73" t="s">
        <v>84</v>
      </c>
      <c r="D56" s="74" t="s">
        <v>87</v>
      </c>
    </row>
    <row r="58" spans="1:4" x14ac:dyDescent="0.25">
      <c r="A58" s="261" t="s">
        <v>85</v>
      </c>
      <c r="B58" s="261"/>
      <c r="C58" s="73" t="s">
        <v>83</v>
      </c>
      <c r="D58" t="s">
        <v>88</v>
      </c>
    </row>
    <row r="59" spans="1:4" x14ac:dyDescent="0.25">
      <c r="A59" s="261"/>
      <c r="B59" s="261"/>
      <c r="C59" s="73" t="s">
        <v>84</v>
      </c>
      <c r="D59" s="74" t="s">
        <v>89</v>
      </c>
    </row>
    <row r="61" spans="1:4" x14ac:dyDescent="0.25">
      <c r="A61" s="73" t="s">
        <v>137</v>
      </c>
    </row>
    <row r="62" spans="1:4" x14ac:dyDescent="0.25">
      <c r="A62" s="261" t="s">
        <v>82</v>
      </c>
      <c r="B62" s="261"/>
      <c r="C62" s="73" t="s">
        <v>83</v>
      </c>
      <c r="D62" t="s">
        <v>91</v>
      </c>
    </row>
    <row r="63" spans="1:4" x14ac:dyDescent="0.25">
      <c r="A63" s="261"/>
      <c r="B63" s="261"/>
      <c r="C63" s="73" t="s">
        <v>84</v>
      </c>
      <c r="D63" s="74" t="s">
        <v>92</v>
      </c>
    </row>
    <row r="65" spans="1:9" x14ac:dyDescent="0.25">
      <c r="A65" s="261" t="s">
        <v>85</v>
      </c>
      <c r="B65" s="261"/>
      <c r="C65" s="73" t="s">
        <v>83</v>
      </c>
      <c r="D65" t="s">
        <v>93</v>
      </c>
    </row>
    <row r="66" spans="1:9" x14ac:dyDescent="0.25">
      <c r="A66" s="261"/>
      <c r="B66" s="261"/>
      <c r="C66" s="73" t="s">
        <v>84</v>
      </c>
      <c r="D66" s="74" t="s">
        <v>94</v>
      </c>
    </row>
    <row r="67" spans="1:9" s="8" customFormat="1" x14ac:dyDescent="0.25"/>
    <row r="68" spans="1:9" x14ac:dyDescent="0.25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5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5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5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5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5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5">
      <c r="A74" s="8"/>
      <c r="B74" s="8"/>
      <c r="C74" s="8"/>
      <c r="D74" s="8"/>
      <c r="E74" s="8"/>
      <c r="F74" s="8"/>
      <c r="G74" s="8"/>
      <c r="H74" s="8"/>
      <c r="I74" s="8"/>
    </row>
    <row r="75" spans="1:9" x14ac:dyDescent="0.25">
      <c r="A75" s="8"/>
      <c r="B75" s="8"/>
      <c r="C75" s="8"/>
      <c r="D75" s="8"/>
      <c r="E75" s="8"/>
      <c r="F75" s="8"/>
      <c r="G75" s="8"/>
      <c r="H75" s="8"/>
      <c r="I75" s="8"/>
    </row>
    <row r="76" spans="1:9" x14ac:dyDescent="0.25">
      <c r="A76" s="8"/>
      <c r="B76" s="8"/>
      <c r="C76" s="8"/>
      <c r="D76" s="8"/>
      <c r="E76" s="8"/>
      <c r="F76" s="8"/>
      <c r="G76" s="8"/>
      <c r="H76" s="8"/>
      <c r="I76" s="8"/>
    </row>
    <row r="77" spans="1:9" x14ac:dyDescent="0.25">
      <c r="A77" s="8"/>
      <c r="B77" s="8"/>
      <c r="C77" s="8"/>
      <c r="D77" s="8"/>
      <c r="E77" s="8"/>
      <c r="F77" s="8"/>
      <c r="G77" s="8"/>
      <c r="H77" s="8"/>
      <c r="I77" s="8"/>
    </row>
    <row r="78" spans="1:9" x14ac:dyDescent="0.25">
      <c r="A78" s="8"/>
      <c r="B78" s="8"/>
      <c r="C78" s="8"/>
      <c r="D78" s="8"/>
      <c r="E78" s="8"/>
      <c r="F78" s="8"/>
      <c r="G78" s="8"/>
      <c r="H78" s="8"/>
      <c r="I78" s="8"/>
    </row>
    <row r="79" spans="1:9" x14ac:dyDescent="0.25">
      <c r="A79" s="8"/>
      <c r="B79" s="8"/>
      <c r="C79" s="8"/>
      <c r="D79" s="8"/>
      <c r="E79" s="8"/>
      <c r="F79" s="8"/>
      <c r="G79" s="8"/>
      <c r="H79" s="8"/>
      <c r="I79" s="8"/>
    </row>
    <row r="80" spans="1:9" x14ac:dyDescent="0.25">
      <c r="A80" s="8"/>
      <c r="B80" s="8"/>
      <c r="C80" s="8"/>
      <c r="D80" s="8"/>
      <c r="E80" s="8"/>
      <c r="F80" s="8"/>
      <c r="G80" s="8"/>
      <c r="H80" s="8"/>
      <c r="I80" s="8"/>
    </row>
    <row r="81" spans="1:9" x14ac:dyDescent="0.25">
      <c r="A81" s="8"/>
      <c r="B81" s="8"/>
      <c r="C81" s="8"/>
      <c r="D81" s="8"/>
      <c r="E81" s="8"/>
      <c r="F81" s="8"/>
      <c r="G81" s="8"/>
      <c r="H81" s="8"/>
      <c r="I81" s="8"/>
    </row>
    <row r="82" spans="1:9" x14ac:dyDescent="0.25">
      <c r="A82" s="8"/>
      <c r="B82" s="8"/>
      <c r="C82" s="8"/>
      <c r="D82" s="8"/>
      <c r="E82" s="8"/>
      <c r="F82" s="8"/>
      <c r="G82" s="8"/>
      <c r="H82" s="8"/>
      <c r="I82" s="8"/>
    </row>
    <row r="83" spans="1:9" x14ac:dyDescent="0.25">
      <c r="A83" s="8"/>
      <c r="B83" s="8"/>
      <c r="C83" s="8"/>
      <c r="D83" s="8"/>
      <c r="E83" s="8"/>
      <c r="F83" s="8"/>
      <c r="G83" s="8"/>
      <c r="H83" s="8"/>
      <c r="I83" s="8"/>
    </row>
    <row r="84" spans="1:9" x14ac:dyDescent="0.25">
      <c r="A84" s="8"/>
      <c r="B84" s="8"/>
      <c r="C84" s="8"/>
      <c r="D84" s="8"/>
      <c r="E84" s="8"/>
      <c r="F84" s="8"/>
      <c r="G84" s="8"/>
      <c r="H84" s="8"/>
      <c r="I84" s="8"/>
    </row>
    <row r="85" spans="1:9" x14ac:dyDescent="0.25">
      <c r="A85" s="8"/>
      <c r="B85" s="8"/>
      <c r="C85" s="8"/>
      <c r="D85" s="8"/>
      <c r="E85" s="8"/>
      <c r="F85" s="8"/>
      <c r="G85" s="8"/>
      <c r="H85" s="8"/>
      <c r="I85" s="8"/>
    </row>
    <row r="86" spans="1:9" x14ac:dyDescent="0.25">
      <c r="A86" s="8"/>
      <c r="B86" s="8"/>
      <c r="C86" s="8"/>
      <c r="D86" s="8"/>
      <c r="E86" s="8"/>
      <c r="F86" s="8"/>
      <c r="G86" s="8"/>
      <c r="H86" s="8"/>
      <c r="I86" s="8"/>
    </row>
    <row r="87" spans="1:9" x14ac:dyDescent="0.25">
      <c r="A87" s="8"/>
      <c r="B87" s="8"/>
      <c r="C87" s="8"/>
      <c r="D87" s="8"/>
      <c r="E87" s="8"/>
      <c r="F87" s="8"/>
      <c r="G87" s="8"/>
      <c r="H87" s="8"/>
      <c r="I87" s="8"/>
    </row>
  </sheetData>
  <mergeCells count="10">
    <mergeCell ref="A51:B52"/>
    <mergeCell ref="A55:B56"/>
    <mergeCell ref="A58:B59"/>
    <mergeCell ref="A62:B63"/>
    <mergeCell ref="A65:B66"/>
    <mergeCell ref="A1:I1"/>
    <mergeCell ref="A2:I2"/>
    <mergeCell ref="A4:I4"/>
    <mergeCell ref="A8:I8"/>
    <mergeCell ref="A48:B49"/>
  </mergeCells>
  <conditionalFormatting sqref="A1:I7">
    <cfRule type="aboveAverage" dxfId="0" priority="1" stopIfTrue="1"/>
  </conditionalFormatting>
  <printOptions horizontalCentered="1"/>
  <pageMargins left="0.23622047244094491" right="0.23622047244094491" top="0.74803149606299213" bottom="0.74803149606299213" header="0.31496062992125984" footer="0.31496062992125984"/>
  <pageSetup scale="70" fitToWidth="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BFD2A-4BB0-4A56-A821-7A1E573A268F}">
  <dimension ref="A1:H157"/>
  <sheetViews>
    <sheetView topLeftCell="A58" zoomScale="70" zoomScaleNormal="70" workbookViewId="0">
      <selection activeCell="I1" sqref="I1:J1048576"/>
    </sheetView>
  </sheetViews>
  <sheetFormatPr baseColWidth="10" defaultColWidth="11.42578125" defaultRowHeight="12.75" customHeight="1" x14ac:dyDescent="0.2"/>
  <cols>
    <col min="1" max="1" width="4.85546875" style="78" customWidth="1"/>
    <col min="2" max="2" width="26" style="80" customWidth="1"/>
    <col min="3" max="3" width="68.7109375" style="79" customWidth="1"/>
    <col min="4" max="4" width="10.140625" style="78" customWidth="1"/>
    <col min="5" max="5" width="13.42578125" style="77" customWidth="1"/>
    <col min="6" max="6" width="13.7109375" style="76" customWidth="1"/>
    <col min="7" max="7" width="70.140625" style="211" customWidth="1"/>
    <col min="8" max="8" width="20.7109375" style="75" customWidth="1"/>
    <col min="9" max="16384" width="11.42578125" style="75"/>
  </cols>
  <sheetData>
    <row r="1" spans="1:8" ht="15" customHeight="1" x14ac:dyDescent="0.2"/>
    <row r="2" spans="1:8" ht="12.75" customHeight="1" x14ac:dyDescent="0.2">
      <c r="A2" s="140"/>
      <c r="B2" s="139"/>
      <c r="C2" s="138" t="s">
        <v>25</v>
      </c>
      <c r="D2" s="137" t="s">
        <v>47</v>
      </c>
      <c r="E2" s="136"/>
      <c r="F2" s="135"/>
      <c r="G2" s="262"/>
      <c r="H2" s="263"/>
    </row>
    <row r="3" spans="1:8" ht="12.75" customHeight="1" x14ac:dyDescent="0.2">
      <c r="A3" s="133"/>
      <c r="B3" s="132"/>
      <c r="C3" s="134" t="s">
        <v>26</v>
      </c>
      <c r="D3" s="268"/>
      <c r="E3" s="269"/>
      <c r="F3" s="270"/>
      <c r="G3" s="264"/>
      <c r="H3" s="265"/>
    </row>
    <row r="4" spans="1:8" ht="15" customHeight="1" x14ac:dyDescent="0.2">
      <c r="A4" s="133"/>
      <c r="B4" s="132"/>
      <c r="C4" s="125" t="s">
        <v>141</v>
      </c>
      <c r="D4" s="130" t="s">
        <v>48</v>
      </c>
      <c r="E4" s="271" t="s">
        <v>138</v>
      </c>
      <c r="F4" s="272"/>
      <c r="G4" s="264"/>
      <c r="H4" s="265"/>
    </row>
    <row r="5" spans="1:8" ht="15" customHeight="1" x14ac:dyDescent="0.2">
      <c r="A5" s="133"/>
      <c r="B5" s="132"/>
      <c r="C5" s="131" t="s">
        <v>139</v>
      </c>
      <c r="D5" s="130" t="s">
        <v>49</v>
      </c>
      <c r="E5" s="129"/>
      <c r="F5" s="128"/>
      <c r="G5" s="264"/>
      <c r="H5" s="265"/>
    </row>
    <row r="6" spans="1:8" ht="15" customHeight="1" x14ac:dyDescent="0.2">
      <c r="A6" s="127"/>
      <c r="C6" s="125" t="s">
        <v>142</v>
      </c>
      <c r="D6" s="273"/>
      <c r="E6" s="274"/>
      <c r="F6" s="275"/>
      <c r="G6" s="264"/>
      <c r="H6" s="265"/>
    </row>
    <row r="7" spans="1:8" ht="27.6" customHeight="1" x14ac:dyDescent="0.2">
      <c r="A7" s="127"/>
      <c r="C7" s="126"/>
      <c r="D7" s="276"/>
      <c r="E7" s="277"/>
      <c r="F7" s="278"/>
      <c r="G7" s="266"/>
      <c r="H7" s="267"/>
    </row>
    <row r="8" spans="1:8" ht="21.75" customHeight="1" x14ac:dyDescent="0.2">
      <c r="A8" s="124"/>
      <c r="B8" s="84"/>
      <c r="C8" s="125" t="s">
        <v>27</v>
      </c>
      <c r="D8" s="279" t="s">
        <v>108</v>
      </c>
      <c r="E8" s="280"/>
      <c r="F8" s="281"/>
      <c r="G8" s="273" t="s">
        <v>50</v>
      </c>
      <c r="H8" s="265"/>
    </row>
    <row r="9" spans="1:8" ht="39.75" customHeight="1" x14ac:dyDescent="0.2">
      <c r="A9" s="124"/>
      <c r="B9" s="84"/>
      <c r="C9" s="288" t="s">
        <v>135</v>
      </c>
      <c r="D9" s="282"/>
      <c r="E9" s="283"/>
      <c r="F9" s="284"/>
      <c r="G9" s="290"/>
      <c r="H9" s="291"/>
    </row>
    <row r="10" spans="1:8" ht="32.25" customHeight="1" x14ac:dyDescent="0.2">
      <c r="A10" s="124"/>
      <c r="B10" s="84"/>
      <c r="C10" s="288"/>
      <c r="D10" s="282"/>
      <c r="E10" s="283"/>
      <c r="F10" s="284"/>
      <c r="G10" s="273" t="s">
        <v>51</v>
      </c>
      <c r="H10" s="265"/>
    </row>
    <row r="11" spans="1:8" ht="15" customHeight="1" x14ac:dyDescent="0.2">
      <c r="A11" s="123"/>
      <c r="B11" s="122"/>
      <c r="C11" s="289"/>
      <c r="D11" s="285"/>
      <c r="E11" s="286"/>
      <c r="F11" s="287"/>
      <c r="G11" s="276" t="s">
        <v>52</v>
      </c>
      <c r="H11" s="267"/>
    </row>
    <row r="12" spans="1:8" ht="15" customHeight="1" x14ac:dyDescent="0.2">
      <c r="D12" s="121"/>
      <c r="E12" s="120"/>
    </row>
    <row r="13" spans="1:8" s="111" customFormat="1" ht="16.5" customHeight="1" x14ac:dyDescent="0.25">
      <c r="A13" s="292" t="s">
        <v>28</v>
      </c>
      <c r="B13" s="292" t="s">
        <v>53</v>
      </c>
      <c r="C13" s="197" t="s">
        <v>29</v>
      </c>
      <c r="D13" s="292" t="s">
        <v>30</v>
      </c>
      <c r="E13" s="295" t="s">
        <v>12</v>
      </c>
      <c r="F13" s="296" t="s">
        <v>54</v>
      </c>
      <c r="G13" s="119" t="s">
        <v>55</v>
      </c>
      <c r="H13" s="299" t="s">
        <v>31</v>
      </c>
    </row>
    <row r="14" spans="1:8" s="111" customFormat="1" ht="15" customHeight="1" x14ac:dyDescent="0.25">
      <c r="A14" s="293"/>
      <c r="B14" s="293"/>
      <c r="C14" s="299" t="s">
        <v>32</v>
      </c>
      <c r="D14" s="293"/>
      <c r="E14" s="295"/>
      <c r="F14" s="297"/>
      <c r="G14" s="299" t="s">
        <v>56</v>
      </c>
      <c r="H14" s="299"/>
    </row>
    <row r="15" spans="1:8" s="111" customFormat="1" ht="3" customHeight="1" x14ac:dyDescent="0.25">
      <c r="A15" s="294"/>
      <c r="B15" s="294"/>
      <c r="C15" s="299"/>
      <c r="D15" s="294"/>
      <c r="E15" s="295"/>
      <c r="F15" s="298"/>
      <c r="G15" s="299"/>
      <c r="H15" s="299"/>
    </row>
    <row r="16" spans="1:8" s="111" customFormat="1" ht="9" customHeight="1" x14ac:dyDescent="0.25">
      <c r="A16" s="117"/>
      <c r="B16" s="116"/>
      <c r="C16" s="115"/>
      <c r="D16" s="114"/>
      <c r="E16" s="118"/>
      <c r="F16" s="113"/>
      <c r="G16" s="112"/>
      <c r="H16" s="112"/>
    </row>
    <row r="17" spans="1:8" s="111" customFormat="1" ht="9.9499999999999993" customHeight="1" x14ac:dyDescent="0.25">
      <c r="A17" s="154"/>
      <c r="B17" s="155"/>
      <c r="C17" s="202"/>
      <c r="D17" s="156"/>
      <c r="E17" s="157"/>
      <c r="F17" s="158"/>
      <c r="G17" s="159"/>
      <c r="H17" s="159"/>
    </row>
    <row r="18" spans="1:8" s="111" customFormat="1" ht="16.5" customHeight="1" x14ac:dyDescent="0.25">
      <c r="A18" s="160" t="s">
        <v>111</v>
      </c>
      <c r="B18" s="160"/>
      <c r="C18" s="160"/>
      <c r="D18" s="160"/>
      <c r="E18" s="160"/>
      <c r="F18" s="160"/>
      <c r="G18" s="161"/>
      <c r="H18" s="160"/>
    </row>
    <row r="19" spans="1:8" s="111" customFormat="1" ht="9.9499999999999993" customHeight="1" x14ac:dyDescent="0.25">
      <c r="A19" s="154"/>
      <c r="B19" s="155"/>
      <c r="C19" s="202"/>
      <c r="D19" s="156"/>
      <c r="E19" s="157"/>
      <c r="F19" s="158"/>
      <c r="G19" s="159"/>
      <c r="H19" s="159"/>
    </row>
    <row r="20" spans="1:8" s="111" customFormat="1" ht="20.100000000000001" customHeight="1" x14ac:dyDescent="0.25">
      <c r="A20" s="161"/>
      <c r="B20" s="162"/>
      <c r="C20" s="203" t="s">
        <v>57</v>
      </c>
      <c r="D20" s="163"/>
      <c r="E20" s="164"/>
      <c r="F20" s="165"/>
      <c r="G20" s="166"/>
      <c r="H20" s="166"/>
    </row>
    <row r="21" spans="1:8" s="111" customFormat="1" ht="9.9499999999999993" customHeight="1" x14ac:dyDescent="0.25">
      <c r="A21" s="154"/>
      <c r="B21" s="155"/>
      <c r="C21" s="202"/>
      <c r="D21" s="156"/>
      <c r="E21" s="167"/>
      <c r="F21" s="157"/>
      <c r="G21" s="159"/>
      <c r="H21" s="159"/>
    </row>
    <row r="22" spans="1:8" s="81" customFormat="1" ht="151.15" customHeight="1" x14ac:dyDescent="0.25">
      <c r="A22" s="168">
        <v>1</v>
      </c>
      <c r="B22" s="169" t="s">
        <v>58</v>
      </c>
      <c r="C22" s="201" t="s">
        <v>107</v>
      </c>
      <c r="D22" s="170" t="s">
        <v>106</v>
      </c>
      <c r="E22" s="171">
        <v>141.67409988145215</v>
      </c>
      <c r="F22" s="172">
        <v>9800</v>
      </c>
      <c r="G22" s="170" t="e">
        <f ca="1">[1]!NumLetras(F22)</f>
        <v>#NAME?</v>
      </c>
      <c r="H22" s="174">
        <f>E22*F22</f>
        <v>1388406.1788382311</v>
      </c>
    </row>
    <row r="23" spans="1:8" s="81" customFormat="1" ht="20.100000000000001" customHeight="1" x14ac:dyDescent="0.25">
      <c r="A23" s="199"/>
      <c r="B23" s="199"/>
      <c r="C23" s="175"/>
      <c r="D23" s="170"/>
      <c r="E23" s="176"/>
      <c r="F23" s="172"/>
      <c r="G23" s="170"/>
      <c r="H23" s="177"/>
    </row>
    <row r="24" spans="1:8" s="81" customFormat="1" ht="20.100000000000001" customHeight="1" x14ac:dyDescent="0.25">
      <c r="A24" s="178"/>
      <c r="B24" s="179"/>
      <c r="C24" s="204" t="s">
        <v>62</v>
      </c>
      <c r="D24" s="180"/>
      <c r="E24" s="181"/>
      <c r="F24" s="182"/>
      <c r="G24" s="183"/>
      <c r="H24" s="183"/>
    </row>
    <row r="25" spans="1:8" s="81" customFormat="1" ht="7.5" customHeight="1" x14ac:dyDescent="0.25">
      <c r="A25" s="199"/>
      <c r="B25" s="199"/>
      <c r="C25" s="175"/>
      <c r="D25" s="170"/>
      <c r="E25" s="184"/>
      <c r="F25" s="172"/>
      <c r="G25" s="170"/>
      <c r="H25" s="177"/>
    </row>
    <row r="26" spans="1:8" s="81" customFormat="1" ht="105" x14ac:dyDescent="0.25">
      <c r="A26" s="185" t="s">
        <v>59</v>
      </c>
      <c r="B26" s="186" t="s">
        <v>105</v>
      </c>
      <c r="C26" s="201" t="s">
        <v>104</v>
      </c>
      <c r="D26" s="169" t="s">
        <v>103</v>
      </c>
      <c r="E26" s="187">
        <v>104484.64866257098</v>
      </c>
      <c r="F26" s="176">
        <v>41.1</v>
      </c>
      <c r="G26" s="170" t="e">
        <f ca="1">[1]!NumLetras(F26)</f>
        <v>#NAME?</v>
      </c>
      <c r="H26" s="174">
        <f>E26*F26</f>
        <v>4294319.0600316674</v>
      </c>
    </row>
    <row r="27" spans="1:8" s="81" customFormat="1" ht="120" x14ac:dyDescent="0.25">
      <c r="A27" s="188">
        <v>3</v>
      </c>
      <c r="B27" s="186" t="s">
        <v>112</v>
      </c>
      <c r="C27" s="201" t="s">
        <v>113</v>
      </c>
      <c r="D27" s="170" t="s">
        <v>60</v>
      </c>
      <c r="E27" s="171">
        <v>2125.1114982217828</v>
      </c>
      <c r="F27" s="172">
        <v>167</v>
      </c>
      <c r="G27" s="170" t="e">
        <f ca="1">[1]!NumLetras(F27)</f>
        <v>#NAME?</v>
      </c>
      <c r="H27" s="174">
        <f>E27*F27</f>
        <v>354893.62020303775</v>
      </c>
    </row>
    <row r="28" spans="1:8" s="81" customFormat="1" ht="90" x14ac:dyDescent="0.25">
      <c r="A28" s="185" t="s">
        <v>61</v>
      </c>
      <c r="B28" s="186" t="s">
        <v>114</v>
      </c>
      <c r="C28" s="201" t="s">
        <v>115</v>
      </c>
      <c r="D28" s="169" t="s">
        <v>60</v>
      </c>
      <c r="E28" s="187">
        <v>460.44082461471953</v>
      </c>
      <c r="F28" s="176">
        <v>2250</v>
      </c>
      <c r="G28" s="170" t="e">
        <f ca="1">[1]!NumLetras(F28)</f>
        <v>#NAME?</v>
      </c>
      <c r="H28" s="174">
        <f>E28*F28</f>
        <v>1035991.855383119</v>
      </c>
    </row>
    <row r="29" spans="1:8" s="81" customFormat="1" ht="60" x14ac:dyDescent="0.25">
      <c r="A29" s="185" t="s">
        <v>63</v>
      </c>
      <c r="B29" s="186" t="s">
        <v>116</v>
      </c>
      <c r="C29" s="205" t="s">
        <v>117</v>
      </c>
      <c r="D29" s="169" t="s">
        <v>60</v>
      </c>
      <c r="E29" s="187">
        <v>212.51114982217825</v>
      </c>
      <c r="F29" s="176">
        <v>2310</v>
      </c>
      <c r="G29" s="170" t="e">
        <f ca="1">[1]!NumLetras(F29)</f>
        <v>#NAME?</v>
      </c>
      <c r="H29" s="176">
        <f>E29*F29</f>
        <v>490900.75608923176</v>
      </c>
    </row>
    <row r="30" spans="1:8" s="81" customFormat="1" ht="6.75" customHeight="1" x14ac:dyDescent="0.25">
      <c r="A30" s="185"/>
      <c r="B30" s="186"/>
      <c r="C30" s="201"/>
      <c r="D30" s="169"/>
      <c r="E30" s="187"/>
      <c r="F30" s="176"/>
      <c r="G30" s="170"/>
      <c r="H30" s="176"/>
    </row>
    <row r="31" spans="1:8" s="81" customFormat="1" ht="20.100000000000001" customHeight="1" x14ac:dyDescent="0.25">
      <c r="A31" s="178"/>
      <c r="B31" s="189"/>
      <c r="C31" s="204" t="s">
        <v>65</v>
      </c>
      <c r="D31" s="180"/>
      <c r="E31" s="181"/>
      <c r="F31" s="182"/>
      <c r="G31" s="183"/>
      <c r="H31" s="183"/>
    </row>
    <row r="32" spans="1:8" s="81" customFormat="1" ht="6" customHeight="1" x14ac:dyDescent="0.25">
      <c r="A32" s="185"/>
      <c r="B32" s="186"/>
      <c r="C32" s="201"/>
      <c r="D32" s="169"/>
      <c r="E32" s="187"/>
      <c r="F32" s="176"/>
      <c r="G32" s="170"/>
      <c r="H32" s="176"/>
    </row>
    <row r="33" spans="1:8" s="81" customFormat="1" ht="135" x14ac:dyDescent="0.25">
      <c r="A33" s="185" t="s">
        <v>64</v>
      </c>
      <c r="B33" s="186" t="s">
        <v>66</v>
      </c>
      <c r="C33" s="201" t="s">
        <v>118</v>
      </c>
      <c r="D33" s="169" t="s">
        <v>60</v>
      </c>
      <c r="E33" s="187">
        <v>1948.0188733699674</v>
      </c>
      <c r="F33" s="176">
        <v>1740</v>
      </c>
      <c r="G33" s="170" t="e">
        <f ca="1">[1]!NumLetras(F33)</f>
        <v>#NAME?</v>
      </c>
      <c r="H33" s="176">
        <f>E33*F33</f>
        <v>3389552.8396637435</v>
      </c>
    </row>
    <row r="34" spans="1:8" s="81" customFormat="1" ht="90" x14ac:dyDescent="0.25">
      <c r="A34" s="199">
        <v>11</v>
      </c>
      <c r="B34" s="186" t="s">
        <v>67</v>
      </c>
      <c r="C34" s="201" t="s">
        <v>119</v>
      </c>
      <c r="D34" s="170" t="s">
        <v>60</v>
      </c>
      <c r="E34" s="171">
        <v>4427.31562129538</v>
      </c>
      <c r="F34" s="190">
        <v>5300</v>
      </c>
      <c r="G34" s="170" t="e">
        <f ca="1">[1]!NumLetras(F34)</f>
        <v>#NAME?</v>
      </c>
      <c r="H34" s="176">
        <f>E34*F34</f>
        <v>23464772.792865515</v>
      </c>
    </row>
    <row r="35" spans="1:8" s="81" customFormat="1" ht="94.5" x14ac:dyDescent="0.25">
      <c r="A35" s="199">
        <v>12</v>
      </c>
      <c r="B35" s="191" t="s">
        <v>68</v>
      </c>
      <c r="C35" s="206" t="s">
        <v>140</v>
      </c>
      <c r="D35" s="170" t="s">
        <v>60</v>
      </c>
      <c r="E35" s="171">
        <v>23740.464542750975</v>
      </c>
      <c r="F35" s="190">
        <v>5250</v>
      </c>
      <c r="G35" s="170" t="e">
        <f ca="1">[1]!NumLetras(F35)</f>
        <v>#NAME?</v>
      </c>
      <c r="H35" s="176">
        <f>E35*F35</f>
        <v>124637438.84944262</v>
      </c>
    </row>
    <row r="36" spans="1:8" s="81" customFormat="1" ht="5.25" customHeight="1" x14ac:dyDescent="0.25">
      <c r="A36" s="199"/>
      <c r="B36" s="173"/>
      <c r="C36" s="207"/>
      <c r="D36" s="170"/>
      <c r="E36" s="171"/>
      <c r="F36" s="190"/>
      <c r="G36" s="170"/>
      <c r="H36" s="177"/>
    </row>
    <row r="37" spans="1:8" s="81" customFormat="1" ht="19.5" customHeight="1" x14ac:dyDescent="0.25">
      <c r="A37" s="178"/>
      <c r="B37" s="189"/>
      <c r="C37" s="204" t="s">
        <v>69</v>
      </c>
      <c r="D37" s="180"/>
      <c r="E37" s="181"/>
      <c r="F37" s="182"/>
      <c r="G37" s="183"/>
      <c r="H37" s="183"/>
    </row>
    <row r="38" spans="1:8" s="81" customFormat="1" ht="31.5" x14ac:dyDescent="0.25">
      <c r="A38" s="199"/>
      <c r="B38" s="200" t="s">
        <v>102</v>
      </c>
      <c r="C38" s="192" t="s">
        <v>101</v>
      </c>
      <c r="D38" s="170"/>
      <c r="E38" s="171"/>
      <c r="F38" s="190"/>
      <c r="G38" s="170"/>
      <c r="H38" s="177"/>
    </row>
    <row r="39" spans="1:8" s="81" customFormat="1" ht="90" x14ac:dyDescent="0.25">
      <c r="A39" s="199">
        <v>15</v>
      </c>
      <c r="B39" s="193"/>
      <c r="C39" s="201" t="s">
        <v>100</v>
      </c>
      <c r="D39" s="170" t="s">
        <v>43</v>
      </c>
      <c r="E39" s="171">
        <v>20896.929732514196</v>
      </c>
      <c r="F39" s="190">
        <v>52</v>
      </c>
      <c r="G39" s="170" t="e">
        <f ca="1">[1]!NumLetras(F39)</f>
        <v>#NAME?</v>
      </c>
      <c r="H39" s="176">
        <f>E39*F39</f>
        <v>1086640.3460907382</v>
      </c>
    </row>
    <row r="40" spans="1:8" s="81" customFormat="1" ht="31.5" x14ac:dyDescent="0.25">
      <c r="A40" s="199"/>
      <c r="B40" s="200" t="s">
        <v>99</v>
      </c>
      <c r="C40" s="192" t="s">
        <v>98</v>
      </c>
      <c r="D40" s="170"/>
      <c r="E40" s="171"/>
      <c r="F40" s="190"/>
      <c r="G40" s="170"/>
      <c r="H40" s="177"/>
    </row>
    <row r="41" spans="1:8" s="81" customFormat="1" ht="41.45" customHeight="1" x14ac:dyDescent="0.25">
      <c r="A41" s="308">
        <v>16</v>
      </c>
      <c r="B41" s="309"/>
      <c r="C41" s="310" t="s">
        <v>97</v>
      </c>
      <c r="D41" s="170" t="s">
        <v>120</v>
      </c>
      <c r="E41" s="171">
        <v>141.67409988145218</v>
      </c>
      <c r="F41" s="190">
        <v>2256</v>
      </c>
      <c r="G41" s="170" t="e">
        <f ca="1">[1]!NumLetras(F41)</f>
        <v>#NAME?</v>
      </c>
      <c r="H41" s="176">
        <f>E41*F41</f>
        <v>319616.76933255611</v>
      </c>
    </row>
    <row r="42" spans="1:8" s="81" customFormat="1" ht="41.45" customHeight="1" x14ac:dyDescent="0.25">
      <c r="A42" s="308"/>
      <c r="B42" s="309"/>
      <c r="C42" s="310"/>
      <c r="D42" s="170" t="s">
        <v>120</v>
      </c>
      <c r="E42" s="171">
        <v>1487.5780487552477</v>
      </c>
      <c r="F42" s="190">
        <v>3171</v>
      </c>
      <c r="G42" s="170" t="e">
        <f ca="1">[1]!NumLetras(F42)</f>
        <v>#NAME?</v>
      </c>
      <c r="H42" s="176">
        <f>E42*F42</f>
        <v>4717109.9926028904</v>
      </c>
    </row>
    <row r="43" spans="1:8" s="81" customFormat="1" ht="41.45" customHeight="1" x14ac:dyDescent="0.25">
      <c r="A43" s="308"/>
      <c r="B43" s="309"/>
      <c r="C43" s="310"/>
      <c r="D43" s="170" t="s">
        <v>121</v>
      </c>
      <c r="E43" s="171">
        <v>106.25557491108913</v>
      </c>
      <c r="F43" s="190">
        <v>1619</v>
      </c>
      <c r="G43" s="170" t="e">
        <f ca="1">[1]!NumLetras(F43)</f>
        <v>#NAME?</v>
      </c>
      <c r="H43" s="176">
        <f>E43*F43</f>
        <v>172027.77578105329</v>
      </c>
    </row>
    <row r="44" spans="1:8" s="81" customFormat="1" ht="41.45" customHeight="1" x14ac:dyDescent="0.25">
      <c r="A44" s="308"/>
      <c r="B44" s="309"/>
      <c r="C44" s="310"/>
      <c r="D44" s="170" t="s">
        <v>122</v>
      </c>
      <c r="E44" s="171">
        <v>283.34819976290436</v>
      </c>
      <c r="F44" s="190">
        <v>1420</v>
      </c>
      <c r="G44" s="170" t="e">
        <f ca="1">[1]!NumLetras(F44)</f>
        <v>#NAME?</v>
      </c>
      <c r="H44" s="176">
        <f>E44*F44</f>
        <v>402354.44366332417</v>
      </c>
    </row>
    <row r="45" spans="1:8" s="81" customFormat="1" ht="4.9000000000000004" hidden="1" customHeight="1" x14ac:dyDescent="0.25">
      <c r="A45" s="308"/>
      <c r="B45" s="309"/>
      <c r="C45" s="310"/>
      <c r="D45" s="170"/>
      <c r="E45" s="171" t="e">
        <v>#DIV/0!</v>
      </c>
      <c r="F45" s="190"/>
      <c r="G45" s="170"/>
      <c r="H45" s="176"/>
    </row>
    <row r="46" spans="1:8" s="81" customFormat="1" ht="15.75" x14ac:dyDescent="0.25">
      <c r="A46" s="199"/>
      <c r="B46" s="193"/>
      <c r="C46" s="192" t="s">
        <v>96</v>
      </c>
      <c r="D46" s="170"/>
      <c r="E46" s="171"/>
      <c r="F46" s="190"/>
      <c r="G46" s="170"/>
      <c r="H46" s="177"/>
    </row>
    <row r="47" spans="1:8" s="81" customFormat="1" ht="90" customHeight="1" x14ac:dyDescent="0.25">
      <c r="A47" s="199">
        <v>17</v>
      </c>
      <c r="B47" s="186" t="s">
        <v>95</v>
      </c>
      <c r="C47" s="201" t="s">
        <v>123</v>
      </c>
      <c r="D47" s="170" t="s">
        <v>44</v>
      </c>
      <c r="E47" s="171">
        <v>626907.89197542577</v>
      </c>
      <c r="F47" s="190">
        <v>18</v>
      </c>
      <c r="G47" s="170" t="e">
        <f ca="1">[1]!NumLetras(F47)</f>
        <v>#NAME?</v>
      </c>
      <c r="H47" s="176">
        <f>E47*F47</f>
        <v>11284342.055557664</v>
      </c>
    </row>
    <row r="48" spans="1:8" s="81" customFormat="1" ht="25.15" customHeight="1" x14ac:dyDescent="0.25">
      <c r="A48" s="199"/>
      <c r="B48" s="194" t="s">
        <v>124</v>
      </c>
      <c r="C48" s="192" t="s">
        <v>125</v>
      </c>
      <c r="D48" s="170"/>
      <c r="E48" s="171"/>
      <c r="F48" s="190"/>
      <c r="G48" s="170"/>
      <c r="H48" s="176"/>
    </row>
    <row r="49" spans="1:8" s="81" customFormat="1" ht="82.9" customHeight="1" x14ac:dyDescent="0.25">
      <c r="A49" s="170"/>
      <c r="B49" s="201"/>
      <c r="C49" s="201" t="s">
        <v>126</v>
      </c>
      <c r="D49" s="170" t="s">
        <v>44</v>
      </c>
      <c r="E49" s="171">
        <v>8323.3533680353157</v>
      </c>
      <c r="F49" s="190">
        <v>1395</v>
      </c>
      <c r="G49" s="170" t="e">
        <f ca="1">[1]!NumLetras(F49)</f>
        <v>#NAME?</v>
      </c>
      <c r="H49" s="176">
        <f>E49*F49</f>
        <v>11611077.948409265</v>
      </c>
    </row>
    <row r="50" spans="1:8" s="78" customFormat="1" ht="21" customHeight="1" x14ac:dyDescent="0.25">
      <c r="A50" s="102"/>
      <c r="B50" s="101"/>
      <c r="C50" s="100"/>
      <c r="D50" s="99"/>
      <c r="E50" s="302"/>
      <c r="F50" s="303"/>
      <c r="G50" s="208" t="s">
        <v>127</v>
      </c>
      <c r="H50" s="209">
        <f>SUM(H22:H49)</f>
        <v>188649445.28395465</v>
      </c>
    </row>
    <row r="51" spans="1:8" s="78" customFormat="1" ht="20.100000000000001" customHeight="1" x14ac:dyDescent="0.25">
      <c r="A51" s="107"/>
      <c r="B51" s="106"/>
      <c r="C51" s="105"/>
      <c r="D51" s="104"/>
      <c r="E51" s="300"/>
      <c r="F51" s="301"/>
      <c r="G51" s="208" t="s">
        <v>70</v>
      </c>
      <c r="H51" s="209">
        <f>H50*0.16</f>
        <v>30183911.245432746</v>
      </c>
    </row>
    <row r="52" spans="1:8" s="78" customFormat="1" ht="20.100000000000001" customHeight="1" x14ac:dyDescent="0.25">
      <c r="A52" s="102"/>
      <c r="B52" s="101"/>
      <c r="C52" s="100"/>
      <c r="D52" s="99"/>
      <c r="E52" s="302"/>
      <c r="F52" s="303"/>
      <c r="G52" s="208" t="s">
        <v>71</v>
      </c>
      <c r="H52" s="209">
        <f>H50+H51</f>
        <v>218833356.52938738</v>
      </c>
    </row>
    <row r="53" spans="1:8" s="78" customFormat="1" ht="20.100000000000001" customHeight="1" x14ac:dyDescent="0.25">
      <c r="A53" s="102"/>
      <c r="B53" s="101"/>
      <c r="C53" s="100"/>
      <c r="D53" s="99"/>
      <c r="E53" s="302"/>
      <c r="F53" s="303"/>
      <c r="G53" s="151"/>
      <c r="H53" s="103"/>
    </row>
    <row r="54" spans="1:8" s="78" customFormat="1" ht="20.100000000000001" customHeight="1" x14ac:dyDescent="0.25">
      <c r="A54" s="102"/>
      <c r="B54" s="101"/>
      <c r="C54" s="100"/>
      <c r="D54" s="99"/>
      <c r="E54" s="302"/>
      <c r="F54" s="303"/>
      <c r="G54" s="151"/>
      <c r="H54" s="98"/>
    </row>
    <row r="55" spans="1:8" s="78" customFormat="1" ht="20.100000000000001" customHeight="1" x14ac:dyDescent="0.25">
      <c r="A55" s="97"/>
      <c r="B55" s="96"/>
      <c r="C55" s="95"/>
      <c r="D55" s="94"/>
      <c r="E55" s="304"/>
      <c r="F55" s="305"/>
      <c r="G55" s="150"/>
      <c r="H55" s="93"/>
    </row>
    <row r="56" spans="1:8" s="143" customFormat="1" x14ac:dyDescent="0.25">
      <c r="A56" s="141"/>
      <c r="B56" s="142"/>
      <c r="D56" s="144"/>
      <c r="E56" s="145"/>
      <c r="F56" s="146"/>
      <c r="G56" s="147"/>
    </row>
    <row r="57" spans="1:8" s="143" customFormat="1" x14ac:dyDescent="0.25">
      <c r="A57" s="141"/>
      <c r="B57" s="142"/>
      <c r="D57" s="144"/>
      <c r="E57" s="145"/>
      <c r="F57" s="146"/>
      <c r="G57" s="147"/>
    </row>
    <row r="58" spans="1:8" s="143" customFormat="1" x14ac:dyDescent="0.25">
      <c r="A58" s="141"/>
      <c r="B58" s="142"/>
      <c r="D58" s="144"/>
      <c r="E58" s="145"/>
      <c r="F58" s="146"/>
      <c r="G58" s="148"/>
    </row>
    <row r="59" spans="1:8" s="143" customFormat="1" x14ac:dyDescent="0.25">
      <c r="A59" s="141"/>
      <c r="B59" s="142"/>
      <c r="D59" s="144"/>
      <c r="E59" s="145"/>
      <c r="F59" s="146"/>
      <c r="G59" s="148"/>
    </row>
    <row r="60" spans="1:8" s="143" customFormat="1" x14ac:dyDescent="0.25">
      <c r="A60" s="141"/>
      <c r="B60" s="142"/>
      <c r="D60" s="144"/>
      <c r="E60" s="145"/>
      <c r="F60" s="146"/>
      <c r="G60" s="147"/>
    </row>
    <row r="61" spans="1:8" s="143" customFormat="1" x14ac:dyDescent="0.25">
      <c r="A61" s="141"/>
      <c r="B61" s="142"/>
      <c r="D61" s="144"/>
      <c r="E61" s="145"/>
      <c r="F61" s="146"/>
      <c r="G61" s="147"/>
    </row>
    <row r="62" spans="1:8" s="143" customFormat="1" x14ac:dyDescent="0.25">
      <c r="A62" s="141"/>
      <c r="B62" s="142"/>
      <c r="D62" s="144"/>
      <c r="E62" s="145"/>
      <c r="F62" s="146"/>
      <c r="G62" s="147"/>
    </row>
    <row r="63" spans="1:8" s="143" customFormat="1" x14ac:dyDescent="0.25">
      <c r="A63" s="141"/>
      <c r="B63" s="142"/>
      <c r="D63" s="144"/>
      <c r="E63" s="145"/>
      <c r="F63" s="146"/>
      <c r="G63" s="149"/>
    </row>
    <row r="64" spans="1:8" s="143" customFormat="1" x14ac:dyDescent="0.25">
      <c r="A64" s="141"/>
      <c r="B64" s="142"/>
      <c r="D64" s="144"/>
      <c r="E64" s="145"/>
      <c r="F64" s="146"/>
      <c r="G64" s="147"/>
    </row>
    <row r="65" spans="1:8" s="143" customFormat="1" x14ac:dyDescent="0.25">
      <c r="A65" s="141"/>
      <c r="B65" s="142"/>
      <c r="D65" s="144"/>
      <c r="E65" s="145"/>
      <c r="F65" s="146"/>
      <c r="G65" s="147"/>
    </row>
    <row r="66" spans="1:8" s="143" customFormat="1" x14ac:dyDescent="0.25">
      <c r="A66" s="141"/>
      <c r="B66" s="142"/>
      <c r="D66" s="144"/>
      <c r="E66" s="145"/>
      <c r="F66" s="146"/>
      <c r="G66" s="147"/>
    </row>
    <row r="67" spans="1:8" s="143" customFormat="1" x14ac:dyDescent="0.25">
      <c r="A67" s="141"/>
      <c r="B67" s="142"/>
      <c r="D67" s="144"/>
      <c r="E67" s="145"/>
      <c r="F67" s="146"/>
      <c r="G67" s="147"/>
    </row>
    <row r="68" spans="1:8" s="143" customFormat="1" x14ac:dyDescent="0.25">
      <c r="A68" s="141"/>
      <c r="B68" s="142"/>
      <c r="D68" s="144"/>
      <c r="E68" s="145"/>
      <c r="F68" s="146"/>
      <c r="G68" s="147"/>
    </row>
    <row r="69" spans="1:8" s="81" customFormat="1" ht="12.75" customHeight="1" x14ac:dyDescent="0.25">
      <c r="A69" s="78"/>
      <c r="C69" s="79"/>
      <c r="D69" s="78"/>
      <c r="E69" s="83"/>
      <c r="F69" s="82"/>
      <c r="G69" s="78"/>
    </row>
    <row r="70" spans="1:8" s="81" customFormat="1" ht="12.75" customHeight="1" x14ac:dyDescent="0.25">
      <c r="A70" s="78"/>
      <c r="C70" s="79"/>
      <c r="D70" s="78"/>
      <c r="E70" s="83"/>
      <c r="F70" s="82"/>
      <c r="G70" s="78"/>
    </row>
    <row r="71" spans="1:8" s="81" customFormat="1" ht="12.75" customHeight="1" x14ac:dyDescent="0.25">
      <c r="A71" s="78"/>
      <c r="C71" s="79"/>
      <c r="D71" s="78"/>
      <c r="E71" s="83"/>
      <c r="F71" s="82"/>
      <c r="G71" s="78"/>
    </row>
    <row r="72" spans="1:8" s="81" customFormat="1" ht="12.75" customHeight="1" x14ac:dyDescent="0.25">
      <c r="A72" s="78"/>
      <c r="C72" s="79"/>
      <c r="D72" s="78"/>
      <c r="E72" s="83"/>
      <c r="F72" s="82"/>
      <c r="G72" s="78"/>
    </row>
    <row r="73" spans="1:8" s="81" customFormat="1" ht="12.75" customHeight="1" x14ac:dyDescent="0.25">
      <c r="A73" s="78"/>
      <c r="C73" s="79"/>
      <c r="D73" s="78"/>
      <c r="E73" s="83"/>
      <c r="F73" s="82"/>
      <c r="G73" s="78"/>
    </row>
    <row r="74" spans="1:8" s="81" customFormat="1" ht="12.75" customHeight="1" x14ac:dyDescent="0.25">
      <c r="A74" s="78"/>
      <c r="C74" s="79"/>
      <c r="D74" s="78"/>
      <c r="E74" s="83"/>
      <c r="F74" s="82"/>
      <c r="G74" s="78"/>
    </row>
    <row r="75" spans="1:8" s="81" customFormat="1" ht="12.75" customHeight="1" x14ac:dyDescent="0.25">
      <c r="A75" s="78"/>
      <c r="C75" s="79"/>
      <c r="D75" s="78"/>
      <c r="E75" s="83"/>
      <c r="F75" s="82"/>
      <c r="G75" s="78"/>
    </row>
    <row r="76" spans="1:8" s="81" customFormat="1" ht="12.75" customHeight="1" x14ac:dyDescent="0.25">
      <c r="A76" s="78"/>
      <c r="C76" s="79"/>
      <c r="D76" s="78"/>
      <c r="E76" s="83"/>
      <c r="F76" s="82"/>
      <c r="G76" s="78"/>
    </row>
    <row r="77" spans="1:8" s="78" customFormat="1" ht="6.75" customHeight="1" x14ac:dyDescent="0.25">
      <c r="A77" s="89"/>
      <c r="B77" s="88"/>
      <c r="C77" s="92"/>
      <c r="D77" s="85"/>
      <c r="E77" s="91"/>
      <c r="F77" s="91"/>
      <c r="G77" s="86"/>
      <c r="H77" s="90"/>
    </row>
    <row r="78" spans="1:8" s="78" customFormat="1" ht="20.100000000000001" customHeight="1" x14ac:dyDescent="0.25">
      <c r="A78" s="89"/>
      <c r="B78" s="88"/>
      <c r="C78" s="86"/>
      <c r="D78" s="85"/>
      <c r="E78" s="85"/>
      <c r="F78" s="87"/>
      <c r="G78" s="86"/>
      <c r="H78" s="85"/>
    </row>
    <row r="79" spans="1:8" s="78" customFormat="1" ht="36.75" customHeight="1" x14ac:dyDescent="0.2">
      <c r="A79" s="89"/>
      <c r="B79" s="88"/>
      <c r="C79" s="210"/>
      <c r="D79" s="85"/>
      <c r="E79" s="85"/>
      <c r="F79" s="87"/>
      <c r="G79" s="210"/>
      <c r="H79" s="85"/>
    </row>
    <row r="80" spans="1:8" s="78" customFormat="1" ht="19.5" customHeight="1" x14ac:dyDescent="0.25">
      <c r="A80" s="89"/>
      <c r="B80" s="88"/>
      <c r="C80" s="86"/>
      <c r="D80" s="85"/>
      <c r="E80" s="85"/>
      <c r="F80" s="87"/>
      <c r="G80" s="86"/>
      <c r="H80" s="85"/>
    </row>
    <row r="81" spans="1:8" s="78" customFormat="1" ht="33" customHeight="1" x14ac:dyDescent="0.25">
      <c r="A81" s="306"/>
      <c r="B81" s="306"/>
      <c r="C81" s="306"/>
      <c r="D81" s="306"/>
      <c r="E81" s="306"/>
      <c r="F81" s="306"/>
      <c r="G81" s="307"/>
      <c r="H81" s="307"/>
    </row>
    <row r="82" spans="1:8" s="78" customFormat="1" ht="20.100000000000001" customHeight="1" x14ac:dyDescent="0.25">
      <c r="A82" s="89"/>
      <c r="B82" s="88"/>
      <c r="C82" s="92"/>
      <c r="D82" s="85"/>
      <c r="E82" s="195"/>
      <c r="F82" s="87"/>
      <c r="G82" s="86"/>
      <c r="H82" s="85"/>
    </row>
    <row r="83" spans="1:8" s="81" customFormat="1" ht="12.75" customHeight="1" x14ac:dyDescent="0.25">
      <c r="A83" s="198"/>
      <c r="B83" s="92"/>
      <c r="C83" s="110"/>
      <c r="D83" s="198"/>
      <c r="E83" s="109"/>
      <c r="F83" s="108"/>
      <c r="G83" s="198"/>
      <c r="H83" s="92"/>
    </row>
    <row r="84" spans="1:8" s="81" customFormat="1" ht="12.75" customHeight="1" x14ac:dyDescent="0.25">
      <c r="A84" s="198"/>
      <c r="B84" s="92"/>
      <c r="C84" s="110"/>
      <c r="D84" s="198"/>
      <c r="E84" s="109"/>
      <c r="F84" s="108"/>
      <c r="G84" s="198"/>
      <c r="H84" s="92"/>
    </row>
    <row r="85" spans="1:8" s="81" customFormat="1" ht="12.75" customHeight="1" x14ac:dyDescent="0.25">
      <c r="A85" s="198"/>
      <c r="B85" s="92"/>
      <c r="C85" s="110"/>
      <c r="D85" s="198"/>
      <c r="E85" s="109"/>
      <c r="F85" s="108"/>
      <c r="G85" s="198"/>
      <c r="H85" s="92"/>
    </row>
    <row r="86" spans="1:8" s="81" customFormat="1" ht="12.75" customHeight="1" x14ac:dyDescent="0.25">
      <c r="A86" s="198"/>
      <c r="B86" s="92"/>
      <c r="C86" s="110"/>
      <c r="D86" s="198"/>
      <c r="E86" s="109"/>
      <c r="F86" s="108"/>
      <c r="G86" s="198"/>
      <c r="H86" s="92"/>
    </row>
    <row r="87" spans="1:8" s="81" customFormat="1" ht="12.75" customHeight="1" x14ac:dyDescent="0.25">
      <c r="A87" s="198"/>
      <c r="B87" s="92"/>
      <c r="C87" s="110"/>
      <c r="D87" s="198"/>
      <c r="E87" s="109"/>
      <c r="F87" s="108"/>
      <c r="G87" s="198"/>
      <c r="H87" s="92"/>
    </row>
    <row r="88" spans="1:8" s="81" customFormat="1" ht="12.75" customHeight="1" x14ac:dyDescent="0.25">
      <c r="A88" s="198"/>
      <c r="B88" s="92"/>
      <c r="C88" s="110"/>
      <c r="D88" s="198"/>
      <c r="E88" s="109"/>
      <c r="F88" s="108"/>
      <c r="G88" s="198"/>
      <c r="H88" s="92"/>
    </row>
    <row r="89" spans="1:8" s="81" customFormat="1" ht="12.75" customHeight="1" x14ac:dyDescent="0.25">
      <c r="A89" s="198"/>
      <c r="B89" s="92"/>
      <c r="C89" s="110"/>
      <c r="D89" s="198"/>
      <c r="E89" s="109"/>
      <c r="F89" s="108"/>
      <c r="G89" s="198"/>
      <c r="H89" s="92"/>
    </row>
    <row r="90" spans="1:8" s="81" customFormat="1" ht="12.75" customHeight="1" x14ac:dyDescent="0.25">
      <c r="A90" s="198"/>
      <c r="B90" s="92"/>
      <c r="C90" s="110"/>
      <c r="D90" s="198"/>
      <c r="E90" s="109"/>
      <c r="F90" s="108"/>
      <c r="G90" s="198"/>
      <c r="H90" s="92"/>
    </row>
    <row r="91" spans="1:8" s="81" customFormat="1" ht="12.75" customHeight="1" x14ac:dyDescent="0.25">
      <c r="A91" s="198"/>
      <c r="B91" s="92"/>
      <c r="C91" s="110"/>
      <c r="D91" s="198"/>
      <c r="E91" s="109"/>
      <c r="F91" s="108"/>
      <c r="G91" s="198"/>
      <c r="H91" s="92"/>
    </row>
    <row r="92" spans="1:8" s="81" customFormat="1" ht="12.75" customHeight="1" x14ac:dyDescent="0.25">
      <c r="A92" s="198"/>
      <c r="B92" s="92"/>
      <c r="C92" s="110"/>
      <c r="D92" s="198"/>
      <c r="E92" s="109"/>
      <c r="F92" s="108"/>
      <c r="G92" s="198"/>
      <c r="H92" s="92"/>
    </row>
    <row r="93" spans="1:8" s="81" customFormat="1" ht="12.75" customHeight="1" x14ac:dyDescent="0.25">
      <c r="A93" s="198"/>
      <c r="B93" s="92"/>
      <c r="C93" s="110"/>
      <c r="D93" s="198"/>
      <c r="E93" s="109"/>
      <c r="F93" s="108"/>
      <c r="G93" s="198"/>
      <c r="H93" s="92"/>
    </row>
    <row r="94" spans="1:8" s="81" customFormat="1" ht="12.75" customHeight="1" x14ac:dyDescent="0.25">
      <c r="A94" s="198"/>
      <c r="B94" s="92"/>
      <c r="C94" s="110"/>
      <c r="D94" s="198"/>
      <c r="E94" s="109"/>
      <c r="F94" s="108"/>
      <c r="G94" s="198"/>
      <c r="H94" s="92"/>
    </row>
    <row r="95" spans="1:8" s="81" customFormat="1" ht="12.75" customHeight="1" x14ac:dyDescent="0.25">
      <c r="A95" s="198"/>
      <c r="B95" s="92"/>
      <c r="C95" s="110"/>
      <c r="D95" s="198"/>
      <c r="E95" s="109"/>
      <c r="F95" s="108"/>
      <c r="G95" s="198"/>
      <c r="H95" s="92"/>
    </row>
    <row r="96" spans="1:8" s="81" customFormat="1" ht="12.75" customHeight="1" x14ac:dyDescent="0.25">
      <c r="A96" s="198"/>
      <c r="B96" s="92"/>
      <c r="C96" s="110"/>
      <c r="D96" s="198"/>
      <c r="E96" s="109"/>
      <c r="F96" s="108"/>
      <c r="G96" s="198"/>
      <c r="H96" s="92"/>
    </row>
    <row r="97" spans="1:8" s="81" customFormat="1" ht="12.75" customHeight="1" x14ac:dyDescent="0.25">
      <c r="A97" s="198"/>
      <c r="B97" s="92"/>
      <c r="C97" s="110"/>
      <c r="D97" s="198"/>
      <c r="E97" s="109"/>
      <c r="F97" s="108"/>
      <c r="G97" s="198"/>
      <c r="H97" s="92"/>
    </row>
    <row r="98" spans="1:8" s="81" customFormat="1" ht="12.75" customHeight="1" x14ac:dyDescent="0.25">
      <c r="A98" s="198"/>
      <c r="B98" s="92"/>
      <c r="C98" s="110"/>
      <c r="D98" s="198"/>
      <c r="E98" s="109"/>
      <c r="F98" s="108"/>
      <c r="G98" s="198"/>
      <c r="H98" s="92"/>
    </row>
    <row r="99" spans="1:8" s="81" customFormat="1" ht="12.75" customHeight="1" x14ac:dyDescent="0.25">
      <c r="A99" s="198"/>
      <c r="B99" s="92"/>
      <c r="C99" s="110"/>
      <c r="D99" s="198"/>
      <c r="E99" s="109"/>
      <c r="F99" s="108"/>
      <c r="G99" s="198"/>
      <c r="H99" s="92"/>
    </row>
    <row r="100" spans="1:8" s="81" customFormat="1" ht="12.75" customHeight="1" x14ac:dyDescent="0.25">
      <c r="A100" s="198"/>
      <c r="B100" s="92"/>
      <c r="C100" s="110"/>
      <c r="D100" s="198"/>
      <c r="E100" s="109"/>
      <c r="F100" s="108"/>
      <c r="G100" s="198"/>
      <c r="H100" s="92"/>
    </row>
    <row r="101" spans="1:8" s="81" customFormat="1" ht="12.75" customHeight="1" x14ac:dyDescent="0.25">
      <c r="A101" s="198"/>
      <c r="B101" s="92"/>
      <c r="C101" s="110"/>
      <c r="D101" s="198"/>
      <c r="E101" s="109"/>
      <c r="F101" s="108"/>
      <c r="G101" s="198"/>
      <c r="H101" s="92"/>
    </row>
    <row r="102" spans="1:8" s="81" customFormat="1" ht="12.75" customHeight="1" x14ac:dyDescent="0.25">
      <c r="A102" s="198"/>
      <c r="B102" s="92"/>
      <c r="C102" s="110"/>
      <c r="D102" s="198"/>
      <c r="E102" s="109"/>
      <c r="F102" s="108"/>
      <c r="G102" s="198"/>
      <c r="H102" s="92"/>
    </row>
    <row r="103" spans="1:8" s="81" customFormat="1" ht="12.75" customHeight="1" x14ac:dyDescent="0.25">
      <c r="A103" s="198"/>
      <c r="B103" s="92"/>
      <c r="C103" s="110"/>
      <c r="D103" s="198"/>
      <c r="E103" s="109"/>
      <c r="F103" s="108"/>
      <c r="G103" s="198"/>
      <c r="H103" s="92"/>
    </row>
    <row r="104" spans="1:8" s="81" customFormat="1" ht="12.75" customHeight="1" x14ac:dyDescent="0.25">
      <c r="A104" s="198"/>
      <c r="B104" s="92"/>
      <c r="C104" s="110"/>
      <c r="D104" s="198"/>
      <c r="E104" s="109"/>
      <c r="F104" s="108"/>
      <c r="G104" s="198"/>
      <c r="H104" s="92"/>
    </row>
    <row r="105" spans="1:8" s="81" customFormat="1" ht="12.75" customHeight="1" x14ac:dyDescent="0.25">
      <c r="A105" s="198"/>
      <c r="B105" s="92"/>
      <c r="C105" s="110"/>
      <c r="D105" s="198"/>
      <c r="E105" s="109"/>
      <c r="F105" s="108"/>
      <c r="G105" s="198"/>
      <c r="H105" s="92"/>
    </row>
    <row r="106" spans="1:8" s="81" customFormat="1" ht="12.75" customHeight="1" x14ac:dyDescent="0.25">
      <c r="A106" s="198"/>
      <c r="B106" s="92"/>
      <c r="C106" s="110"/>
      <c r="D106" s="198"/>
      <c r="E106" s="109"/>
      <c r="F106" s="108"/>
      <c r="G106" s="198"/>
      <c r="H106" s="92"/>
    </row>
    <row r="107" spans="1:8" s="81" customFormat="1" ht="12.75" customHeight="1" x14ac:dyDescent="0.25">
      <c r="A107" s="198"/>
      <c r="B107" s="92"/>
      <c r="C107" s="110"/>
      <c r="D107" s="198"/>
      <c r="E107" s="109"/>
      <c r="F107" s="108"/>
      <c r="G107" s="198"/>
      <c r="H107" s="92"/>
    </row>
    <row r="108" spans="1:8" s="81" customFormat="1" ht="12.75" customHeight="1" x14ac:dyDescent="0.25">
      <c r="A108" s="198"/>
      <c r="B108" s="92"/>
      <c r="C108" s="110"/>
      <c r="D108" s="198"/>
      <c r="E108" s="109"/>
      <c r="F108" s="108"/>
      <c r="G108" s="198"/>
      <c r="H108" s="92"/>
    </row>
    <row r="109" spans="1:8" s="81" customFormat="1" ht="12.75" customHeight="1" x14ac:dyDescent="0.25">
      <c r="A109" s="198"/>
      <c r="B109" s="92"/>
      <c r="C109" s="110"/>
      <c r="D109" s="198"/>
      <c r="E109" s="109"/>
      <c r="F109" s="108"/>
      <c r="G109" s="198"/>
      <c r="H109" s="92"/>
    </row>
    <row r="110" spans="1:8" s="81" customFormat="1" ht="12.75" customHeight="1" x14ac:dyDescent="0.25">
      <c r="A110" s="198"/>
      <c r="B110" s="92"/>
      <c r="C110" s="110"/>
      <c r="D110" s="198"/>
      <c r="E110" s="109"/>
      <c r="F110" s="108"/>
      <c r="G110" s="198"/>
      <c r="H110" s="92"/>
    </row>
    <row r="111" spans="1:8" s="81" customFormat="1" ht="12.75" customHeight="1" x14ac:dyDescent="0.25">
      <c r="A111" s="198"/>
      <c r="B111" s="92"/>
      <c r="C111" s="110"/>
      <c r="D111" s="198"/>
      <c r="E111" s="109"/>
      <c r="F111" s="108"/>
      <c r="G111" s="198"/>
      <c r="H111" s="92"/>
    </row>
    <row r="112" spans="1:8" s="81" customFormat="1" ht="12.75" customHeight="1" x14ac:dyDescent="0.25">
      <c r="A112" s="198"/>
      <c r="B112" s="92"/>
      <c r="C112" s="110"/>
      <c r="D112" s="198"/>
      <c r="E112" s="109"/>
      <c r="F112" s="108"/>
      <c r="G112" s="198"/>
      <c r="H112" s="92"/>
    </row>
    <row r="113" spans="1:8" s="81" customFormat="1" ht="12.75" customHeight="1" x14ac:dyDescent="0.25">
      <c r="A113" s="198"/>
      <c r="B113" s="92"/>
      <c r="C113" s="110"/>
      <c r="D113" s="198"/>
      <c r="E113" s="109"/>
      <c r="F113" s="108"/>
      <c r="G113" s="198"/>
      <c r="H113" s="92"/>
    </row>
    <row r="114" spans="1:8" s="81" customFormat="1" ht="12.75" customHeight="1" x14ac:dyDescent="0.25">
      <c r="A114" s="198"/>
      <c r="B114" s="92"/>
      <c r="C114" s="110"/>
      <c r="D114" s="198"/>
      <c r="E114" s="109"/>
      <c r="F114" s="108"/>
      <c r="G114" s="198"/>
      <c r="H114" s="92"/>
    </row>
    <row r="115" spans="1:8" s="81" customFormat="1" ht="12.75" customHeight="1" x14ac:dyDescent="0.25">
      <c r="A115" s="198"/>
      <c r="B115" s="92"/>
      <c r="C115" s="110"/>
      <c r="D115" s="198"/>
      <c r="E115" s="109"/>
      <c r="F115" s="108"/>
      <c r="G115" s="198"/>
      <c r="H115" s="92"/>
    </row>
    <row r="116" spans="1:8" s="81" customFormat="1" ht="12.75" customHeight="1" x14ac:dyDescent="0.25">
      <c r="A116" s="198"/>
      <c r="B116" s="92"/>
      <c r="C116" s="110"/>
      <c r="D116" s="198"/>
      <c r="E116" s="109"/>
      <c r="F116" s="108"/>
      <c r="G116" s="198"/>
      <c r="H116" s="92"/>
    </row>
    <row r="117" spans="1:8" s="81" customFormat="1" ht="12.75" customHeight="1" x14ac:dyDescent="0.25">
      <c r="A117" s="198"/>
      <c r="B117" s="92"/>
      <c r="C117" s="110"/>
      <c r="D117" s="198"/>
      <c r="E117" s="109"/>
      <c r="F117" s="108"/>
      <c r="G117" s="198"/>
      <c r="H117" s="92"/>
    </row>
    <row r="118" spans="1:8" s="81" customFormat="1" ht="12.75" customHeight="1" x14ac:dyDescent="0.25">
      <c r="A118" s="198"/>
      <c r="B118" s="92"/>
      <c r="C118" s="110"/>
      <c r="D118" s="198"/>
      <c r="E118" s="109"/>
      <c r="F118" s="108"/>
      <c r="G118" s="198"/>
      <c r="H118" s="92"/>
    </row>
    <row r="119" spans="1:8" s="81" customFormat="1" ht="12.75" customHeight="1" x14ac:dyDescent="0.25">
      <c r="A119" s="198"/>
      <c r="B119" s="92"/>
      <c r="C119" s="110"/>
      <c r="D119" s="198"/>
      <c r="E119" s="109"/>
      <c r="F119" s="108"/>
      <c r="G119" s="198"/>
      <c r="H119" s="92"/>
    </row>
    <row r="120" spans="1:8" s="81" customFormat="1" ht="12.75" customHeight="1" x14ac:dyDescent="0.25">
      <c r="A120" s="198"/>
      <c r="B120" s="92"/>
      <c r="C120" s="110"/>
      <c r="D120" s="198"/>
      <c r="E120" s="109"/>
      <c r="F120" s="108"/>
      <c r="G120" s="198"/>
      <c r="H120" s="92"/>
    </row>
    <row r="121" spans="1:8" s="81" customFormat="1" ht="12.75" customHeight="1" x14ac:dyDescent="0.25">
      <c r="A121" s="198"/>
      <c r="B121" s="92"/>
      <c r="C121" s="110"/>
      <c r="D121" s="198"/>
      <c r="E121" s="109"/>
      <c r="F121" s="108"/>
      <c r="G121" s="198"/>
      <c r="H121" s="92"/>
    </row>
    <row r="122" spans="1:8" s="81" customFormat="1" ht="12.75" customHeight="1" x14ac:dyDescent="0.25">
      <c r="A122" s="198"/>
      <c r="B122" s="92"/>
      <c r="C122" s="110"/>
      <c r="D122" s="198"/>
      <c r="E122" s="109"/>
      <c r="F122" s="108"/>
      <c r="G122" s="198"/>
      <c r="H122" s="92"/>
    </row>
    <row r="123" spans="1:8" s="81" customFormat="1" ht="12.75" customHeight="1" x14ac:dyDescent="0.25">
      <c r="A123" s="198"/>
      <c r="B123" s="92"/>
      <c r="C123" s="110"/>
      <c r="D123" s="198"/>
      <c r="E123" s="109"/>
      <c r="F123" s="108"/>
      <c r="G123" s="198"/>
      <c r="H123" s="92"/>
    </row>
    <row r="124" spans="1:8" s="81" customFormat="1" ht="12.75" customHeight="1" x14ac:dyDescent="0.25">
      <c r="A124" s="198"/>
      <c r="B124" s="92"/>
      <c r="C124" s="110"/>
      <c r="D124" s="198"/>
      <c r="E124" s="109"/>
      <c r="F124" s="108"/>
      <c r="G124" s="198"/>
      <c r="H124" s="92"/>
    </row>
    <row r="125" spans="1:8" s="81" customFormat="1" ht="12.75" customHeight="1" x14ac:dyDescent="0.25">
      <c r="A125" s="198"/>
      <c r="B125" s="92"/>
      <c r="C125" s="110"/>
      <c r="D125" s="198"/>
      <c r="E125" s="109"/>
      <c r="F125" s="108"/>
      <c r="G125" s="198"/>
      <c r="H125" s="92"/>
    </row>
    <row r="126" spans="1:8" s="81" customFormat="1" ht="12.75" customHeight="1" x14ac:dyDescent="0.25">
      <c r="A126" s="198"/>
      <c r="B126" s="92"/>
      <c r="C126" s="110"/>
      <c r="D126" s="198"/>
      <c r="E126" s="109"/>
      <c r="F126" s="108"/>
      <c r="G126" s="198"/>
      <c r="H126" s="92"/>
    </row>
    <row r="127" spans="1:8" s="81" customFormat="1" ht="12.75" customHeight="1" x14ac:dyDescent="0.25">
      <c r="A127" s="198"/>
      <c r="B127" s="92"/>
      <c r="C127" s="110"/>
      <c r="D127" s="198"/>
      <c r="E127" s="109"/>
      <c r="F127" s="108"/>
      <c r="G127" s="198"/>
      <c r="H127" s="92"/>
    </row>
    <row r="128" spans="1:8" s="81" customFormat="1" ht="12.75" customHeight="1" x14ac:dyDescent="0.25">
      <c r="A128" s="198"/>
      <c r="B128" s="92"/>
      <c r="C128" s="110"/>
      <c r="D128" s="198"/>
      <c r="E128" s="109"/>
      <c r="F128" s="108"/>
      <c r="G128" s="198"/>
      <c r="H128" s="92"/>
    </row>
    <row r="129" spans="1:8" s="81" customFormat="1" ht="12.75" customHeight="1" x14ac:dyDescent="0.25">
      <c r="A129" s="198"/>
      <c r="B129" s="92"/>
      <c r="C129" s="110"/>
      <c r="D129" s="198"/>
      <c r="E129" s="109"/>
      <c r="F129" s="108"/>
      <c r="G129" s="198"/>
      <c r="H129" s="92"/>
    </row>
    <row r="130" spans="1:8" s="81" customFormat="1" ht="12.75" customHeight="1" x14ac:dyDescent="0.25">
      <c r="A130" s="198"/>
      <c r="B130" s="92"/>
      <c r="C130" s="110"/>
      <c r="D130" s="198"/>
      <c r="E130" s="109"/>
      <c r="F130" s="108"/>
      <c r="G130" s="198"/>
      <c r="H130" s="92"/>
    </row>
    <row r="131" spans="1:8" s="81" customFormat="1" ht="12.75" customHeight="1" x14ac:dyDescent="0.25">
      <c r="A131" s="198"/>
      <c r="B131" s="92"/>
      <c r="C131" s="110"/>
      <c r="D131" s="198"/>
      <c r="E131" s="109"/>
      <c r="F131" s="108"/>
      <c r="G131" s="198"/>
      <c r="H131" s="92"/>
    </row>
    <row r="132" spans="1:8" s="81" customFormat="1" ht="12.75" customHeight="1" x14ac:dyDescent="0.25">
      <c r="A132" s="198"/>
      <c r="B132" s="92"/>
      <c r="C132" s="110"/>
      <c r="D132" s="198"/>
      <c r="E132" s="109"/>
      <c r="F132" s="108"/>
      <c r="G132" s="198"/>
      <c r="H132" s="92"/>
    </row>
    <row r="133" spans="1:8" s="81" customFormat="1" ht="12.75" customHeight="1" x14ac:dyDescent="0.25">
      <c r="A133" s="198"/>
      <c r="B133" s="92"/>
      <c r="C133" s="110"/>
      <c r="D133" s="198"/>
      <c r="E133" s="109"/>
      <c r="F133" s="108"/>
      <c r="G133" s="198"/>
      <c r="H133" s="92"/>
    </row>
    <row r="134" spans="1:8" s="81" customFormat="1" ht="12.75" customHeight="1" x14ac:dyDescent="0.25">
      <c r="A134" s="198"/>
      <c r="B134" s="92"/>
      <c r="C134" s="110"/>
      <c r="D134" s="198"/>
      <c r="E134" s="109"/>
      <c r="F134" s="108"/>
      <c r="G134" s="198"/>
      <c r="H134" s="92"/>
    </row>
    <row r="135" spans="1:8" s="81" customFormat="1" ht="12.75" customHeight="1" x14ac:dyDescent="0.25">
      <c r="A135" s="198"/>
      <c r="B135" s="92"/>
      <c r="C135" s="110"/>
      <c r="D135" s="198"/>
      <c r="E135" s="109"/>
      <c r="F135" s="108"/>
      <c r="G135" s="198"/>
      <c r="H135" s="92"/>
    </row>
    <row r="136" spans="1:8" s="81" customFormat="1" ht="12.75" customHeight="1" x14ac:dyDescent="0.25">
      <c r="A136" s="198"/>
      <c r="B136" s="92"/>
      <c r="C136" s="110"/>
      <c r="D136" s="198"/>
      <c r="E136" s="109"/>
      <c r="F136" s="108"/>
      <c r="G136" s="198"/>
      <c r="H136" s="92"/>
    </row>
    <row r="137" spans="1:8" s="81" customFormat="1" ht="12.75" customHeight="1" x14ac:dyDescent="0.25">
      <c r="A137" s="198"/>
      <c r="B137" s="92"/>
      <c r="C137" s="110"/>
      <c r="D137" s="198"/>
      <c r="E137" s="109"/>
      <c r="F137" s="108"/>
      <c r="G137" s="198"/>
      <c r="H137" s="92"/>
    </row>
    <row r="138" spans="1:8" s="81" customFormat="1" ht="12.75" customHeight="1" x14ac:dyDescent="0.25">
      <c r="A138" s="198"/>
      <c r="B138" s="92"/>
      <c r="C138" s="110"/>
      <c r="D138" s="198"/>
      <c r="E138" s="109"/>
      <c r="F138" s="108"/>
      <c r="G138" s="198"/>
      <c r="H138" s="92"/>
    </row>
    <row r="139" spans="1:8" s="81" customFormat="1" ht="12.75" customHeight="1" x14ac:dyDescent="0.25">
      <c r="A139" s="198"/>
      <c r="B139" s="92"/>
      <c r="C139" s="110"/>
      <c r="D139" s="198"/>
      <c r="E139" s="109"/>
      <c r="F139" s="108"/>
      <c r="G139" s="198"/>
      <c r="H139" s="92"/>
    </row>
    <row r="140" spans="1:8" s="81" customFormat="1" ht="12.75" customHeight="1" x14ac:dyDescent="0.25">
      <c r="A140" s="198"/>
      <c r="B140" s="92"/>
      <c r="C140" s="110"/>
      <c r="D140" s="198"/>
      <c r="E140" s="109"/>
      <c r="F140" s="108"/>
      <c r="G140" s="198"/>
      <c r="H140" s="92"/>
    </row>
    <row r="141" spans="1:8" s="81" customFormat="1" ht="12.75" customHeight="1" x14ac:dyDescent="0.25">
      <c r="A141" s="198"/>
      <c r="B141" s="92"/>
      <c r="C141" s="110"/>
      <c r="D141" s="198"/>
      <c r="E141" s="109"/>
      <c r="F141" s="108"/>
      <c r="G141" s="198"/>
      <c r="H141" s="92"/>
    </row>
    <row r="142" spans="1:8" s="81" customFormat="1" ht="12.75" customHeight="1" x14ac:dyDescent="0.25">
      <c r="A142" s="198"/>
      <c r="B142" s="92"/>
      <c r="C142" s="110"/>
      <c r="D142" s="198"/>
      <c r="E142" s="109"/>
      <c r="F142" s="108"/>
      <c r="G142" s="198"/>
      <c r="H142" s="92"/>
    </row>
    <row r="143" spans="1:8" s="81" customFormat="1" ht="12.75" customHeight="1" x14ac:dyDescent="0.25">
      <c r="A143" s="198"/>
      <c r="B143" s="92"/>
      <c r="C143" s="110"/>
      <c r="D143" s="198"/>
      <c r="E143" s="109"/>
      <c r="F143" s="108"/>
      <c r="G143" s="198"/>
      <c r="H143" s="92"/>
    </row>
    <row r="144" spans="1:8" s="81" customFormat="1" ht="12.75" customHeight="1" x14ac:dyDescent="0.25">
      <c r="A144" s="198"/>
      <c r="B144" s="92"/>
      <c r="C144" s="110"/>
      <c r="D144" s="198"/>
      <c r="E144" s="109"/>
      <c r="F144" s="108"/>
      <c r="G144" s="198"/>
      <c r="H144" s="92"/>
    </row>
    <row r="145" spans="1:8" s="81" customFormat="1" ht="12.75" customHeight="1" x14ac:dyDescent="0.25">
      <c r="A145" s="198"/>
      <c r="B145" s="92"/>
      <c r="C145" s="110"/>
      <c r="D145" s="198"/>
      <c r="E145" s="109"/>
      <c r="F145" s="108"/>
      <c r="G145" s="198"/>
      <c r="H145" s="92"/>
    </row>
    <row r="146" spans="1:8" s="81" customFormat="1" ht="12.75" customHeight="1" x14ac:dyDescent="0.25">
      <c r="A146" s="198"/>
      <c r="B146" s="92"/>
      <c r="C146" s="110"/>
      <c r="D146" s="198"/>
      <c r="E146" s="109"/>
      <c r="F146" s="108"/>
      <c r="G146" s="198"/>
      <c r="H146" s="92"/>
    </row>
    <row r="147" spans="1:8" s="81" customFormat="1" ht="12.75" customHeight="1" x14ac:dyDescent="0.25">
      <c r="A147" s="198"/>
      <c r="B147" s="92"/>
      <c r="C147" s="110"/>
      <c r="D147" s="198"/>
      <c r="E147" s="109"/>
      <c r="F147" s="108"/>
      <c r="G147" s="198"/>
      <c r="H147" s="92"/>
    </row>
    <row r="148" spans="1:8" s="81" customFormat="1" ht="12.75" customHeight="1" x14ac:dyDescent="0.25">
      <c r="A148" s="198"/>
      <c r="B148" s="92"/>
      <c r="C148" s="110"/>
      <c r="D148" s="198"/>
      <c r="E148" s="109"/>
      <c r="F148" s="108"/>
      <c r="G148" s="198"/>
      <c r="H148" s="92"/>
    </row>
    <row r="149" spans="1:8" s="81" customFormat="1" ht="12.75" customHeight="1" x14ac:dyDescent="0.25">
      <c r="A149" s="198"/>
      <c r="B149" s="92"/>
      <c r="C149" s="110"/>
      <c r="D149" s="198"/>
      <c r="E149" s="109"/>
      <c r="F149" s="108"/>
      <c r="G149" s="198"/>
      <c r="H149" s="92"/>
    </row>
    <row r="150" spans="1:8" s="81" customFormat="1" ht="12.75" customHeight="1" x14ac:dyDescent="0.25">
      <c r="A150" s="78"/>
      <c r="C150" s="79"/>
      <c r="D150" s="78"/>
      <c r="E150" s="83"/>
      <c r="F150" s="82"/>
      <c r="G150" s="78"/>
    </row>
    <row r="151" spans="1:8" s="81" customFormat="1" ht="12.75" customHeight="1" x14ac:dyDescent="0.25">
      <c r="A151" s="78"/>
      <c r="C151" s="79"/>
      <c r="D151" s="78"/>
      <c r="E151" s="83"/>
      <c r="F151" s="82"/>
      <c r="G151" s="78"/>
    </row>
    <row r="152" spans="1:8" s="81" customFormat="1" ht="12.75" customHeight="1" x14ac:dyDescent="0.25">
      <c r="A152" s="78"/>
      <c r="C152" s="79"/>
      <c r="D152" s="78"/>
      <c r="E152" s="83"/>
      <c r="F152" s="82"/>
      <c r="G152" s="78"/>
    </row>
    <row r="153" spans="1:8" s="81" customFormat="1" ht="12.75" customHeight="1" x14ac:dyDescent="0.25">
      <c r="A153" s="78"/>
      <c r="C153" s="79"/>
      <c r="D153" s="78"/>
      <c r="E153" s="83"/>
      <c r="F153" s="82"/>
      <c r="G153" s="78"/>
    </row>
    <row r="154" spans="1:8" s="81" customFormat="1" ht="12.75" customHeight="1" x14ac:dyDescent="0.25">
      <c r="A154" s="78"/>
      <c r="C154" s="79"/>
      <c r="D154" s="78"/>
      <c r="E154" s="83"/>
      <c r="F154" s="82"/>
      <c r="G154" s="78"/>
    </row>
    <row r="155" spans="1:8" s="81" customFormat="1" ht="12.75" customHeight="1" x14ac:dyDescent="0.25">
      <c r="A155" s="78"/>
      <c r="C155" s="79"/>
      <c r="D155" s="78"/>
      <c r="E155" s="83"/>
      <c r="F155" s="82"/>
      <c r="G155" s="78"/>
    </row>
    <row r="156" spans="1:8" s="81" customFormat="1" ht="12.75" customHeight="1" x14ac:dyDescent="0.25">
      <c r="A156" s="78"/>
      <c r="C156" s="79"/>
      <c r="D156" s="78"/>
      <c r="E156" s="83"/>
      <c r="F156" s="82"/>
      <c r="G156" s="78"/>
    </row>
    <row r="157" spans="1:8" s="81" customFormat="1" ht="12.75" customHeight="1" x14ac:dyDescent="0.25">
      <c r="A157" s="78"/>
      <c r="C157" s="79"/>
      <c r="D157" s="78"/>
      <c r="E157" s="83"/>
      <c r="F157" s="82"/>
      <c r="G157" s="78"/>
    </row>
  </sheetData>
  <protectedRanges>
    <protectedRange password="8240" sqref="C26" name="Rango1_1"/>
    <protectedRange password="8240" sqref="C27" name="Rango1_1_1"/>
    <protectedRange password="8240" sqref="C34" name="Rango1_1_2"/>
    <protectedRange password="8240" sqref="C33" name="Rango1_1_3"/>
  </protectedRanges>
  <mergeCells count="25">
    <mergeCell ref="E51:F55"/>
    <mergeCell ref="A81:F81"/>
    <mergeCell ref="G81:H81"/>
    <mergeCell ref="C14:C15"/>
    <mergeCell ref="G14:G15"/>
    <mergeCell ref="A41:A45"/>
    <mergeCell ref="B41:B45"/>
    <mergeCell ref="C41:C45"/>
    <mergeCell ref="E50:F50"/>
    <mergeCell ref="C9:C11"/>
    <mergeCell ref="G9:H9"/>
    <mergeCell ref="G10:H10"/>
    <mergeCell ref="G11:H11"/>
    <mergeCell ref="A13:A15"/>
    <mergeCell ref="B13:B15"/>
    <mergeCell ref="D13:D15"/>
    <mergeCell ref="E13:E15"/>
    <mergeCell ref="F13:F15"/>
    <mergeCell ref="H13:H15"/>
    <mergeCell ref="G2:H7"/>
    <mergeCell ref="D3:F3"/>
    <mergeCell ref="E4:F4"/>
    <mergeCell ref="D6:F7"/>
    <mergeCell ref="D8:F11"/>
    <mergeCell ref="G8:H8"/>
  </mergeCells>
  <printOptions horizontalCentered="1"/>
  <pageMargins left="0.39370078740157483" right="0.39370078740157483" top="0.39370078740157483" bottom="0.39370078740157483" header="0.31496062992125984" footer="0.31496062992125984"/>
  <pageSetup scale="5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55"/>
  <sheetViews>
    <sheetView showGridLines="0" topLeftCell="A16" zoomScale="70" zoomScaleNormal="70" workbookViewId="0">
      <selection activeCell="C16" sqref="C16:C19"/>
    </sheetView>
  </sheetViews>
  <sheetFormatPr baseColWidth="10" defaultRowHeight="18.75" x14ac:dyDescent="0.3"/>
  <cols>
    <col min="1" max="1" width="7.42578125" style="214" customWidth="1"/>
    <col min="2" max="2" width="59.42578125" style="214" customWidth="1"/>
    <col min="3" max="7" width="25.7109375" style="214" customWidth="1"/>
    <col min="8" max="8" width="28.28515625" style="214" customWidth="1"/>
    <col min="9" max="10" width="25.7109375" style="214" customWidth="1"/>
    <col min="11" max="11" width="28.28515625" style="214" customWidth="1"/>
    <col min="12" max="12" width="25.7109375" style="214" customWidth="1"/>
    <col min="13" max="16384" width="11.42578125" style="214"/>
  </cols>
  <sheetData>
    <row r="1" spans="1:12" ht="72.75" customHeight="1" x14ac:dyDescent="0.3">
      <c r="A1" s="212"/>
      <c r="B1" s="213" t="s">
        <v>33</v>
      </c>
      <c r="C1" s="311" t="s">
        <v>135</v>
      </c>
      <c r="D1" s="311"/>
      <c r="E1" s="311"/>
      <c r="F1" s="311" t="s">
        <v>34</v>
      </c>
      <c r="G1" s="311"/>
      <c r="H1" s="311"/>
      <c r="I1" s="311"/>
      <c r="J1" s="311"/>
      <c r="K1" s="311"/>
      <c r="L1" s="311" t="s">
        <v>34</v>
      </c>
    </row>
    <row r="2" spans="1:12" x14ac:dyDescent="0.3">
      <c r="A2" s="212"/>
      <c r="B2" s="213" t="s">
        <v>35</v>
      </c>
      <c r="C2" s="313">
        <v>43969</v>
      </c>
      <c r="D2" s="313"/>
      <c r="E2" s="313"/>
      <c r="F2" s="313"/>
      <c r="G2" s="313"/>
      <c r="H2" s="313"/>
      <c r="I2" s="313"/>
      <c r="J2" s="313"/>
      <c r="K2" s="313"/>
      <c r="L2" s="313"/>
    </row>
    <row r="3" spans="1:12" x14ac:dyDescent="0.3">
      <c r="A3" s="212"/>
      <c r="B3" s="213"/>
      <c r="C3" s="313">
        <v>44196</v>
      </c>
      <c r="D3" s="313"/>
      <c r="E3" s="313"/>
      <c r="F3" s="313"/>
      <c r="G3" s="313"/>
      <c r="H3" s="313"/>
      <c r="I3" s="313"/>
      <c r="J3" s="313"/>
      <c r="K3" s="313"/>
      <c r="L3" s="313"/>
    </row>
    <row r="4" spans="1:12" ht="19.5" thickBot="1" x14ac:dyDescent="0.35"/>
    <row r="5" spans="1:12" ht="40.5" customHeight="1" thickBot="1" x14ac:dyDescent="0.35">
      <c r="A5" s="215" t="s">
        <v>36</v>
      </c>
      <c r="B5" s="215" t="s">
        <v>37</v>
      </c>
      <c r="C5" s="215" t="s">
        <v>31</v>
      </c>
      <c r="D5" s="215" t="s">
        <v>149</v>
      </c>
      <c r="E5" s="215" t="s">
        <v>150</v>
      </c>
      <c r="F5" s="215" t="s">
        <v>74</v>
      </c>
      <c r="G5" s="215" t="s">
        <v>75</v>
      </c>
      <c r="H5" s="215" t="s">
        <v>76</v>
      </c>
      <c r="I5" s="215" t="s">
        <v>77</v>
      </c>
      <c r="J5" s="215" t="s">
        <v>78</v>
      </c>
      <c r="K5" s="215" t="s">
        <v>79</v>
      </c>
      <c r="L5" s="215" t="s">
        <v>38</v>
      </c>
    </row>
    <row r="6" spans="1:12" ht="77.25" customHeight="1" thickBot="1" x14ac:dyDescent="0.35">
      <c r="A6" s="216">
        <v>1</v>
      </c>
      <c r="B6" s="217" t="s">
        <v>145</v>
      </c>
      <c r="C6" s="218">
        <v>1610551.1674523479</v>
      </c>
      <c r="D6" s="219">
        <f>$C$6/8</f>
        <v>201318.89593154349</v>
      </c>
      <c r="E6" s="219">
        <f t="shared" ref="E6:K6" si="0">$C$6/8</f>
        <v>201318.89593154349</v>
      </c>
      <c r="F6" s="219">
        <f t="shared" si="0"/>
        <v>201318.89593154349</v>
      </c>
      <c r="G6" s="219">
        <f t="shared" si="0"/>
        <v>201318.89593154349</v>
      </c>
      <c r="H6" s="219">
        <f t="shared" si="0"/>
        <v>201318.89593154349</v>
      </c>
      <c r="I6" s="219">
        <f t="shared" si="0"/>
        <v>201318.89593154349</v>
      </c>
      <c r="J6" s="219">
        <f t="shared" si="0"/>
        <v>201318.89593154349</v>
      </c>
      <c r="K6" s="219">
        <f t="shared" si="0"/>
        <v>201318.89593154349</v>
      </c>
      <c r="L6" s="218">
        <f>SUM(D6:K6)</f>
        <v>1610551.1674523482</v>
      </c>
    </row>
    <row r="7" spans="1:12" ht="77.25" customHeight="1" thickBot="1" x14ac:dyDescent="0.35">
      <c r="A7" s="216">
        <v>2</v>
      </c>
      <c r="B7" s="217" t="s">
        <v>146</v>
      </c>
      <c r="C7" s="218">
        <v>7164282.1383801838</v>
      </c>
      <c r="D7" s="219">
        <f>$C$7/8</f>
        <v>895535.26729752298</v>
      </c>
      <c r="E7" s="219">
        <f t="shared" ref="E7:K7" si="1">$C$7/8</f>
        <v>895535.26729752298</v>
      </c>
      <c r="F7" s="219">
        <f t="shared" si="1"/>
        <v>895535.26729752298</v>
      </c>
      <c r="G7" s="219">
        <f t="shared" si="1"/>
        <v>895535.26729752298</v>
      </c>
      <c r="H7" s="219">
        <f t="shared" si="1"/>
        <v>895535.26729752298</v>
      </c>
      <c r="I7" s="219">
        <f t="shared" si="1"/>
        <v>895535.26729752298</v>
      </c>
      <c r="J7" s="219">
        <f t="shared" si="1"/>
        <v>895535.26729752298</v>
      </c>
      <c r="K7" s="219">
        <f t="shared" si="1"/>
        <v>895535.26729752298</v>
      </c>
      <c r="L7" s="218">
        <f t="shared" ref="L7:L9" si="2">SUM(D7:K7)</f>
        <v>7164282.1383801838</v>
      </c>
    </row>
    <row r="8" spans="1:12" ht="77.25" customHeight="1" thickBot="1" x14ac:dyDescent="0.35">
      <c r="A8" s="216">
        <v>3</v>
      </c>
      <c r="B8" s="217" t="s">
        <v>147</v>
      </c>
      <c r="C8" s="218">
        <v>175730446.79908735</v>
      </c>
      <c r="D8" s="219">
        <f>$C$8/8</f>
        <v>21966305.849885918</v>
      </c>
      <c r="E8" s="219">
        <f t="shared" ref="E8:K8" si="3">$C$8/8</f>
        <v>21966305.849885918</v>
      </c>
      <c r="F8" s="219">
        <f t="shared" si="3"/>
        <v>21966305.849885918</v>
      </c>
      <c r="G8" s="219">
        <f t="shared" si="3"/>
        <v>21966305.849885918</v>
      </c>
      <c r="H8" s="219">
        <f t="shared" si="3"/>
        <v>21966305.849885918</v>
      </c>
      <c r="I8" s="219">
        <f t="shared" si="3"/>
        <v>21966305.849885918</v>
      </c>
      <c r="J8" s="219">
        <f t="shared" si="3"/>
        <v>21966305.849885918</v>
      </c>
      <c r="K8" s="219">
        <f t="shared" si="3"/>
        <v>21966305.849885918</v>
      </c>
      <c r="L8" s="218">
        <f t="shared" si="2"/>
        <v>175730446.79908732</v>
      </c>
    </row>
    <row r="9" spans="1:12" ht="77.25" customHeight="1" thickBot="1" x14ac:dyDescent="0.35">
      <c r="A9" s="216">
        <v>4</v>
      </c>
      <c r="B9" s="217" t="s">
        <v>148</v>
      </c>
      <c r="C9" s="218">
        <v>34328076.424467489</v>
      </c>
      <c r="D9" s="219">
        <f>$C$9/8</f>
        <v>4291009.5530584361</v>
      </c>
      <c r="E9" s="219">
        <f t="shared" ref="E9:K9" si="4">$C$9/8</f>
        <v>4291009.5530584361</v>
      </c>
      <c r="F9" s="219">
        <f t="shared" si="4"/>
        <v>4291009.5530584361</v>
      </c>
      <c r="G9" s="219">
        <f t="shared" si="4"/>
        <v>4291009.5530584361</v>
      </c>
      <c r="H9" s="219">
        <f t="shared" si="4"/>
        <v>4291009.5530584361</v>
      </c>
      <c r="I9" s="219">
        <f t="shared" si="4"/>
        <v>4291009.5530584361</v>
      </c>
      <c r="J9" s="219">
        <f t="shared" si="4"/>
        <v>4291009.5530584361</v>
      </c>
      <c r="K9" s="219">
        <f t="shared" si="4"/>
        <v>4291009.5530584361</v>
      </c>
      <c r="L9" s="218">
        <f t="shared" si="2"/>
        <v>34328076.424467497</v>
      </c>
    </row>
    <row r="10" spans="1:12" x14ac:dyDescent="0.3">
      <c r="C10" s="220">
        <f>SUM(C6:C9)</f>
        <v>218833356.52938735</v>
      </c>
      <c r="D10" s="220"/>
      <c r="E10" s="220"/>
      <c r="F10" s="220"/>
      <c r="G10" s="220"/>
      <c r="H10" s="220"/>
      <c r="I10" s="220"/>
      <c r="J10" s="220"/>
      <c r="K10" s="220"/>
      <c r="L10" s="220">
        <f>SUM(L6:L9)</f>
        <v>218833356.52938735</v>
      </c>
    </row>
    <row r="11" spans="1:12" x14ac:dyDescent="0.3">
      <c r="C11" s="221"/>
      <c r="D11" s="221"/>
      <c r="E11" s="221"/>
      <c r="F11" s="221"/>
      <c r="G11" s="221"/>
      <c r="H11" s="221"/>
      <c r="I11" s="221"/>
      <c r="J11" s="221"/>
      <c r="K11" s="221"/>
      <c r="L11" s="221"/>
    </row>
    <row r="14" spans="1:12" ht="19.5" thickBot="1" x14ac:dyDescent="0.35"/>
    <row r="15" spans="1:12" ht="28.5" customHeight="1" thickBot="1" x14ac:dyDescent="0.35">
      <c r="A15" s="215" t="s">
        <v>36</v>
      </c>
      <c r="B15" s="215" t="s">
        <v>37</v>
      </c>
      <c r="C15" s="215" t="s">
        <v>31</v>
      </c>
      <c r="D15" s="215" t="s">
        <v>149</v>
      </c>
      <c r="E15" s="215" t="s">
        <v>150</v>
      </c>
      <c r="F15" s="215" t="s">
        <v>74</v>
      </c>
      <c r="G15" s="215" t="s">
        <v>75</v>
      </c>
      <c r="H15" s="215" t="s">
        <v>76</v>
      </c>
      <c r="I15" s="215" t="s">
        <v>77</v>
      </c>
      <c r="J15" s="215" t="s">
        <v>78</v>
      </c>
      <c r="K15" s="215" t="s">
        <v>79</v>
      </c>
      <c r="L15" s="215" t="s">
        <v>38</v>
      </c>
    </row>
    <row r="16" spans="1:12" ht="89.25" customHeight="1" thickBot="1" x14ac:dyDescent="0.35">
      <c r="A16" s="216">
        <v>1</v>
      </c>
      <c r="B16" s="217" t="s">
        <v>145</v>
      </c>
      <c r="C16" s="218">
        <v>1610551.1674523479</v>
      </c>
      <c r="D16" s="222">
        <f>(($C$16*100)/$C$20)/8</f>
        <v>9.1996439265194088E-2</v>
      </c>
      <c r="E16" s="222">
        <f t="shared" ref="E16:K16" si="5">(($C$16*100)/$C$20)/8</f>
        <v>9.1996439265194088E-2</v>
      </c>
      <c r="F16" s="222">
        <f t="shared" si="5"/>
        <v>9.1996439265194088E-2</v>
      </c>
      <c r="G16" s="222">
        <f t="shared" si="5"/>
        <v>9.1996439265194088E-2</v>
      </c>
      <c r="H16" s="222">
        <f t="shared" si="5"/>
        <v>9.1996439265194088E-2</v>
      </c>
      <c r="I16" s="222">
        <f t="shared" si="5"/>
        <v>9.1996439265194088E-2</v>
      </c>
      <c r="J16" s="222">
        <f t="shared" si="5"/>
        <v>9.1996439265194088E-2</v>
      </c>
      <c r="K16" s="222">
        <f t="shared" si="5"/>
        <v>9.1996439265194088E-2</v>
      </c>
      <c r="L16" s="223">
        <f>SUM(D16:K16)</f>
        <v>0.73597151412155271</v>
      </c>
    </row>
    <row r="17" spans="1:12" ht="89.25" customHeight="1" thickBot="1" x14ac:dyDescent="0.35">
      <c r="A17" s="216">
        <v>2</v>
      </c>
      <c r="B17" s="217" t="s">
        <v>146</v>
      </c>
      <c r="C17" s="218">
        <v>7164282.1383801838</v>
      </c>
      <c r="D17" s="222">
        <f>(($C$17*100)/$C$20)/8</f>
        <v>0.4092316096139853</v>
      </c>
      <c r="E17" s="222">
        <f t="shared" ref="E17:K17" si="6">(($C$17*100)/$C$20)/8</f>
        <v>0.4092316096139853</v>
      </c>
      <c r="F17" s="222">
        <f t="shared" si="6"/>
        <v>0.4092316096139853</v>
      </c>
      <c r="G17" s="222">
        <f t="shared" si="6"/>
        <v>0.4092316096139853</v>
      </c>
      <c r="H17" s="222">
        <f t="shared" si="6"/>
        <v>0.4092316096139853</v>
      </c>
      <c r="I17" s="222">
        <f t="shared" si="6"/>
        <v>0.4092316096139853</v>
      </c>
      <c r="J17" s="222">
        <f t="shared" si="6"/>
        <v>0.4092316096139853</v>
      </c>
      <c r="K17" s="222">
        <f t="shared" si="6"/>
        <v>0.4092316096139853</v>
      </c>
      <c r="L17" s="223">
        <f t="shared" ref="L17:L19" si="7">SUM(D17:K17)</f>
        <v>3.273852876911882</v>
      </c>
    </row>
    <row r="18" spans="1:12" ht="89.25" customHeight="1" thickBot="1" x14ac:dyDescent="0.35">
      <c r="A18" s="216">
        <v>3</v>
      </c>
      <c r="B18" s="217" t="s">
        <v>147</v>
      </c>
      <c r="C18" s="218">
        <v>175730446.79908735</v>
      </c>
      <c r="D18" s="222">
        <f>(($C$18*100)/$C$20)/8</f>
        <v>10.037914785142018</v>
      </c>
      <c r="E18" s="222">
        <f t="shared" ref="E18:K18" si="8">(($C$18*100)/$C$20)/8</f>
        <v>10.037914785142018</v>
      </c>
      <c r="F18" s="222">
        <f t="shared" si="8"/>
        <v>10.037914785142018</v>
      </c>
      <c r="G18" s="222">
        <f t="shared" si="8"/>
        <v>10.037914785142018</v>
      </c>
      <c r="H18" s="222">
        <f t="shared" si="8"/>
        <v>10.037914785142018</v>
      </c>
      <c r="I18" s="222">
        <f t="shared" si="8"/>
        <v>10.037914785142018</v>
      </c>
      <c r="J18" s="222">
        <f t="shared" si="8"/>
        <v>10.037914785142018</v>
      </c>
      <c r="K18" s="222">
        <f t="shared" si="8"/>
        <v>10.037914785142018</v>
      </c>
      <c r="L18" s="223">
        <f t="shared" si="7"/>
        <v>80.303318281136157</v>
      </c>
    </row>
    <row r="19" spans="1:12" ht="89.25" customHeight="1" thickBot="1" x14ac:dyDescent="0.35">
      <c r="A19" s="216">
        <v>4</v>
      </c>
      <c r="B19" s="217" t="s">
        <v>148</v>
      </c>
      <c r="C19" s="218">
        <v>34328076.424467489</v>
      </c>
      <c r="D19" s="222">
        <f>(($C$19*100)/$C$20)/8</f>
        <v>1.9608571659788034</v>
      </c>
      <c r="E19" s="222">
        <f t="shared" ref="E19:K19" si="9">(($C$19*100)/$C$20)/8</f>
        <v>1.9608571659788034</v>
      </c>
      <c r="F19" s="222">
        <f t="shared" si="9"/>
        <v>1.9608571659788034</v>
      </c>
      <c r="G19" s="222">
        <f t="shared" si="9"/>
        <v>1.9608571659788034</v>
      </c>
      <c r="H19" s="222">
        <f t="shared" si="9"/>
        <v>1.9608571659788034</v>
      </c>
      <c r="I19" s="222">
        <f t="shared" si="9"/>
        <v>1.9608571659788034</v>
      </c>
      <c r="J19" s="222">
        <f t="shared" si="9"/>
        <v>1.9608571659788034</v>
      </c>
      <c r="K19" s="222">
        <f t="shared" si="9"/>
        <v>1.9608571659788034</v>
      </c>
      <c r="L19" s="223">
        <f t="shared" si="7"/>
        <v>15.686857327830426</v>
      </c>
    </row>
    <row r="20" spans="1:12" x14ac:dyDescent="0.3">
      <c r="C20" s="220">
        <f>SUM(C16:C19)</f>
        <v>218833356.52938735</v>
      </c>
      <c r="D20" s="224">
        <f>SUM(D16:D19)</f>
        <v>12.5</v>
      </c>
      <c r="E20" s="224">
        <f>SUM(E16:E19)+D20</f>
        <v>25</v>
      </c>
      <c r="F20" s="224">
        <f t="shared" ref="F20:K20" si="10">SUM(F16:F19)+E20</f>
        <v>37.5</v>
      </c>
      <c r="G20" s="224">
        <f t="shared" si="10"/>
        <v>50</v>
      </c>
      <c r="H20" s="224">
        <f t="shared" si="10"/>
        <v>62.5</v>
      </c>
      <c r="I20" s="224">
        <f t="shared" si="10"/>
        <v>75</v>
      </c>
      <c r="J20" s="224">
        <f t="shared" si="10"/>
        <v>87.5</v>
      </c>
      <c r="K20" s="224">
        <f t="shared" si="10"/>
        <v>100</v>
      </c>
      <c r="L20" s="225"/>
    </row>
    <row r="21" spans="1:12" x14ac:dyDescent="0.3">
      <c r="C21" s="220"/>
      <c r="D21" s="224"/>
      <c r="E21" s="224"/>
      <c r="F21" s="224"/>
      <c r="G21" s="224"/>
      <c r="H21" s="224"/>
      <c r="I21" s="224"/>
      <c r="J21" s="224"/>
      <c r="K21" s="224"/>
      <c r="L21" s="225"/>
    </row>
    <row r="22" spans="1:12" x14ac:dyDescent="0.3">
      <c r="C22" s="220"/>
      <c r="D22" s="224"/>
      <c r="E22" s="224"/>
      <c r="F22" s="224"/>
      <c r="G22" s="224"/>
      <c r="H22" s="224"/>
      <c r="I22" s="224"/>
      <c r="J22" s="224"/>
      <c r="K22" s="224"/>
      <c r="L22" s="225"/>
    </row>
    <row r="23" spans="1:12" x14ac:dyDescent="0.3">
      <c r="C23" s="220"/>
      <c r="D23" s="224"/>
      <c r="E23" s="224"/>
      <c r="F23" s="224"/>
      <c r="G23" s="224"/>
      <c r="H23" s="224"/>
      <c r="I23" s="224"/>
      <c r="J23" s="224"/>
      <c r="K23" s="224"/>
      <c r="L23" s="225"/>
    </row>
    <row r="24" spans="1:12" x14ac:dyDescent="0.3">
      <c r="C24" s="220"/>
      <c r="D24" s="224"/>
      <c r="E24" s="224"/>
      <c r="F24" s="224"/>
      <c r="G24" s="224"/>
      <c r="H24" s="224"/>
      <c r="I24" s="224"/>
      <c r="J24" s="224"/>
      <c r="K24" s="224"/>
      <c r="L24" s="225"/>
    </row>
    <row r="25" spans="1:12" x14ac:dyDescent="0.3">
      <c r="C25" s="220"/>
      <c r="D25" s="224"/>
      <c r="E25" s="224"/>
      <c r="F25" s="224"/>
      <c r="G25" s="224"/>
      <c r="H25" s="224"/>
      <c r="I25" s="224"/>
      <c r="J25" s="224"/>
      <c r="K25" s="224"/>
      <c r="L25" s="225"/>
    </row>
    <row r="26" spans="1:12" x14ac:dyDescent="0.3">
      <c r="A26" s="226"/>
      <c r="B26" s="226"/>
      <c r="C26" s="227"/>
      <c r="D26" s="228"/>
      <c r="E26" s="228"/>
      <c r="F26" s="228"/>
      <c r="G26" s="228"/>
      <c r="H26" s="228"/>
      <c r="I26" s="228"/>
      <c r="J26" s="228"/>
      <c r="K26" s="228"/>
      <c r="L26" s="229"/>
    </row>
    <row r="27" spans="1:12" x14ac:dyDescent="0.3">
      <c r="A27" s="226"/>
      <c r="B27" s="226"/>
      <c r="C27" s="227"/>
      <c r="D27" s="228"/>
      <c r="E27" s="228"/>
      <c r="F27" s="228"/>
      <c r="G27" s="228"/>
      <c r="H27" s="228"/>
      <c r="I27" s="228"/>
      <c r="J27" s="228"/>
      <c r="K27" s="228"/>
      <c r="L27" s="229"/>
    </row>
    <row r="28" spans="1:12" x14ac:dyDescent="0.3">
      <c r="A28" s="226"/>
      <c r="B28" s="226"/>
      <c r="C28" s="227"/>
      <c r="D28" s="228"/>
      <c r="E28" s="228"/>
      <c r="F28" s="228"/>
      <c r="G28" s="228"/>
      <c r="H28" s="228"/>
      <c r="I28" s="228"/>
      <c r="J28" s="228"/>
      <c r="K28" s="228"/>
      <c r="L28" s="229"/>
    </row>
    <row r="29" spans="1:12" x14ac:dyDescent="0.3">
      <c r="A29" s="226"/>
      <c r="B29" s="226"/>
      <c r="C29" s="227"/>
      <c r="D29" s="228"/>
      <c r="E29" s="228"/>
      <c r="F29" s="228"/>
      <c r="G29" s="228"/>
      <c r="H29" s="228"/>
      <c r="I29" s="228"/>
      <c r="J29" s="228"/>
      <c r="K29" s="228"/>
      <c r="L29" s="229"/>
    </row>
    <row r="30" spans="1:12" x14ac:dyDescent="0.3">
      <c r="A30" s="226"/>
      <c r="B30" s="226"/>
      <c r="C30" s="227"/>
      <c r="D30" s="228"/>
      <c r="E30" s="228"/>
      <c r="F30" s="228"/>
      <c r="G30" s="228"/>
      <c r="H30" s="228"/>
      <c r="I30" s="228"/>
      <c r="J30" s="228"/>
      <c r="K30" s="228"/>
      <c r="L30" s="229"/>
    </row>
    <row r="31" spans="1:12" x14ac:dyDescent="0.3">
      <c r="A31" s="226"/>
      <c r="B31" s="315" t="s">
        <v>45</v>
      </c>
      <c r="C31" s="315"/>
      <c r="D31" s="314" t="s">
        <v>40</v>
      </c>
      <c r="E31" s="314"/>
      <c r="F31" s="314"/>
      <c r="G31" s="314"/>
      <c r="H31" s="312" t="s">
        <v>46</v>
      </c>
      <c r="I31" s="312"/>
      <c r="J31" s="312"/>
      <c r="K31" s="312"/>
      <c r="L31" s="312"/>
    </row>
    <row r="32" spans="1:12" x14ac:dyDescent="0.3">
      <c r="A32" s="226"/>
      <c r="B32" s="315" t="s">
        <v>39</v>
      </c>
      <c r="C32" s="315"/>
      <c r="D32" s="314" t="s">
        <v>41</v>
      </c>
      <c r="E32" s="314"/>
      <c r="F32" s="314"/>
      <c r="G32" s="314"/>
      <c r="H32" s="312" t="s">
        <v>42</v>
      </c>
      <c r="I32" s="312"/>
      <c r="J32" s="312"/>
      <c r="K32" s="312"/>
      <c r="L32" s="312"/>
    </row>
    <row r="33" spans="1:13" x14ac:dyDescent="0.3">
      <c r="A33" s="226"/>
      <c r="B33" s="226"/>
      <c r="C33" s="227"/>
      <c r="D33" s="228"/>
      <c r="E33" s="228"/>
      <c r="F33" s="228"/>
      <c r="G33" s="228"/>
      <c r="H33" s="228"/>
      <c r="I33" s="228"/>
      <c r="J33" s="228"/>
      <c r="K33" s="228"/>
      <c r="L33" s="229"/>
    </row>
    <row r="34" spans="1:13" x14ac:dyDescent="0.3">
      <c r="A34" s="226"/>
      <c r="B34" s="226"/>
      <c r="C34" s="227"/>
      <c r="D34" s="228"/>
      <c r="E34" s="228"/>
      <c r="F34" s="228"/>
      <c r="G34" s="228"/>
      <c r="H34" s="228"/>
      <c r="I34" s="228"/>
      <c r="J34" s="228"/>
      <c r="K34" s="228"/>
      <c r="L34" s="229"/>
    </row>
    <row r="35" spans="1:13" x14ac:dyDescent="0.3">
      <c r="A35" s="226"/>
      <c r="B35" s="226"/>
      <c r="C35" s="227"/>
      <c r="D35" s="228"/>
      <c r="E35" s="228"/>
      <c r="F35" s="228"/>
      <c r="G35" s="228"/>
      <c r="H35" s="228"/>
      <c r="I35" s="228"/>
      <c r="J35" s="228"/>
      <c r="K35" s="228"/>
      <c r="L35" s="229"/>
    </row>
    <row r="36" spans="1:13" x14ac:dyDescent="0.3">
      <c r="A36" s="226"/>
      <c r="B36" s="226"/>
      <c r="C36" s="226"/>
      <c r="D36" s="226"/>
      <c r="E36" s="226"/>
      <c r="F36" s="226"/>
      <c r="G36" s="226"/>
      <c r="H36" s="226"/>
      <c r="I36" s="226"/>
      <c r="J36" s="226"/>
      <c r="K36" s="226"/>
      <c r="L36" s="226"/>
    </row>
    <row r="37" spans="1:13" x14ac:dyDescent="0.3">
      <c r="A37" s="226"/>
      <c r="B37" s="226"/>
      <c r="C37" s="226"/>
      <c r="D37" s="226"/>
      <c r="E37" s="226"/>
      <c r="F37" s="226"/>
      <c r="G37" s="226"/>
      <c r="H37" s="226"/>
      <c r="I37" s="226"/>
      <c r="J37" s="226"/>
      <c r="K37" s="226"/>
      <c r="L37" s="226"/>
      <c r="M37" s="226"/>
    </row>
    <row r="38" spans="1:13" x14ac:dyDescent="0.3">
      <c r="A38" s="226"/>
      <c r="B38" s="226"/>
      <c r="C38" s="226"/>
      <c r="D38" s="226"/>
      <c r="E38" s="226"/>
      <c r="F38" s="226"/>
      <c r="G38" s="226"/>
      <c r="H38" s="226"/>
      <c r="I38" s="226"/>
      <c r="J38" s="226"/>
      <c r="K38" s="226"/>
      <c r="L38" s="226"/>
      <c r="M38" s="226"/>
    </row>
    <row r="39" spans="1:13" x14ac:dyDescent="0.3">
      <c r="A39" s="226"/>
      <c r="B39" s="226"/>
      <c r="C39" s="226"/>
      <c r="D39" s="226"/>
      <c r="E39" s="226"/>
      <c r="F39" s="226"/>
      <c r="G39" s="226"/>
      <c r="H39" s="226"/>
      <c r="I39" s="226"/>
      <c r="J39" s="226"/>
      <c r="K39" s="226"/>
      <c r="L39" s="226"/>
      <c r="M39" s="226"/>
    </row>
    <row r="40" spans="1:13" x14ac:dyDescent="0.3">
      <c r="A40" s="226"/>
      <c r="B40" s="226"/>
      <c r="C40" s="230"/>
      <c r="D40" s="226"/>
      <c r="E40" s="226"/>
      <c r="F40" s="226"/>
      <c r="G40" s="226"/>
      <c r="H40" s="226"/>
      <c r="I40" s="226"/>
      <c r="J40" s="226"/>
      <c r="K40" s="226"/>
      <c r="L40" s="226"/>
      <c r="M40" s="226"/>
    </row>
    <row r="41" spans="1:13" x14ac:dyDescent="0.3">
      <c r="A41" s="226"/>
      <c r="B41" s="226"/>
      <c r="C41" s="230"/>
      <c r="D41" s="226"/>
      <c r="E41" s="226"/>
      <c r="F41" s="226"/>
      <c r="G41" s="226"/>
      <c r="H41" s="226"/>
      <c r="I41" s="226"/>
      <c r="J41" s="226"/>
      <c r="K41" s="226"/>
      <c r="L41" s="226"/>
      <c r="M41" s="226"/>
    </row>
    <row r="42" spans="1:13" x14ac:dyDescent="0.3">
      <c r="A42" s="226"/>
      <c r="B42" s="226"/>
      <c r="C42" s="230"/>
      <c r="D42" s="226"/>
      <c r="E42" s="226"/>
      <c r="F42" s="226"/>
      <c r="G42" s="226"/>
      <c r="H42" s="226"/>
      <c r="I42" s="226"/>
      <c r="J42" s="226"/>
      <c r="K42" s="226"/>
      <c r="L42" s="226"/>
      <c r="M42" s="226"/>
    </row>
    <row r="43" spans="1:13" x14ac:dyDescent="0.3">
      <c r="A43" s="226"/>
      <c r="B43" s="226"/>
      <c r="C43" s="230"/>
      <c r="D43" s="226"/>
      <c r="E43" s="226"/>
      <c r="F43" s="226"/>
      <c r="G43" s="226"/>
      <c r="H43" s="226"/>
      <c r="I43" s="226"/>
      <c r="J43" s="226"/>
      <c r="K43" s="226"/>
      <c r="L43" s="226"/>
      <c r="M43" s="226"/>
    </row>
    <row r="44" spans="1:13" x14ac:dyDescent="0.3">
      <c r="A44" s="226"/>
      <c r="B44" s="226"/>
      <c r="C44" s="226"/>
      <c r="D44" s="226"/>
      <c r="E44" s="226"/>
      <c r="F44" s="226"/>
      <c r="G44" s="226"/>
      <c r="H44" s="226"/>
      <c r="I44" s="226"/>
      <c r="J44" s="226"/>
      <c r="K44" s="226"/>
      <c r="L44" s="226"/>
      <c r="M44" s="226"/>
    </row>
    <row r="45" spans="1:13" x14ac:dyDescent="0.3">
      <c r="A45" s="226"/>
      <c r="B45" s="226"/>
      <c r="C45" s="226"/>
      <c r="D45" s="226"/>
      <c r="E45" s="226"/>
      <c r="F45" s="226"/>
      <c r="G45" s="226"/>
      <c r="H45" s="226"/>
      <c r="I45" s="226"/>
      <c r="J45" s="226"/>
      <c r="K45" s="226"/>
      <c r="L45" s="226"/>
    </row>
    <row r="46" spans="1:13" x14ac:dyDescent="0.3">
      <c r="A46" s="226"/>
      <c r="B46" s="226"/>
      <c r="C46" s="226"/>
      <c r="D46" s="226"/>
      <c r="E46" s="226"/>
      <c r="F46" s="226"/>
      <c r="G46" s="226"/>
      <c r="H46" s="226"/>
      <c r="I46" s="226"/>
      <c r="J46" s="226"/>
      <c r="K46" s="226"/>
      <c r="L46" s="226"/>
    </row>
    <row r="47" spans="1:13" x14ac:dyDescent="0.3">
      <c r="A47" s="226"/>
      <c r="B47" s="226"/>
      <c r="C47" s="226"/>
      <c r="D47" s="226"/>
      <c r="E47" s="226"/>
      <c r="F47" s="226"/>
      <c r="G47" s="226"/>
      <c r="H47" s="226"/>
      <c r="I47" s="226"/>
      <c r="J47" s="226"/>
      <c r="K47" s="226"/>
      <c r="L47" s="226"/>
    </row>
    <row r="48" spans="1:13" x14ac:dyDescent="0.3">
      <c r="A48" s="226"/>
      <c r="B48" s="226"/>
      <c r="C48" s="226"/>
      <c r="D48" s="226"/>
      <c r="E48" s="226"/>
      <c r="F48" s="226"/>
      <c r="G48" s="226"/>
      <c r="H48" s="226"/>
      <c r="I48" s="226"/>
      <c r="J48" s="226"/>
      <c r="K48" s="226"/>
      <c r="L48" s="226"/>
    </row>
    <row r="49" spans="1:12" x14ac:dyDescent="0.3">
      <c r="A49" s="226"/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</row>
    <row r="50" spans="1:12" x14ac:dyDescent="0.3">
      <c r="A50" s="226"/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</row>
    <row r="51" spans="1:12" x14ac:dyDescent="0.3">
      <c r="A51" s="226"/>
      <c r="B51" s="226"/>
      <c r="C51" s="226"/>
      <c r="D51" s="226"/>
      <c r="E51" s="226"/>
      <c r="F51" s="226"/>
      <c r="G51" s="226"/>
      <c r="H51" s="226"/>
      <c r="I51" s="226"/>
      <c r="J51" s="226"/>
      <c r="K51" s="226"/>
      <c r="L51" s="226"/>
    </row>
    <row r="52" spans="1:12" x14ac:dyDescent="0.3">
      <c r="A52" s="226"/>
      <c r="B52" s="226"/>
      <c r="C52" s="226"/>
      <c r="D52" s="226"/>
      <c r="E52" s="226"/>
      <c r="F52" s="226"/>
      <c r="G52" s="226"/>
      <c r="H52" s="226"/>
      <c r="I52" s="226"/>
      <c r="J52" s="226"/>
      <c r="K52" s="226"/>
      <c r="L52" s="226"/>
    </row>
    <row r="53" spans="1:12" x14ac:dyDescent="0.3">
      <c r="A53" s="226"/>
      <c r="B53" s="226"/>
      <c r="C53" s="226"/>
      <c r="D53" s="226"/>
      <c r="E53" s="226"/>
      <c r="F53" s="226"/>
      <c r="G53" s="226"/>
      <c r="H53" s="226"/>
      <c r="I53" s="226"/>
      <c r="J53" s="226"/>
      <c r="K53" s="226"/>
      <c r="L53" s="226"/>
    </row>
    <row r="54" spans="1:12" x14ac:dyDescent="0.3">
      <c r="A54" s="226"/>
      <c r="B54" s="226"/>
      <c r="C54" s="226"/>
      <c r="D54" s="226"/>
      <c r="E54" s="226"/>
      <c r="F54" s="226"/>
      <c r="G54" s="226"/>
      <c r="H54" s="226"/>
      <c r="I54" s="226"/>
      <c r="J54" s="226"/>
      <c r="K54" s="226"/>
      <c r="L54" s="226"/>
    </row>
    <row r="55" spans="1:12" x14ac:dyDescent="0.3">
      <c r="A55" s="226"/>
      <c r="B55" s="226"/>
      <c r="C55" s="226"/>
      <c r="D55" s="226"/>
      <c r="E55" s="226"/>
      <c r="F55" s="226"/>
      <c r="G55" s="226"/>
      <c r="H55" s="226"/>
      <c r="I55" s="226"/>
      <c r="J55" s="226"/>
      <c r="K55" s="226"/>
      <c r="L55" s="226"/>
    </row>
  </sheetData>
  <mergeCells count="9">
    <mergeCell ref="C1:L1"/>
    <mergeCell ref="H32:L32"/>
    <mergeCell ref="H31:L31"/>
    <mergeCell ref="C2:L2"/>
    <mergeCell ref="C3:L3"/>
    <mergeCell ref="D31:G31"/>
    <mergeCell ref="D32:G32"/>
    <mergeCell ref="B31:C31"/>
    <mergeCell ref="B32:C32"/>
  </mergeCells>
  <printOptions horizontalCentered="1" verticalCentered="1"/>
  <pageMargins left="0.39370078740157483" right="0.39370078740157483" top="0.39370078740157483" bottom="0.39370078740157483" header="0.51181102362204722" footer="0.51181102362204722"/>
  <pageSetup scale="3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Ficha LP-058-2020</vt:lpstr>
      <vt:lpstr>Mapa de Ubicación LP-058-2020</vt:lpstr>
      <vt:lpstr>Catalogo LP-058-2020</vt:lpstr>
      <vt:lpstr>Programa LP-058-2020</vt:lpstr>
      <vt:lpstr>'Mapa de Ubicación LP-058-2020'!Área_de_impresión</vt:lpstr>
      <vt:lpstr>'Catalogo LP-058-2020'!Títulos_a_imprimir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Robin Gonzalez</cp:lastModifiedBy>
  <cp:lastPrinted>2020-05-19T15:57:23Z</cp:lastPrinted>
  <dcterms:created xsi:type="dcterms:W3CDTF">2019-01-18T18:36:30Z</dcterms:created>
  <dcterms:modified xsi:type="dcterms:W3CDTF">2021-02-26T19:51:39Z</dcterms:modified>
</cp:coreProperties>
</file>