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08" windowHeight="9384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22" i="1" l="1"/>
  <c r="G20" i="1"/>
  <c r="F20" i="1"/>
  <c r="D15" i="1"/>
  <c r="N9" i="1"/>
  <c r="N8" i="1"/>
  <c r="M8" i="1"/>
  <c r="L8" i="1"/>
  <c r="H8" i="1"/>
  <c r="K8" i="1"/>
  <c r="G8" i="1"/>
</calcChain>
</file>

<file path=xl/sharedStrings.xml><?xml version="1.0" encoding="utf-8"?>
<sst xmlns="http://schemas.openxmlformats.org/spreadsheetml/2006/main" count="52" uniqueCount="46">
  <si>
    <t>Performance</t>
  </si>
  <si>
    <t>Date</t>
  </si>
  <si>
    <t>Mois</t>
  </si>
  <si>
    <t>Taux sans risque</t>
  </si>
  <si>
    <t>Solde initial</t>
  </si>
  <si>
    <t>Portefeuille Cash initial</t>
  </si>
  <si>
    <t>Flux de la période</t>
  </si>
  <si>
    <t>Achats</t>
  </si>
  <si>
    <t>Ventes</t>
  </si>
  <si>
    <t>Couponjs reçus</t>
  </si>
  <si>
    <t>Intérêts</t>
  </si>
  <si>
    <t>Portefeuille cash final</t>
  </si>
  <si>
    <t>Solde</t>
  </si>
  <si>
    <t>Solde final</t>
  </si>
  <si>
    <t>peut etre modifiée à chaque date</t>
  </si>
  <si>
    <t>Portefeuille titres final</t>
  </si>
  <si>
    <t>Portefeuille titres initial</t>
  </si>
  <si>
    <t>solde</t>
  </si>
  <si>
    <t>Sol Portefeuille titres final</t>
  </si>
  <si>
    <t>Somme des valeurs dirty des titres en portefeuille</t>
  </si>
  <si>
    <t>Enveloppe</t>
  </si>
  <si>
    <t>Performance du jour</t>
  </si>
  <si>
    <t>Performance cumulée de la période</t>
  </si>
  <si>
    <t>(1+p1)(1+p2)-1</t>
  </si>
  <si>
    <t>RISQUE DE CREDIT</t>
  </si>
  <si>
    <t>Entité</t>
  </si>
  <si>
    <t>Risque émetteur</t>
  </si>
  <si>
    <t>Risque de contrepartie</t>
  </si>
  <si>
    <t>Risque de crédit total</t>
  </si>
  <si>
    <t>Limite</t>
  </si>
  <si>
    <t>BNP</t>
  </si>
  <si>
    <t>Risque emetteur</t>
  </si>
  <si>
    <t>somme des valeur dirty  sur l'émetteur sur le portefeuille</t>
  </si>
  <si>
    <t>somme des montants de règlements (achat/ventes) des opérations  en cours sur le portefeuille avec BNP</t>
  </si>
  <si>
    <t xml:space="preserve">Date </t>
  </si>
  <si>
    <t>Titres 1</t>
  </si>
  <si>
    <t>Titre 2</t>
  </si>
  <si>
    <t>RISQUE DE LIQUIDITE</t>
  </si>
  <si>
    <t>Nominal</t>
  </si>
  <si>
    <t>Maturité résiduelle</t>
  </si>
  <si>
    <t xml:space="preserve">Encours à l'émissiion </t>
  </si>
  <si>
    <t>Limite emprise</t>
  </si>
  <si>
    <t>Emetteur</t>
  </si>
  <si>
    <t>Concentration minimale</t>
  </si>
  <si>
    <t>durée entre échéance et la date de valeur (en année)</t>
  </si>
  <si>
    <t>créer une règle pour renseigner sa 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</si>
</sst>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1" fillId="0" borderId="0" xfId="0" applyNumberFormat="1" applyFont="1" applyAlignment="1">
      <alignment horizontal="center"/>
    </xf>
    <xf numFmtId="1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topLeftCell="A10" workbookViewId="0">
      <selection activeCell="E24" sqref="E24"/>
    </sheetView>
  </sheetViews>
  <sheetFormatPr baseColWidth="10" defaultRowHeight="14.4" x14ac:dyDescent="0.3"/>
  <cols>
    <col min="1" max="1" width="19.88671875" customWidth="1"/>
    <col min="2" max="2" width="14.5546875" customWidth="1"/>
    <col min="3" max="3" width="22.5546875" customWidth="1"/>
    <col min="4" max="4" width="21.109375" customWidth="1"/>
    <col min="5" max="5" width="18.77734375" bestFit="1" customWidth="1"/>
    <col min="6" max="6" width="13.6640625" customWidth="1"/>
    <col min="7" max="7" width="21.109375" customWidth="1"/>
    <col min="8" max="8" width="19.109375" bestFit="1" customWidth="1"/>
    <col min="9" max="9" width="20.88671875" customWidth="1"/>
    <col min="10" max="10" width="20.33203125" customWidth="1"/>
    <col min="11" max="11" width="14.21875" customWidth="1"/>
    <col min="12" max="12" width="16.21875" customWidth="1"/>
    <col min="13" max="13" width="17.77734375" customWidth="1"/>
    <col min="14" max="14" width="30.88671875" customWidth="1"/>
  </cols>
  <sheetData>
    <row r="3" spans="1:14" x14ac:dyDescent="0.3">
      <c r="B3" t="s">
        <v>2</v>
      </c>
      <c r="C3" s="2">
        <v>44075</v>
      </c>
      <c r="E3" t="s">
        <v>23</v>
      </c>
    </row>
    <row r="5" spans="1:14" ht="18" x14ac:dyDescent="0.35">
      <c r="A5" s="12" t="s">
        <v>0</v>
      </c>
    </row>
    <row r="6" spans="1:14" x14ac:dyDescent="0.3">
      <c r="B6" s="13" t="s">
        <v>5</v>
      </c>
      <c r="C6" s="13"/>
      <c r="D6" s="13" t="s">
        <v>6</v>
      </c>
      <c r="E6" s="13"/>
      <c r="F6" s="13"/>
      <c r="G6" s="13"/>
      <c r="H6" s="4" t="s">
        <v>11</v>
      </c>
      <c r="I6" s="5" t="s">
        <v>16</v>
      </c>
      <c r="J6" s="4" t="s">
        <v>15</v>
      </c>
      <c r="K6" s="13" t="s">
        <v>20</v>
      </c>
      <c r="L6" s="13"/>
      <c r="M6" s="5" t="s">
        <v>21</v>
      </c>
      <c r="N6" s="5" t="s">
        <v>22</v>
      </c>
    </row>
    <row r="7" spans="1:14" x14ac:dyDescent="0.3">
      <c r="A7" t="s">
        <v>1</v>
      </c>
      <c r="B7" t="s">
        <v>3</v>
      </c>
      <c r="C7" t="s">
        <v>4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s="3" t="s">
        <v>12</v>
      </c>
      <c r="J7" s="3" t="s">
        <v>17</v>
      </c>
      <c r="K7" s="3" t="s">
        <v>4</v>
      </c>
      <c r="L7" s="3" t="s">
        <v>13</v>
      </c>
    </row>
    <row r="8" spans="1:14" x14ac:dyDescent="0.3">
      <c r="A8" s="1">
        <v>44090</v>
      </c>
      <c r="B8" s="6">
        <v>0.02</v>
      </c>
      <c r="C8" s="7">
        <v>2000000</v>
      </c>
      <c r="D8" s="7">
        <v>100000</v>
      </c>
      <c r="E8" s="7">
        <v>10000</v>
      </c>
      <c r="F8" s="7">
        <v>15000</v>
      </c>
      <c r="G8">
        <f>C8*B8/365</f>
        <v>109.58904109589041</v>
      </c>
      <c r="H8" s="7">
        <f>C8+E8-D8+F8+G8</f>
        <v>1925109.5890410959</v>
      </c>
      <c r="I8" s="10">
        <v>109000</v>
      </c>
      <c r="J8" s="10">
        <v>108000</v>
      </c>
      <c r="K8" s="7">
        <f>C8+I8</f>
        <v>2109000</v>
      </c>
      <c r="L8" s="7">
        <f>H8+J8</f>
        <v>2033109.5890410959</v>
      </c>
      <c r="M8" s="11">
        <f>L8/K8-1</f>
        <v>-3.5984073475061162E-2</v>
      </c>
      <c r="N8" s="11">
        <f>M8</f>
        <v>-3.5984073475061162E-2</v>
      </c>
    </row>
    <row r="9" spans="1:14" x14ac:dyDescent="0.3">
      <c r="A9" s="1">
        <v>44091</v>
      </c>
      <c r="M9" s="6">
        <v>0.02</v>
      </c>
      <c r="N9" s="11">
        <f>(1+N8)*(1+M9)-1</f>
        <v>-1.6703754944562332E-2</v>
      </c>
    </row>
    <row r="11" spans="1:14" x14ac:dyDescent="0.3">
      <c r="A11" s="1"/>
    </row>
    <row r="12" spans="1:14" x14ac:dyDescent="0.3">
      <c r="A12" t="s">
        <v>34</v>
      </c>
      <c r="B12" s="1">
        <v>44090</v>
      </c>
    </row>
    <row r="13" spans="1:14" x14ac:dyDescent="0.3">
      <c r="A13" s="5" t="s">
        <v>24</v>
      </c>
    </row>
    <row r="14" spans="1:14" x14ac:dyDescent="0.3">
      <c r="A14" s="5" t="s">
        <v>25</v>
      </c>
      <c r="B14" s="5" t="s">
        <v>26</v>
      </c>
      <c r="C14" s="5" t="s">
        <v>27</v>
      </c>
      <c r="D14" s="5" t="s">
        <v>28</v>
      </c>
      <c r="E14" s="5" t="s">
        <v>29</v>
      </c>
    </row>
    <row r="15" spans="1:14" x14ac:dyDescent="0.3">
      <c r="A15" t="s">
        <v>30</v>
      </c>
      <c r="B15">
        <v>100000000</v>
      </c>
      <c r="C15">
        <v>2000000</v>
      </c>
      <c r="D15">
        <f>B15+C15</f>
        <v>102000000</v>
      </c>
    </row>
    <row r="18" spans="1:8" x14ac:dyDescent="0.3">
      <c r="A18" s="5" t="s">
        <v>37</v>
      </c>
    </row>
    <row r="19" spans="1:8" x14ac:dyDescent="0.3">
      <c r="B19" s="5" t="s">
        <v>42</v>
      </c>
      <c r="C19" s="5" t="s">
        <v>38</v>
      </c>
      <c r="D19" s="5" t="s">
        <v>39</v>
      </c>
      <c r="E19" s="5" t="s">
        <v>40</v>
      </c>
      <c r="F19" s="5" t="s">
        <v>41</v>
      </c>
      <c r="G19" s="5" t="s">
        <v>43</v>
      </c>
      <c r="H19" s="5"/>
    </row>
    <row r="20" spans="1:8" x14ac:dyDescent="0.3">
      <c r="A20" t="s">
        <v>35</v>
      </c>
      <c r="C20">
        <v>100000000</v>
      </c>
      <c r="E20">
        <v>50000000</v>
      </c>
      <c r="F20">
        <f>5%*E20</f>
        <v>2500000</v>
      </c>
      <c r="G20">
        <f>IF(E20&gt;1000000000,C20/C22,0)</f>
        <v>0</v>
      </c>
    </row>
    <row r="21" spans="1:8" x14ac:dyDescent="0.3">
      <c r="A21" t="s">
        <v>36</v>
      </c>
      <c r="C21">
        <v>200000000</v>
      </c>
    </row>
    <row r="22" spans="1:8" x14ac:dyDescent="0.3">
      <c r="C22">
        <f>SUM(C20:C21)</f>
        <v>300000000</v>
      </c>
    </row>
    <row r="23" spans="1:8" x14ac:dyDescent="0.3">
      <c r="A23" t="s">
        <v>41</v>
      </c>
      <c r="B23" t="s">
        <v>45</v>
      </c>
    </row>
    <row r="24" spans="1:8" x14ac:dyDescent="0.3">
      <c r="A24" t="s">
        <v>39</v>
      </c>
      <c r="B24" t="s">
        <v>44</v>
      </c>
    </row>
    <row r="25" spans="1:8" x14ac:dyDescent="0.3">
      <c r="A25" t="s">
        <v>31</v>
      </c>
      <c r="B25" t="s">
        <v>32</v>
      </c>
    </row>
    <row r="26" spans="1:8" x14ac:dyDescent="0.3">
      <c r="A26" t="s">
        <v>27</v>
      </c>
      <c r="B26" t="s">
        <v>33</v>
      </c>
    </row>
    <row r="28" spans="1:8" ht="43.2" x14ac:dyDescent="0.3">
      <c r="A28" t="s">
        <v>3</v>
      </c>
      <c r="B28" s="8" t="s">
        <v>14</v>
      </c>
    </row>
    <row r="29" spans="1:8" ht="14.4" customHeight="1" x14ac:dyDescent="0.3">
      <c r="A29" s="9" t="s">
        <v>18</v>
      </c>
      <c r="B29" s="9" t="s">
        <v>19</v>
      </c>
    </row>
  </sheetData>
  <mergeCells count="3">
    <mergeCell ref="B6:C6"/>
    <mergeCell ref="D6:G6"/>
    <mergeCell ref="K6:L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2020-09-16T10:15:33Z</dcterms:created>
  <dcterms:modified xsi:type="dcterms:W3CDTF">2020-09-21T16:33:58Z</dcterms:modified>
</cp:coreProperties>
</file>