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injuventudti/Documents/Doctorado/RESULTADOS/"/>
    </mc:Choice>
  </mc:AlternateContent>
  <xr:revisionPtr revIDLastSave="0" documentId="13_ncr:1_{5278305F-0ACD-014B-92A5-9B9F99944556}" xr6:coauthVersionLast="45" xr6:coauthVersionMax="45" xr10:uidLastSave="{00000000-0000-0000-0000-000000000000}"/>
  <bookViews>
    <workbookView xWindow="0" yWindow="460" windowWidth="40960" windowHeight="22580" tabRatio="500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1'!$A$1:$AT$67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74" i="1" l="1"/>
  <c r="AO75" i="1"/>
  <c r="AL73" i="1"/>
  <c r="AL74" i="1"/>
  <c r="AL75" i="1"/>
  <c r="AL77" i="1"/>
  <c r="AL78" i="1"/>
  <c r="AI73" i="1"/>
  <c r="AI74" i="1"/>
  <c r="AD77" i="1"/>
  <c r="AD74" i="1"/>
  <c r="AD75" i="1"/>
  <c r="AD76" i="1"/>
  <c r="AD78" i="1"/>
  <c r="AA73" i="1"/>
  <c r="AA74" i="1"/>
  <c r="X72" i="1"/>
  <c r="X73" i="1"/>
  <c r="X74" i="1"/>
  <c r="X75" i="1"/>
  <c r="U74" i="1"/>
  <c r="U75" i="1"/>
  <c r="U73" i="1"/>
  <c r="U72" i="1"/>
  <c r="R72" i="1"/>
  <c r="R73" i="1"/>
  <c r="R74" i="1"/>
  <c r="O72" i="1"/>
  <c r="O73" i="1"/>
  <c r="O74" i="1"/>
  <c r="O75" i="1"/>
  <c r="O76" i="1"/>
  <c r="L72" i="1"/>
  <c r="L73" i="1"/>
  <c r="L74" i="1"/>
  <c r="L75" i="1"/>
  <c r="L76" i="1"/>
  <c r="L77" i="1"/>
  <c r="L78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F75" i="1"/>
  <c r="F72" i="1"/>
  <c r="F74" i="1"/>
  <c r="F73" i="1"/>
  <c r="C74" i="1"/>
  <c r="C73" i="1"/>
  <c r="C72" i="1"/>
  <c r="D67" i="1"/>
</calcChain>
</file>

<file path=xl/sharedStrings.xml><?xml version="1.0" encoding="utf-8"?>
<sst xmlns="http://schemas.openxmlformats.org/spreadsheetml/2006/main" count="2668" uniqueCount="207">
  <si>
    <t>Marca temporal</t>
  </si>
  <si>
    <t>Sexo del encuestado</t>
  </si>
  <si>
    <t>A qué se dedica el encuestado</t>
  </si>
  <si>
    <t>En qué año nació</t>
  </si>
  <si>
    <t>¿Dónde vive?</t>
  </si>
  <si>
    <t>Nivel escolar máximo</t>
  </si>
  <si>
    <t>¿Cuál es el uso que le da a las UBER?</t>
  </si>
  <si>
    <t>¿Grado de satisfacción en los productos de la plataforma de UBER?</t>
  </si>
  <si>
    <t>En Zacatecas ¿conoce otra plataforma que brinde un servicio similar?</t>
  </si>
  <si>
    <t>¿Cuenta con perfil activo de Uber?</t>
  </si>
  <si>
    <t>¿Cuánto tiempo ha estado inscrito?</t>
  </si>
  <si>
    <t>De las siguientes características automáticas, ¿cuáles están relacionadas con Uber? (puede seleccionar más de uno)</t>
  </si>
  <si>
    <t>¿Uber se le cierran inesperadamente en su celular al momento de usarlo?</t>
  </si>
  <si>
    <t>Cuando se cierra la aplicación de manera inesperada, ¿cuál es su reacción?</t>
  </si>
  <si>
    <t>¿Las aplicaciones de Uber le ayudaron a resolver un problema en específico?</t>
  </si>
  <si>
    <t>Al llegar Uber a Zacatecas ¿se enteró sobre el estudio para darlo a conocer?</t>
  </si>
  <si>
    <t>¿Usted contestó algún cuestionario relacionado con el lanzamiento del Uber?</t>
  </si>
  <si>
    <t>¿Cuál considera que es el resultado en la calidad de la plataformas de Uber?</t>
  </si>
  <si>
    <t>¿Qué marca de celular utiliza?</t>
  </si>
  <si>
    <t>¿Qué tipo de plataforma utiliza en su celular?</t>
  </si>
  <si>
    <t>¿El sistema operativo de su celular facilita el uso de UBER?</t>
  </si>
  <si>
    <t>¿Cuántas veces utiliza Uber por mes?</t>
  </si>
  <si>
    <t>En la temporada de pandemia por COVID-19 ¿para usted, el uso de Uber aumentó o disminuyó?</t>
  </si>
  <si>
    <t>¿Utiliza Uber para trasladarse en la zona de Zacatecas-Guadalupe?</t>
  </si>
  <si>
    <t>Cuando está fuera de Zacateca, ¿utiliza Uber?</t>
  </si>
  <si>
    <t>Cuando está fuera del país, ¿utiliza Uber?</t>
  </si>
  <si>
    <t>¿Cúal es el porcentaje de uso de Uber para asuntos laborales?</t>
  </si>
  <si>
    <t>¿Cúal es el porcentaje de uso de Uber para el ocio (diversión)?</t>
  </si>
  <si>
    <t>En el uso de las aplicaciones como Uber ¿Tuvo ayuda de una tercera persona para entender la operación de la aplicación?</t>
  </si>
  <si>
    <t>Al momento de utilizar Uber, ¿Cuál ha sido su experiencia al utilizarlas?</t>
  </si>
  <si>
    <t xml:space="preserve">¿Le representó dificultad obtener el servicio en Uber? </t>
  </si>
  <si>
    <t>¿Aproximadamente cuánto gasta en Uber por mes?</t>
  </si>
  <si>
    <t>¿Le representa Uber un ahorro en comparación al servicio tradicional (taxi)?</t>
  </si>
  <si>
    <t>¿Le representa Uber un ahorro en comparación al  transporte colectivo (camión)?</t>
  </si>
  <si>
    <t>Qué calificación le otorga a Uber en cuanto a la expectativa sobre el servicio de traslado</t>
  </si>
  <si>
    <t>Desde su perspectiva,  además de los usuarios y concesionarios ¿qué rubros se benefician por  utilizar Uber??</t>
  </si>
  <si>
    <t>¿Cuáles son los beneficios de la sociedad al utilizar Uber?</t>
  </si>
  <si>
    <t xml:space="preserve">¿Comparte el gasto de Uber en sus viajes con otras personas? </t>
  </si>
  <si>
    <t>¿Prefiere utilizar Uber en vez de las siguientes los siguientes medios de transporte?</t>
  </si>
  <si>
    <t>¿Cree que Uber debe pagar impuestos?</t>
  </si>
  <si>
    <t>¿Es de su conocimiento que existen leyes federales que regulan la operación de Uber ?</t>
  </si>
  <si>
    <t>¿Es de su conocimiento que existen reglamentos internos de la aplicación que regulan el uso de Uber?</t>
  </si>
  <si>
    <t>Al llegar Uber a Zacatecas  ¿usted visualizó que habría conflicto con los taxistas?</t>
  </si>
  <si>
    <t xml:space="preserve">¿Está de acuerdo con las manifestaciones de los taxistas en contra de Uber? </t>
  </si>
  <si>
    <t>Si en Zacatecas se desarrollara una aplicación similar a Uber, ¿la usaría para trasladarse?</t>
  </si>
  <si>
    <t>¿Qué opina si se desarrolla una aplicación similar de Uber aplicada a los taxis convencionales?</t>
  </si>
  <si>
    <t>Femenino</t>
  </si>
  <si>
    <t>Empleado</t>
  </si>
  <si>
    <t>Zacatecas</t>
  </si>
  <si>
    <t>Licenciatura</t>
  </si>
  <si>
    <t>Transporte</t>
  </si>
  <si>
    <t>Si</t>
  </si>
  <si>
    <t>Sí</t>
  </si>
  <si>
    <t>2 años</t>
  </si>
  <si>
    <t>Amigable, Pocos procesos para obtener el servicio</t>
  </si>
  <si>
    <t>No</t>
  </si>
  <si>
    <t>Poca molestia</t>
  </si>
  <si>
    <t>LG</t>
  </si>
  <si>
    <t>Android</t>
  </si>
  <si>
    <t>1 – 3 veces</t>
  </si>
  <si>
    <t>Disminuyó</t>
  </si>
  <si>
    <t>0-19%</t>
  </si>
  <si>
    <t>0 - $99</t>
  </si>
  <si>
    <t>Restaurantes, Bares, Comercios, Turismo</t>
  </si>
  <si>
    <t>Puntualidad, Limpieza</t>
  </si>
  <si>
    <t>Nunca</t>
  </si>
  <si>
    <t>Camiones</t>
  </si>
  <si>
    <t>Muy de acuerdo</t>
  </si>
  <si>
    <t>Posgrado</t>
  </si>
  <si>
    <t>Didi</t>
  </si>
  <si>
    <t>Menos de un año</t>
  </si>
  <si>
    <t>Encuentra el servicio de manera inmediata</t>
  </si>
  <si>
    <t>Indiferencia</t>
  </si>
  <si>
    <t>Huaweii</t>
  </si>
  <si>
    <t>Restaurantes, Comercios, Turismo</t>
  </si>
  <si>
    <t xml:space="preserve">Bajo costo, Puntualidad, Limpieza, Calidad, buen trato, apariencia confiable </t>
  </si>
  <si>
    <t>Camiones, Taxi convencional</t>
  </si>
  <si>
    <t>Alimento</t>
  </si>
  <si>
    <t>Fácil de usar</t>
  </si>
  <si>
    <t>No pasa nada</t>
  </si>
  <si>
    <t>Aumentó</t>
  </si>
  <si>
    <t>$200 - $400</t>
  </si>
  <si>
    <t>Restaurantes, Bares, Turismo</t>
  </si>
  <si>
    <t>Pocas veces</t>
  </si>
  <si>
    <t>Me da igual</t>
  </si>
  <si>
    <t>Masculino</t>
  </si>
  <si>
    <t>Empresario</t>
  </si>
  <si>
    <t>5 años</t>
  </si>
  <si>
    <t>Amigable, Fácil de usar, Pocos procesos para obtener el servicio, Navegación fluida</t>
  </si>
  <si>
    <t>iPhone Apple</t>
  </si>
  <si>
    <t>iOS</t>
  </si>
  <si>
    <t>20-39%</t>
  </si>
  <si>
    <t>Restaurantes, Bares, Cines, Comercios</t>
  </si>
  <si>
    <t>Bajo costo, Puntualidad</t>
  </si>
  <si>
    <t>A veces</t>
  </si>
  <si>
    <t>Bicicleta, Traslado a pie</t>
  </si>
  <si>
    <t>Nada de acuerdo</t>
  </si>
  <si>
    <t>Preparatoria</t>
  </si>
  <si>
    <t>3 años</t>
  </si>
  <si>
    <t>Amigable, Fácil de usar, Encuentra el servicio de manera inmediata, Pocos procesos para obtener el servicio, Navegación fluida</t>
  </si>
  <si>
    <t>Motorola</t>
  </si>
  <si>
    <t>Restaurantes</t>
  </si>
  <si>
    <t>Algo de acuerdo</t>
  </si>
  <si>
    <t>Guadalupe</t>
  </si>
  <si>
    <t>Maestría</t>
  </si>
  <si>
    <t>60-79%</t>
  </si>
  <si>
    <t>$500 - $900</t>
  </si>
  <si>
    <t>Bares, Turismo</t>
  </si>
  <si>
    <t>Bajo costo, Puntualidad, Limpieza</t>
  </si>
  <si>
    <t>Camiones, Taxi convencional, Bicicleta, Traslado a pie</t>
  </si>
  <si>
    <t>Restaurantes, Bares, Cines, Comercios, Turismo, Gobierno</t>
  </si>
  <si>
    <t>Traslado a pie</t>
  </si>
  <si>
    <t>Samsung</t>
  </si>
  <si>
    <t>Bares</t>
  </si>
  <si>
    <t>Siempre</t>
  </si>
  <si>
    <t>Taxi convencional</t>
  </si>
  <si>
    <t>Poco de acuerdo</t>
  </si>
  <si>
    <t>Restaurantes, Turismo</t>
  </si>
  <si>
    <t>Limpieza</t>
  </si>
  <si>
    <t>Puntualidad</t>
  </si>
  <si>
    <t>Servidor publico</t>
  </si>
  <si>
    <t>Amigable, Fácil de usar, Encuentra el servicio de manera inmediata</t>
  </si>
  <si>
    <t>Otro</t>
  </si>
  <si>
    <t>$100 - $200</t>
  </si>
  <si>
    <t>Casi nunca</t>
  </si>
  <si>
    <t xml:space="preserve">Limpieza, Seguridad </t>
  </si>
  <si>
    <t>Hay molestia o enojo</t>
  </si>
  <si>
    <t>5 veces</t>
  </si>
  <si>
    <t>Turismo</t>
  </si>
  <si>
    <t>Traslado a pie, Raite</t>
  </si>
  <si>
    <t xml:space="preserve">Monterrey </t>
  </si>
  <si>
    <t>Pocos procesos para obtener el servicio</t>
  </si>
  <si>
    <t>40-59%</t>
  </si>
  <si>
    <t>Restaurantes, Bares, Cines</t>
  </si>
  <si>
    <t>Bajo costo</t>
  </si>
  <si>
    <t>80-100%</t>
  </si>
  <si>
    <t>Restaurantes, Bares, Comercios</t>
  </si>
  <si>
    <t>No caminar hasta una avenida</t>
  </si>
  <si>
    <t xml:space="preserve">Seguridad </t>
  </si>
  <si>
    <t>Amigable, Fácil de usar</t>
  </si>
  <si>
    <t>Windows Phone</t>
  </si>
  <si>
    <t>Bares, Cines, Turismo, Gobierno</t>
  </si>
  <si>
    <t>Comercios</t>
  </si>
  <si>
    <t>6 – 9 veces</t>
  </si>
  <si>
    <t>Fácil de usar, Encuentra el servicio de manera inmediata</t>
  </si>
  <si>
    <t>Mucha indiferencia</t>
  </si>
  <si>
    <t>Bajo costo, Limpieza</t>
  </si>
  <si>
    <t>Xiaomi</t>
  </si>
  <si>
    <t>Más de 1,000 pesos</t>
  </si>
  <si>
    <t>Amigable, Encuentra el servicio de manera inmediata, Navegación fluida</t>
  </si>
  <si>
    <t>10 o más</t>
  </si>
  <si>
    <t>Camiones, Taxi convencional, Traslado a pie</t>
  </si>
  <si>
    <t>Estudiante</t>
  </si>
  <si>
    <t>Fácil de usar, Encuentra el servicio de manera inmediata, Navegación fluida</t>
  </si>
  <si>
    <t>Bares, Cines, Comercios, Turismo</t>
  </si>
  <si>
    <t>Camiones, Taxi convencional, Bicicleta</t>
  </si>
  <si>
    <t>Fácil de usar, Pocos procesos para obtener el servicio, Navegación fluida</t>
  </si>
  <si>
    <t>Restaurantes, Comercios, Gobierno</t>
  </si>
  <si>
    <t>Camiones, Traslado a pie</t>
  </si>
  <si>
    <t>Di di</t>
  </si>
  <si>
    <t>Fácil de usar, Encuentra el servicio de manera inmediata, Pocos procesos para obtener el servicio</t>
  </si>
  <si>
    <t>10 o más años</t>
  </si>
  <si>
    <t>Bares, Comercios, Turismo</t>
  </si>
  <si>
    <t>Taxi convencional, Traslado a pie</t>
  </si>
  <si>
    <t>Restaurantes, Comercios</t>
  </si>
  <si>
    <t>Carrera técnica</t>
  </si>
  <si>
    <t>Bicicleta</t>
  </si>
  <si>
    <t>Bares, Cines</t>
  </si>
  <si>
    <t>Taxi convencional, Bicicleta</t>
  </si>
  <si>
    <t xml:space="preserve">Fresnillo </t>
  </si>
  <si>
    <t>Fácil de usar, Pocos procesos para obtener el servicio</t>
  </si>
  <si>
    <t xml:space="preserve">Bajo costo, Puntualidad, Limpieza, Seguridad! Taxis son un ASCO!! </t>
  </si>
  <si>
    <t>Amigable, Fácil de usar, Navegación fluida</t>
  </si>
  <si>
    <t>Camiones, Bicicleta</t>
  </si>
  <si>
    <t>Morelos</t>
  </si>
  <si>
    <t>DiDi</t>
  </si>
  <si>
    <t>Restaurantes, Bares, Cines, Comercios, Turismo</t>
  </si>
  <si>
    <t xml:space="preserve">DEPENDE LA OCASIÓN Y /O EMERGENCIA  </t>
  </si>
  <si>
    <t>Fresnillo</t>
  </si>
  <si>
    <t>Amigable, Fácil de usar, Pocos procesos para obtener el servicio</t>
  </si>
  <si>
    <t>Bajo costo, Puntualidad, Limpieza, Seguridad</t>
  </si>
  <si>
    <t>Jerez</t>
  </si>
  <si>
    <t>Amigable, Fácil de usar, Encuentra el servicio de manera inmediata, Navegación fluida</t>
  </si>
  <si>
    <t>Migrantes digitales</t>
  </si>
  <si>
    <t>Nativos digitales</t>
  </si>
  <si>
    <t>Millenials</t>
  </si>
  <si>
    <t>Descripción</t>
  </si>
  <si>
    <t>Cantidad</t>
  </si>
  <si>
    <t>Ocupación</t>
  </si>
  <si>
    <t>Servidor Público</t>
  </si>
  <si>
    <t>Año nacimiento</t>
  </si>
  <si>
    <t>Año</t>
  </si>
  <si>
    <t>Donde vive</t>
  </si>
  <si>
    <t>Lugar</t>
  </si>
  <si>
    <t>No respondió</t>
  </si>
  <si>
    <t>Nivel escolar</t>
  </si>
  <si>
    <t>Uso de la app</t>
  </si>
  <si>
    <t>Tipo</t>
  </si>
  <si>
    <t>Grado satisfacción</t>
  </si>
  <si>
    <t>Otra app</t>
  </si>
  <si>
    <t>Respuesta</t>
  </si>
  <si>
    <t>Perfil activo</t>
  </si>
  <si>
    <t>Tiempo inscrito</t>
  </si>
  <si>
    <t>a</t>
  </si>
  <si>
    <t>Características</t>
  </si>
  <si>
    <t>Cierre inesperado</t>
  </si>
  <si>
    <t>Qué pasa en 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</si>
</sst>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2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'Respuestas de formulario 1'!$C$71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C3-EE4A-853A-F124ACBE22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C3-EE4A-853A-F124ACBE22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C3-EE4A-853A-F124ACBE22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1'!$B$72:$B$74</c:f>
              <c:strCache>
                <c:ptCount val="3"/>
                <c:pt idx="0">
                  <c:v>Migrantes digitales</c:v>
                </c:pt>
                <c:pt idx="1">
                  <c:v>Nativos digitales</c:v>
                </c:pt>
                <c:pt idx="2">
                  <c:v>Millenials</c:v>
                </c:pt>
              </c:strCache>
            </c:strRef>
          </c:cat>
          <c:val>
            <c:numRef>
              <c:f>'Respuestas de formulario 1'!$C$72:$C$74</c:f>
              <c:numCache>
                <c:formatCode>General</c:formatCode>
                <c:ptCount val="3"/>
                <c:pt idx="0">
                  <c:v>10</c:v>
                </c:pt>
                <c:pt idx="1">
                  <c:v>48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C3-EE4A-853A-F124ACBE225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  <a:r>
              <a:rPr lang="es-MX" baseline="0"/>
              <a:t> inscrito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'Respuestas de formulario 1'!$AD$72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1'!$AC$73:$AC$78</c:f>
              <c:strCache>
                <c:ptCount val="6"/>
                <c:pt idx="0">
                  <c:v>No respondió</c:v>
                </c:pt>
                <c:pt idx="1">
                  <c:v>Menos de un año</c:v>
                </c:pt>
                <c:pt idx="2">
                  <c:v>5 años</c:v>
                </c:pt>
                <c:pt idx="3">
                  <c:v>3 años</c:v>
                </c:pt>
                <c:pt idx="4">
                  <c:v>2 años</c:v>
                </c:pt>
                <c:pt idx="5">
                  <c:v>10 o más años</c:v>
                </c:pt>
              </c:strCache>
            </c:strRef>
          </c:cat>
          <c:val>
            <c:numRef>
              <c:f>'Respuestas de formulario 1'!$AD$73:$AD$78</c:f>
              <c:numCache>
                <c:formatCode>General</c:formatCode>
                <c:ptCount val="6"/>
                <c:pt idx="0">
                  <c:v>1</c:v>
                </c:pt>
                <c:pt idx="1">
                  <c:v>16</c:v>
                </c:pt>
                <c:pt idx="2">
                  <c:v>13</c:v>
                </c:pt>
                <c:pt idx="3">
                  <c:v>18</c:v>
                </c:pt>
                <c:pt idx="4">
                  <c:v>14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B-BF4A-8070-2A9AD0FB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Cierre inesperado de la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'Respuestas de formulario 1'!$AI$72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1'!$AH$73:$AH$74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'Respuestas de formulario 1'!$AI$73:$AI$74</c:f>
              <c:numCache>
                <c:formatCode>General</c:formatCode>
                <c:ptCount val="2"/>
                <c:pt idx="0">
                  <c:v>52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E-1E4C-A892-9232203D1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Qué pasa si se cierr</a:t>
            </a:r>
            <a:r>
              <a:rPr lang="en-US" baseline="0"/>
              <a:t>a inesperadamente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6530030621172351"/>
          <c:y val="0.26188525597967538"/>
          <c:w val="0.46939960629921262"/>
          <c:h val="0.69438620400461259"/>
        </c:manualLayout>
      </c:layout>
      <c:pieChart>
        <c:varyColors val="1"/>
        <c:ser>
          <c:idx val="0"/>
          <c:order val="0"/>
          <c:tx>
            <c:strRef>
              <c:f>'Respuestas de formulario 1'!$AL$72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96-2E4C-8C40-09CC53ABDC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explosion val="1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96-2E4C-8C40-09CC53ABDC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96-2E4C-8C40-09CC53ABDC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1'!$AK$73:$AK$78</c:f>
              <c:strCache>
                <c:ptCount val="6"/>
                <c:pt idx="0">
                  <c:v>Poca molestia</c:v>
                </c:pt>
                <c:pt idx="1">
                  <c:v>Indiferencia</c:v>
                </c:pt>
                <c:pt idx="2">
                  <c:v>No pasa nada</c:v>
                </c:pt>
                <c:pt idx="3">
                  <c:v>No respondió</c:v>
                </c:pt>
                <c:pt idx="4">
                  <c:v>Hay molestia o enojo</c:v>
                </c:pt>
                <c:pt idx="5">
                  <c:v>Mucha indiferencia</c:v>
                </c:pt>
              </c:strCache>
            </c:strRef>
          </c:cat>
          <c:val>
            <c:numRef>
              <c:f>'Respuestas de formulario 1'!$AL$73:$AL$78</c:f>
              <c:numCache>
                <c:formatCode>General</c:formatCode>
                <c:ptCount val="6"/>
                <c:pt idx="0">
                  <c:v>17</c:v>
                </c:pt>
                <c:pt idx="1">
                  <c:v>10</c:v>
                </c:pt>
                <c:pt idx="2">
                  <c:v>17</c:v>
                </c:pt>
                <c:pt idx="3">
                  <c:v>7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6-2E4C-8C40-09CC53AB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¿Las aplicaciones de Uber le ayudaron a resolver un problema en específico?tidad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'Respuestas de formulario 1'!$AO$73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1'!$AN$74:$AN$76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No respondió</c:v>
                </c:pt>
              </c:strCache>
            </c:strRef>
          </c:cat>
          <c:val>
            <c:numRef>
              <c:f>'Respuestas de formulario 1'!$AO$74:$AO$76</c:f>
              <c:numCache>
                <c:formatCode>General</c:formatCode>
                <c:ptCount val="3"/>
                <c:pt idx="0">
                  <c:v>45</c:v>
                </c:pt>
                <c:pt idx="1">
                  <c:v>18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8-3741-B5D7-5F5972805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Ocupación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'Respuestas de formulario 1'!$F$71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1'!$E$72:$E$75</c:f>
              <c:strCache>
                <c:ptCount val="4"/>
                <c:pt idx="0">
                  <c:v>Empleado</c:v>
                </c:pt>
                <c:pt idx="1">
                  <c:v>Empresario</c:v>
                </c:pt>
                <c:pt idx="2">
                  <c:v>Estudiante</c:v>
                </c:pt>
                <c:pt idx="3">
                  <c:v>Servidor Público</c:v>
                </c:pt>
              </c:strCache>
            </c:strRef>
          </c:cat>
          <c:val>
            <c:numRef>
              <c:f>'Respuestas de formulario 1'!$F$72:$F$75</c:f>
              <c:numCache>
                <c:formatCode>General</c:formatCode>
                <c:ptCount val="4"/>
                <c:pt idx="0">
                  <c:v>37</c:v>
                </c:pt>
                <c:pt idx="1">
                  <c:v>11</c:v>
                </c:pt>
                <c:pt idx="2">
                  <c:v>15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7-DE4A-9CB5-0BC33989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Año de nacimiento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'Respuestas de formulario 1'!$I$71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'Respuestas de formulario 1'!$H$72:$H$98</c:f>
              <c:numCache>
                <c:formatCode>General</c:formatCode>
                <c:ptCount val="27"/>
                <c:pt idx="0">
                  <c:v>1966</c:v>
                </c:pt>
                <c:pt idx="1">
                  <c:v>1968</c:v>
                </c:pt>
                <c:pt idx="2">
                  <c:v>1971</c:v>
                </c:pt>
                <c:pt idx="3">
                  <c:v>1973</c:v>
                </c:pt>
                <c:pt idx="4">
                  <c:v>1976</c:v>
                </c:pt>
                <c:pt idx="5">
                  <c:v>1978</c:v>
                </c:pt>
                <c:pt idx="6">
                  <c:v>1979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2010</c:v>
                </c:pt>
              </c:numCache>
            </c:numRef>
          </c:cat>
          <c:val>
            <c:numRef>
              <c:f>'Respuestas de formulario 1'!$I$72:$I$98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7</c:v>
                </c:pt>
                <c:pt idx="24">
                  <c:v>1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E-E845-BA1A-A4090868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777775"/>
        <c:axId val="1528602767"/>
      </c:barChart>
      <c:catAx>
        <c:axId val="152877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8602767"/>
        <c:crosses val="autoZero"/>
        <c:auto val="1"/>
        <c:lblAlgn val="ctr"/>
        <c:lblOffset val="100"/>
        <c:noMultiLvlLbl val="0"/>
      </c:catAx>
      <c:valAx>
        <c:axId val="152860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877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Lugar donde vive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1215404014406325"/>
          <c:y val="0.27205357632980182"/>
          <c:w val="0.58649772784704046"/>
          <c:h val="0.72768119170174939"/>
        </c:manualLayout>
      </c:layout>
      <c:pieChart>
        <c:varyColors val="1"/>
        <c:ser>
          <c:idx val="0"/>
          <c:order val="0"/>
          <c:tx>
            <c:strRef>
              <c:f>'Respuestas de formulario 1'!$L$71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1'!$K$72:$K$79</c:f>
              <c:strCache>
                <c:ptCount val="8"/>
                <c:pt idx="0">
                  <c:v>Zacatecas</c:v>
                </c:pt>
                <c:pt idx="1">
                  <c:v>Guadalupe</c:v>
                </c:pt>
                <c:pt idx="2">
                  <c:v>Monterrey </c:v>
                </c:pt>
                <c:pt idx="3">
                  <c:v>Fresnillo </c:v>
                </c:pt>
                <c:pt idx="4">
                  <c:v>Morelos</c:v>
                </c:pt>
                <c:pt idx="5">
                  <c:v>Fresnillo</c:v>
                </c:pt>
                <c:pt idx="6">
                  <c:v>Jerez</c:v>
                </c:pt>
                <c:pt idx="7">
                  <c:v>No respondió</c:v>
                </c:pt>
              </c:strCache>
            </c:strRef>
          </c:cat>
          <c:val>
            <c:numRef>
              <c:f>'Respuestas de formulario 1'!$L$72:$L$79</c:f>
              <c:numCache>
                <c:formatCode>General</c:formatCode>
                <c:ptCount val="8"/>
                <c:pt idx="0">
                  <c:v>33</c:v>
                </c:pt>
                <c:pt idx="1">
                  <c:v>25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8-034E-B3DB-FBC01CA1A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Nivel</a:t>
            </a:r>
            <a:r>
              <a:rPr lang="es-MX" baseline="0"/>
              <a:t> escolar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'Respuestas de formulario 1'!$O$71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1'!$N$72:$N$76</c:f>
              <c:strCache>
                <c:ptCount val="5"/>
                <c:pt idx="0">
                  <c:v>Licenciatura</c:v>
                </c:pt>
                <c:pt idx="1">
                  <c:v>Posgrado</c:v>
                </c:pt>
                <c:pt idx="2">
                  <c:v>Preparatoria</c:v>
                </c:pt>
                <c:pt idx="3">
                  <c:v>Maestría</c:v>
                </c:pt>
                <c:pt idx="4">
                  <c:v>Carrera técnica</c:v>
                </c:pt>
              </c:strCache>
            </c:strRef>
          </c:cat>
          <c:val>
            <c:numRef>
              <c:f>'Respuestas de formulario 1'!$O$72:$O$76</c:f>
              <c:numCache>
                <c:formatCode>General</c:formatCode>
                <c:ptCount val="5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22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D-A54E-BE67-0E6BDBC7C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Uso de la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'Respuestas de formulario 1'!$R$71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1'!$Q$72:$Q$74</c:f>
              <c:strCache>
                <c:ptCount val="3"/>
                <c:pt idx="0">
                  <c:v>Transporte</c:v>
                </c:pt>
                <c:pt idx="1">
                  <c:v>Alimento</c:v>
                </c:pt>
                <c:pt idx="2">
                  <c:v>Turismo</c:v>
                </c:pt>
              </c:strCache>
            </c:strRef>
          </c:cat>
          <c:val>
            <c:numRef>
              <c:f>'Respuestas de formulario 1'!$R$72:$R$74</c:f>
              <c:numCache>
                <c:formatCode>General</c:formatCode>
                <c:ptCount val="3"/>
                <c:pt idx="0">
                  <c:v>49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D-8A4D-A969-69B5B3EE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Grado de satisfacción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'Respuestas de formulario 1'!$U$71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1'!$T$72:$T$76</c:f>
              <c:strCach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No respondió</c:v>
                </c:pt>
              </c:strCache>
            </c:strRef>
          </c:cat>
          <c:val>
            <c:numRef>
              <c:f>'Respuestas de formulario 1'!$U$72:$U$76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34</c:v>
                </c:pt>
                <c:pt idx="3">
                  <c:v>16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6-2647-8823-B0026A1BF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Otra app similar</a:t>
            </a:r>
            <a:r>
              <a:rPr lang="es-MX" baseline="0"/>
              <a:t> a Uber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'Respuestas de formulario 1'!$X$71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1'!$W$72:$W$75</c:f>
              <c:strCache>
                <c:ptCount val="4"/>
                <c:pt idx="0">
                  <c:v>Si</c:v>
                </c:pt>
                <c:pt idx="1">
                  <c:v>Didi</c:v>
                </c:pt>
                <c:pt idx="2">
                  <c:v>No</c:v>
                </c:pt>
                <c:pt idx="3">
                  <c:v>Di di</c:v>
                </c:pt>
              </c:strCache>
            </c:strRef>
          </c:cat>
          <c:val>
            <c:numRef>
              <c:f>'Respuestas de formulario 1'!$X$72:$X$75</c:f>
              <c:numCache>
                <c:formatCode>General</c:formatCode>
                <c:ptCount val="4"/>
                <c:pt idx="0">
                  <c:v>42</c:v>
                </c:pt>
                <c:pt idx="1">
                  <c:v>4</c:v>
                </c:pt>
                <c:pt idx="2">
                  <c:v>17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E-5E44-AD34-AC263E266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activo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'Respuestas de formulario 1'!$AA$72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'Respuestas de formulario 1'!$Z$73:$Z$74</c:f>
              <c:strCache>
                <c:ptCount val="2"/>
                <c:pt idx="0">
                  <c:v>Sí</c:v>
                </c:pt>
                <c:pt idx="1">
                  <c:v>No</c:v>
                </c:pt>
              </c:strCache>
            </c:strRef>
          </c:cat>
          <c:val>
            <c:numRef>
              <c:f>'Respuestas de formulario 1'!$AA$73:$AA$74</c:f>
              <c:numCache>
                <c:formatCode>General</c:formatCode>
                <c:ptCount val="2"/>
                <c:pt idx="0">
                  <c:v>58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9-9143-BB26-24615650B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5337</xdr:colOff>
      <xdr:row>74</xdr:row>
      <xdr:rowOff>56615</xdr:rowOff>
    </xdr:from>
    <xdr:to>
      <xdr:col>3</xdr:col>
      <xdr:colOff>1300150</xdr:colOff>
      <xdr:row>88</xdr:row>
      <xdr:rowOff>110403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1635124</xdr:colOff>
      <xdr:row>84</xdr:row>
      <xdr:rowOff>66222</xdr:rowOff>
    </xdr:from>
    <xdr:to>
      <xdr:col>6</xdr:col>
      <xdr:colOff>158750</xdr:colOff>
      <xdr:row>95</xdr:row>
      <xdr:rowOff>32204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D8594F-8D2E-D94A-BB94-DA0F47E48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1304019</xdr:colOff>
      <xdr:row>98</xdr:row>
      <xdr:rowOff>84365</xdr:rowOff>
    </xdr:from>
    <xdr:to>
      <xdr:col>9</xdr:col>
      <xdr:colOff>963840</xdr:colOff>
      <xdr:row>112</xdr:row>
      <xdr:rowOff>160565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872916-74C7-B145-8E10-B924C4BE2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1027339</xdr:colOff>
      <xdr:row>79</xdr:row>
      <xdr:rowOff>52613</xdr:rowOff>
    </xdr:from>
    <xdr:to>
      <xdr:col>12</xdr:col>
      <xdr:colOff>816429</xdr:colOff>
      <xdr:row>99</xdr:row>
      <xdr:rowOff>31749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4E0A1D9-0626-D64C-B821-E905AE548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1199697</xdr:colOff>
      <xdr:row>76</xdr:row>
      <xdr:rowOff>120650</xdr:rowOff>
    </xdr:from>
    <xdr:to>
      <xdr:col>15</xdr:col>
      <xdr:colOff>859518</xdr:colOff>
      <xdr:row>91</xdr:row>
      <xdr:rowOff>6350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CA749AD-6596-A84C-8EDE-57BEE2363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1158874</xdr:colOff>
      <xdr:row>74</xdr:row>
      <xdr:rowOff>116114</xdr:rowOff>
    </xdr:from>
    <xdr:to>
      <xdr:col>18</xdr:col>
      <xdr:colOff>818696</xdr:colOff>
      <xdr:row>89</xdr:row>
      <xdr:rowOff>1814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FD82DCE-C9EC-354C-883E-513A77F7F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1113519</xdr:colOff>
      <xdr:row>76</xdr:row>
      <xdr:rowOff>61686</xdr:rowOff>
    </xdr:from>
    <xdr:to>
      <xdr:col>21</xdr:col>
      <xdr:colOff>773340</xdr:colOff>
      <xdr:row>90</xdr:row>
      <xdr:rowOff>137886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0775078-EC98-F542-857E-331750422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1081767</xdr:colOff>
      <xdr:row>75</xdr:row>
      <xdr:rowOff>97971</xdr:rowOff>
    </xdr:from>
    <xdr:to>
      <xdr:col>24</xdr:col>
      <xdr:colOff>741588</xdr:colOff>
      <xdr:row>89</xdr:row>
      <xdr:rowOff>174171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5C85EBE-3DE6-874C-A8F4-F168DF4D4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1081767</xdr:colOff>
      <xdr:row>74</xdr:row>
      <xdr:rowOff>84364</xdr:rowOff>
    </xdr:from>
    <xdr:to>
      <xdr:col>27</xdr:col>
      <xdr:colOff>741589</xdr:colOff>
      <xdr:row>88</xdr:row>
      <xdr:rowOff>160564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69C619B-1BB8-DF40-851E-A27248CB0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1113518</xdr:colOff>
      <xdr:row>78</xdr:row>
      <xdr:rowOff>88900</xdr:rowOff>
    </xdr:from>
    <xdr:to>
      <xdr:col>30</xdr:col>
      <xdr:colOff>773339</xdr:colOff>
      <xdr:row>92</xdr:row>
      <xdr:rowOff>165100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78D7CDF-F6FF-1149-A58D-7310B2170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923018</xdr:colOff>
      <xdr:row>74</xdr:row>
      <xdr:rowOff>79828</xdr:rowOff>
    </xdr:from>
    <xdr:to>
      <xdr:col>35</xdr:col>
      <xdr:colOff>582839</xdr:colOff>
      <xdr:row>88</xdr:row>
      <xdr:rowOff>156028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CF0EC24-43AE-F941-B122-FC99DE6E4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936625</xdr:colOff>
      <xdr:row>78</xdr:row>
      <xdr:rowOff>66221</xdr:rowOff>
    </xdr:from>
    <xdr:to>
      <xdr:col>38</xdr:col>
      <xdr:colOff>596446</xdr:colOff>
      <xdr:row>94</xdr:row>
      <xdr:rowOff>108857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32F4487-A55C-3E4E-A8E2-CC3B4F1FF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1113518</xdr:colOff>
      <xdr:row>77</xdr:row>
      <xdr:rowOff>11793</xdr:rowOff>
    </xdr:from>
    <xdr:to>
      <xdr:col>41</xdr:col>
      <xdr:colOff>773340</xdr:colOff>
      <xdr:row>91</xdr:row>
      <xdr:rowOff>87993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46CDFF-E55E-314A-925A-8F1069D23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1:C74" totalsRowShown="0" headerRowDxfId="26" dataDxfId="25">
  <autoFilter ref="B71:C74" xr:uid="{00000000-0009-0000-0100-000001000000}"/>
  <tableColumns count="2">
    <tableColumn id="1" xr3:uid="{00000000-0010-0000-0000-000001000000}" name="Descripción" dataDxfId="24"/>
    <tableColumn id="2" xr3:uid="{00000000-0010-0000-0000-000002000000}" name="Cantidad" dataDxfId="23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2E8E7D0-BD1C-3749-BAE4-CE599846B071}" name="Tabla15" displayName="Tabla15" ref="AC72:AD78" totalsRowShown="0" headerRowDxfId="7">
  <autoFilter ref="AC72:AD78" xr:uid="{C7D98B3B-BB4D-574A-8A4F-3F1A858FAFF4}"/>
  <sortState ref="AC73:AD78">
    <sortCondition descending="1" ref="AC72:AC78"/>
  </sortState>
  <tableColumns count="2">
    <tableColumn id="1" xr3:uid="{3AE8A667-87DF-214D-BCC7-6770FE869AFE}" name="Respuesta"/>
    <tableColumn id="2" xr3:uid="{89C43700-DDF3-A440-9D9C-B50B0834ACC5}" name="Cantidad" dataDxfId="6">
      <calculatedColumnFormula>COUNTIF($K$2:$K$65,Tabla15[[#This Row],[Respuesta]])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7B2BA1C-91A8-1644-8FB5-C072728754C8}" name="Tabla16" displayName="Tabla16" ref="AH72:AI74" totalsRowShown="0" headerRowDxfId="5">
  <autoFilter ref="AH72:AI74" xr:uid="{7485FBDC-C324-9744-97B2-8D402BE629D8}"/>
  <tableColumns count="2">
    <tableColumn id="1" xr3:uid="{DBB9F7F5-4FA9-BD4A-91FC-628A8F2822D6}" name="Respuesta"/>
    <tableColumn id="2" xr3:uid="{70756146-1658-F942-A4AD-BCEAF5161DB6}" name="Cantidad" dataDxfId="4">
      <calculatedColumnFormula>COUNTIF($M$2:$M$65,Tabla16[[#This Row],[Respuesta]])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4D92A7-5B22-8E4D-B96A-870CD5B3D1B1}" name="Tabla17" displayName="Tabla17" ref="AK72:AL78" totalsRowShown="0" headerRowDxfId="3">
  <autoFilter ref="AK72:AL78" xr:uid="{E129D3E8-FCE4-264F-A8EA-BBD1061F9126}"/>
  <tableColumns count="2">
    <tableColumn id="1" xr3:uid="{718FD6AF-74F2-5F49-B051-A823951BDED7}" name="Respuesta"/>
    <tableColumn id="2" xr3:uid="{58330B80-EFB3-234C-B54C-5A8868912084}" name="Cantidad" dataDxfId="2">
      <calculatedColumnFormula>COUNTIF($N$2:$N$65,Tabla17[[#This Row],[Respuesta]])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13F0A2A-A6C1-DF40-88B9-F9FFDCD63929}" name="Tabla18" displayName="Tabla18" ref="AN73:AO76" totalsRowShown="0" headerRowDxfId="1">
  <autoFilter ref="AN73:AO76" xr:uid="{86ECE66A-0A57-BD45-A1B7-81E39E9706C0}"/>
  <tableColumns count="2">
    <tableColumn id="1" xr3:uid="{52DDA05E-C251-954A-B65C-A1DF6F965B23}" name="Respuesta"/>
    <tableColumn id="2" xr3:uid="{7B4EA5F0-57A0-D24A-9C37-352AC0EE51F0}" name="Cantidad" dataDxfId="0">
      <calculatedColumnFormula>COUNTIF($O$2:$O$65,Tabla18[[#This Row],[Respuesta]])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DB79B6-39BC-DF42-B09C-DEC1925CC4C4}" name="Tabla4" displayName="Tabla4" ref="E71:F84" totalsRowShown="0">
  <autoFilter ref="E71:F84" xr:uid="{FA1B551B-4B83-0843-AADC-B3B93A6EFB0E}"/>
  <tableColumns count="2">
    <tableColumn id="1" xr3:uid="{D8BB0260-4973-E041-A348-32F0DF9BBC6D}" name="Descripción" dataDxfId="22"/>
    <tableColumn id="2" xr3:uid="{CE0E7A54-DE42-3C41-89E3-F2AEF5ACA271}" name="Cantida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B7FD21-B86B-5746-8687-98E59D09FE31}" name="Tabla68" displayName="Tabla68" ref="H71:I98" totalsRowShown="0" headerRowDxfId="21">
  <autoFilter ref="H71:I98" xr:uid="{0D915B48-CA82-FA43-A94D-BBFA8D2C49FC}"/>
  <sortState ref="H72:I98">
    <sortCondition ref="H71:H98"/>
  </sortState>
  <tableColumns count="2">
    <tableColumn id="1" xr3:uid="{680A6BFD-D3A8-5E47-88DB-C9E2B48A281B}" name="Año"/>
    <tableColumn id="2" xr3:uid="{6F1AA83B-329C-A245-BF37-B3FA76DBB471}" name="Cantidad" dataDxfId="20">
      <calculatedColumnFormula>COUNTIF($D$2:$D$65,Tabla68[[#This Row],[Año]])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86B9BF-B50D-ED43-894C-0059D5292702}" name="Tabla8" displayName="Tabla8" ref="K71:L79" totalsRowShown="0" headerRowDxfId="19">
  <autoFilter ref="K71:L79" xr:uid="{8B7AC19F-BADE-2E45-9476-641FBAB075E3}"/>
  <tableColumns count="2">
    <tableColumn id="1" xr3:uid="{BE57175D-5635-C346-B473-D74DE3672146}" name="Lugar"/>
    <tableColumn id="2" xr3:uid="{A9205228-98D7-144B-A84C-2F4FF73D119C}" name="Cantidad" dataDxfId="18">
      <calculatedColumnFormula>COUNTIF($E$2:$E$65,Tabla8[[#This Row],[Lugar]])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6BEE53-2A45-A347-9AAD-4F0D45605C4A}" name="Tabla9" displayName="Tabla9" ref="N71:O76" totalsRowShown="0" headerRowDxfId="17">
  <autoFilter ref="N71:O76" xr:uid="{03708A5B-3A5D-4045-B5C9-D8C2DC03B2A4}"/>
  <tableColumns count="2">
    <tableColumn id="1" xr3:uid="{C291D119-9405-6D40-8879-7F6793D9EB06}" name="Nivel escolar"/>
    <tableColumn id="2" xr3:uid="{C1059E06-4B8A-6A4D-9370-7EE03CB92978}" name="Cantidad" dataDxfId="16">
      <calculatedColumnFormula>COUNTIF($F$2:$F$65,Tabla9[[#This Row],[Nivel escolar]])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37862C-795D-594B-94EC-272CC7E601EB}" name="Tabla10" displayName="Tabla10" ref="Q71:R74" totalsRowShown="0" headerRowDxfId="15">
  <autoFilter ref="Q71:R74" xr:uid="{5C2B9DCD-CD83-D842-A510-480E1C6F3AD3}"/>
  <tableColumns count="2">
    <tableColumn id="1" xr3:uid="{8B5A8D5A-E3D3-5B4D-9987-C9036D0D5E9F}" name="Tipo"/>
    <tableColumn id="2" xr3:uid="{47CE855C-DF17-0B46-8E19-D1B26DE83DB6}" name="Cantidad" dataDxfId="14">
      <calculatedColumnFormula>COUNTIF($G$2:$G$65,Tabla10[[#This Row],[Tipo]])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C2784E4-97C6-D84C-936C-EF86B8D3088B}" name="Tabla11" displayName="Tabla11" ref="T71:U76" totalsRowShown="0" headerRowDxfId="13">
  <autoFilter ref="T71:U76" xr:uid="{2B860F38-F282-094E-9C9C-0760FD988B81}"/>
  <sortState ref="T72:U76">
    <sortCondition ref="T71:T76"/>
  </sortState>
  <tableColumns count="2">
    <tableColumn id="1" xr3:uid="{6A89DB0A-D6B4-4745-80C3-FE5A4903F44D}" name="Grado satisfacción"/>
    <tableColumn id="2" xr3:uid="{870FE439-D57C-184A-8EF7-316020B93158}" name="Cantidad" dataDxfId="12">
      <calculatedColumnFormula>COUNTIF($H$2:$H$65,Tabla11[[#This Row],[Grado satisfacción]])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A1072F8-F8B1-C04E-BE3C-9FD8DE81ABC9}" name="Tabla12" displayName="Tabla12" ref="W71:X75" totalsRowShown="0" headerRowDxfId="11">
  <autoFilter ref="W71:X75" xr:uid="{E4FAF629-1FBF-0240-8F25-022767103A25}"/>
  <tableColumns count="2">
    <tableColumn id="1" xr3:uid="{5DE8C049-3829-C349-9C4F-C3C2EB85A61D}" name="Respuesta"/>
    <tableColumn id="2" xr3:uid="{8A462246-A280-2145-9D34-1C67025F7E3D}" name="Cantidad" dataDxfId="10">
      <calculatedColumnFormula>COUNTIF($I$2:$I$65,Tabla12[[#This Row],[Respuesta]])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6C95B4-A994-674C-9E88-AA3B98DADEB2}" name="Tabla13" displayName="Tabla13" ref="Z72:AA74" totalsRowShown="0" headerRowDxfId="9">
  <autoFilter ref="Z72:AA74" xr:uid="{46EF7FD7-376D-2C48-B417-79DE3312D752}"/>
  <tableColumns count="2">
    <tableColumn id="1" xr3:uid="{52ACF3A0-1AD5-9E4F-998C-CDF127CF10FF}" name="Respuesta"/>
    <tableColumn id="2" xr3:uid="{65BFDFBE-813C-C74E-80BF-E4CD49B1004E}" name="Cantidad" dataDxfId="8">
      <calculatedColumnFormula>COUNTIF($J$2:$J$65,Tabla13[[#This Row],[Respuesta]])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8"/>
  <sheetViews>
    <sheetView tabSelected="1" topLeftCell="AF1" zoomScale="280" zoomScaleNormal="238" zoomScalePageLayoutView="238" workbookViewId="0">
      <pane ySplit="1" topLeftCell="A78" activePane="bottomLeft" state="frozen"/>
      <selection pane="bottomLeft" activeCell="AE77" sqref="AE77"/>
    </sheetView>
  </sheetViews>
  <sheetFormatPr baseColWidth="10" defaultColWidth="14.5" defaultRowHeight="15.75" customHeight="1" x14ac:dyDescent="0.15"/>
  <cols>
    <col min="1" max="52" width="21.5" customWidth="1"/>
  </cols>
  <sheetData>
    <row r="1" spans="1:4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1" t="s">
        <v>11</v>
      </c>
      <c r="M1" s="1" t="s">
        <v>12</v>
      </c>
      <c r="N1" s="1" t="s">
        <v>13</v>
      </c>
      <c r="O1" s="1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ht="15.75" customHeight="1" x14ac:dyDescent="0.15">
      <c r="A2" s="2">
        <v>44317.586936469903</v>
      </c>
      <c r="B2" s="3" t="s">
        <v>46</v>
      </c>
      <c r="C2" s="3" t="s">
        <v>47</v>
      </c>
      <c r="D2" s="3">
        <v>1989</v>
      </c>
      <c r="E2" s="3" t="s">
        <v>48</v>
      </c>
      <c r="F2" s="3" t="s">
        <v>49</v>
      </c>
      <c r="G2" s="3" t="s">
        <v>50</v>
      </c>
      <c r="H2" s="3">
        <v>4</v>
      </c>
      <c r="I2" s="3" t="s">
        <v>51</v>
      </c>
      <c r="J2" s="3" t="s">
        <v>52</v>
      </c>
      <c r="K2" s="3" t="s">
        <v>53</v>
      </c>
      <c r="L2" s="3" t="s">
        <v>54</v>
      </c>
      <c r="M2" s="3" t="s">
        <v>55</v>
      </c>
      <c r="N2" s="3" t="s">
        <v>56</v>
      </c>
      <c r="O2" s="3" t="s">
        <v>51</v>
      </c>
      <c r="P2" s="3" t="s">
        <v>55</v>
      </c>
      <c r="Q2" s="3" t="s">
        <v>55</v>
      </c>
      <c r="R2" s="3">
        <v>4</v>
      </c>
      <c r="S2" s="3" t="s">
        <v>57</v>
      </c>
      <c r="T2" s="3" t="s">
        <v>58</v>
      </c>
      <c r="U2" s="3" t="s">
        <v>52</v>
      </c>
      <c r="V2" s="3" t="s">
        <v>59</v>
      </c>
      <c r="W2" s="3" t="s">
        <v>60</v>
      </c>
      <c r="X2" s="3" t="s">
        <v>52</v>
      </c>
      <c r="Y2" s="3" t="s">
        <v>52</v>
      </c>
      <c r="Z2" s="3" t="s">
        <v>52</v>
      </c>
      <c r="AA2" s="3" t="s">
        <v>61</v>
      </c>
      <c r="AB2" s="3" t="s">
        <v>61</v>
      </c>
      <c r="AC2" s="3" t="s">
        <v>55</v>
      </c>
      <c r="AD2" s="3">
        <v>4</v>
      </c>
      <c r="AE2" s="3" t="s">
        <v>55</v>
      </c>
      <c r="AF2" s="3" t="s">
        <v>62</v>
      </c>
      <c r="AG2" s="3" t="s">
        <v>52</v>
      </c>
      <c r="AH2" s="3" t="s">
        <v>55</v>
      </c>
      <c r="AI2" s="3">
        <v>5</v>
      </c>
      <c r="AJ2" s="3" t="s">
        <v>63</v>
      </c>
      <c r="AK2" s="3" t="s">
        <v>64</v>
      </c>
      <c r="AL2" s="3" t="s">
        <v>65</v>
      </c>
      <c r="AM2" s="3" t="s">
        <v>66</v>
      </c>
      <c r="AN2" s="3" t="s">
        <v>52</v>
      </c>
      <c r="AO2" s="3" t="s">
        <v>55</v>
      </c>
      <c r="AP2" s="3" t="s">
        <v>52</v>
      </c>
      <c r="AQ2" s="3" t="s">
        <v>52</v>
      </c>
      <c r="AR2" s="3" t="s">
        <v>55</v>
      </c>
      <c r="AS2" s="3" t="s">
        <v>51</v>
      </c>
      <c r="AT2" s="3" t="s">
        <v>67</v>
      </c>
    </row>
    <row r="3" spans="1:46" ht="15.75" customHeight="1" x14ac:dyDescent="0.15">
      <c r="A3" s="2">
        <v>44317.588398668981</v>
      </c>
      <c r="B3" s="3" t="s">
        <v>46</v>
      </c>
      <c r="C3" s="3" t="s">
        <v>47</v>
      </c>
      <c r="D3" s="3">
        <v>1983</v>
      </c>
      <c r="E3" s="3" t="s">
        <v>48</v>
      </c>
      <c r="F3" s="3" t="s">
        <v>68</v>
      </c>
      <c r="G3" s="3" t="s">
        <v>50</v>
      </c>
      <c r="H3" s="3">
        <v>4</v>
      </c>
      <c r="I3" s="3" t="s">
        <v>69</v>
      </c>
      <c r="J3" s="3" t="s">
        <v>52</v>
      </c>
      <c r="K3" s="3" t="s">
        <v>70</v>
      </c>
      <c r="L3" s="3" t="s">
        <v>71</v>
      </c>
      <c r="M3" s="3" t="s">
        <v>55</v>
      </c>
      <c r="N3" s="3" t="s">
        <v>72</v>
      </c>
      <c r="O3" s="3" t="s">
        <v>51</v>
      </c>
      <c r="P3" s="3" t="s">
        <v>55</v>
      </c>
      <c r="Q3" s="3" t="s">
        <v>55</v>
      </c>
      <c r="R3" s="3">
        <v>5</v>
      </c>
      <c r="S3" s="3" t="s">
        <v>73</v>
      </c>
      <c r="T3" s="3" t="s">
        <v>58</v>
      </c>
      <c r="U3" s="3" t="s">
        <v>52</v>
      </c>
      <c r="V3" s="3" t="s">
        <v>59</v>
      </c>
      <c r="W3" s="3" t="s">
        <v>60</v>
      </c>
      <c r="X3" s="3" t="s">
        <v>52</v>
      </c>
      <c r="Y3" s="3" t="s">
        <v>52</v>
      </c>
      <c r="Z3" s="3" t="s">
        <v>52</v>
      </c>
      <c r="AA3" s="3" t="s">
        <v>61</v>
      </c>
      <c r="AB3" s="3" t="s">
        <v>61</v>
      </c>
      <c r="AC3" s="3" t="s">
        <v>52</v>
      </c>
      <c r="AD3" s="3">
        <v>4</v>
      </c>
      <c r="AE3" s="3" t="s">
        <v>55</v>
      </c>
      <c r="AF3" s="3" t="s">
        <v>62</v>
      </c>
      <c r="AG3" s="3" t="s">
        <v>52</v>
      </c>
      <c r="AH3" s="3" t="s">
        <v>52</v>
      </c>
      <c r="AI3" s="3">
        <v>4</v>
      </c>
      <c r="AJ3" s="3" t="s">
        <v>74</v>
      </c>
      <c r="AK3" s="3" t="s">
        <v>75</v>
      </c>
      <c r="AL3" s="3" t="s">
        <v>65</v>
      </c>
      <c r="AM3" s="3" t="s">
        <v>76</v>
      </c>
      <c r="AN3" s="3" t="s">
        <v>52</v>
      </c>
      <c r="AO3" s="3" t="s">
        <v>55</v>
      </c>
      <c r="AP3" s="3" t="s">
        <v>55</v>
      </c>
      <c r="AQ3" s="3" t="s">
        <v>52</v>
      </c>
      <c r="AR3" s="3" t="s">
        <v>55</v>
      </c>
      <c r="AS3" s="3" t="s">
        <v>51</v>
      </c>
      <c r="AT3" s="3" t="s">
        <v>67</v>
      </c>
    </row>
    <row r="4" spans="1:46" ht="15.75" customHeight="1" x14ac:dyDescent="0.15">
      <c r="A4" s="2">
        <v>44317.594133460647</v>
      </c>
      <c r="B4" s="3" t="s">
        <v>46</v>
      </c>
      <c r="C4" s="3" t="s">
        <v>47</v>
      </c>
      <c r="D4" s="3">
        <v>1990</v>
      </c>
      <c r="E4" s="3" t="s">
        <v>48</v>
      </c>
      <c r="F4" s="3" t="s">
        <v>49</v>
      </c>
      <c r="G4" s="3" t="s">
        <v>77</v>
      </c>
      <c r="H4" s="3">
        <v>5</v>
      </c>
      <c r="I4" s="3" t="s">
        <v>69</v>
      </c>
      <c r="J4" s="3" t="s">
        <v>55</v>
      </c>
      <c r="K4" s="3" t="s">
        <v>70</v>
      </c>
      <c r="L4" s="3" t="s">
        <v>78</v>
      </c>
      <c r="M4" s="3" t="s">
        <v>55</v>
      </c>
      <c r="N4" s="3" t="s">
        <v>79</v>
      </c>
      <c r="O4" s="3" t="s">
        <v>55</v>
      </c>
      <c r="P4" s="3" t="s">
        <v>52</v>
      </c>
      <c r="Q4" s="3" t="s">
        <v>55</v>
      </c>
      <c r="R4" s="3">
        <v>5</v>
      </c>
      <c r="S4" s="3" t="s">
        <v>73</v>
      </c>
      <c r="T4" s="3" t="s">
        <v>58</v>
      </c>
      <c r="U4" s="3" t="s">
        <v>52</v>
      </c>
      <c r="V4" s="3" t="s">
        <v>59</v>
      </c>
      <c r="W4" s="3" t="s">
        <v>80</v>
      </c>
      <c r="X4" s="3" t="s">
        <v>52</v>
      </c>
      <c r="Y4" s="3" t="s">
        <v>55</v>
      </c>
      <c r="Z4" s="3" t="s">
        <v>55</v>
      </c>
      <c r="AA4" s="3" t="s">
        <v>61</v>
      </c>
      <c r="AB4" s="3" t="s">
        <v>61</v>
      </c>
      <c r="AC4" s="3" t="s">
        <v>52</v>
      </c>
      <c r="AD4" s="3">
        <v>5</v>
      </c>
      <c r="AE4" s="3" t="s">
        <v>55</v>
      </c>
      <c r="AF4" s="3" t="s">
        <v>81</v>
      </c>
      <c r="AG4" s="3" t="s">
        <v>52</v>
      </c>
      <c r="AH4" s="3" t="s">
        <v>52</v>
      </c>
      <c r="AI4" s="3">
        <v>5</v>
      </c>
      <c r="AJ4" s="3" t="s">
        <v>82</v>
      </c>
      <c r="AL4" s="3" t="s">
        <v>83</v>
      </c>
      <c r="AM4" s="3" t="s">
        <v>76</v>
      </c>
      <c r="AN4" s="3" t="s">
        <v>55</v>
      </c>
      <c r="AO4" s="3" t="s">
        <v>55</v>
      </c>
      <c r="AP4" s="3" t="s">
        <v>55</v>
      </c>
      <c r="AQ4" s="3" t="s">
        <v>52</v>
      </c>
      <c r="AR4" s="3" t="s">
        <v>55</v>
      </c>
      <c r="AS4" s="3" t="s">
        <v>55</v>
      </c>
      <c r="AT4" s="3" t="s">
        <v>84</v>
      </c>
    </row>
    <row r="5" spans="1:46" ht="15.75" customHeight="1" x14ac:dyDescent="0.15">
      <c r="A5" s="2">
        <v>44317.599276516208</v>
      </c>
      <c r="B5" s="3" t="s">
        <v>85</v>
      </c>
      <c r="C5" s="3" t="s">
        <v>86</v>
      </c>
      <c r="D5" s="3">
        <v>1990</v>
      </c>
      <c r="E5" s="3" t="s">
        <v>48</v>
      </c>
      <c r="F5" s="3" t="s">
        <v>49</v>
      </c>
      <c r="G5" s="3" t="s">
        <v>50</v>
      </c>
      <c r="H5" s="3">
        <v>5</v>
      </c>
      <c r="I5" s="3" t="s">
        <v>51</v>
      </c>
      <c r="J5" s="3" t="s">
        <v>52</v>
      </c>
      <c r="K5" s="3" t="s">
        <v>87</v>
      </c>
      <c r="L5" s="3" t="s">
        <v>88</v>
      </c>
      <c r="M5" s="3" t="s">
        <v>55</v>
      </c>
      <c r="N5" s="3" t="s">
        <v>79</v>
      </c>
      <c r="O5" s="3" t="s">
        <v>51</v>
      </c>
      <c r="P5" s="3" t="s">
        <v>55</v>
      </c>
      <c r="Q5" s="3" t="s">
        <v>55</v>
      </c>
      <c r="R5" s="3">
        <v>5</v>
      </c>
      <c r="S5" s="3" t="s">
        <v>89</v>
      </c>
      <c r="T5" s="3" t="s">
        <v>90</v>
      </c>
      <c r="U5" s="3" t="s">
        <v>52</v>
      </c>
      <c r="V5" s="3" t="s">
        <v>59</v>
      </c>
      <c r="W5" s="3" t="s">
        <v>80</v>
      </c>
      <c r="X5" s="3" t="s">
        <v>52</v>
      </c>
      <c r="Y5" s="3" t="s">
        <v>52</v>
      </c>
      <c r="Z5" s="3" t="s">
        <v>52</v>
      </c>
      <c r="AA5" s="3" t="s">
        <v>91</v>
      </c>
      <c r="AB5" s="3" t="s">
        <v>91</v>
      </c>
      <c r="AC5" s="3" t="s">
        <v>52</v>
      </c>
      <c r="AD5" s="3">
        <v>5</v>
      </c>
      <c r="AE5" s="3" t="s">
        <v>55</v>
      </c>
      <c r="AF5" s="3" t="s">
        <v>81</v>
      </c>
      <c r="AG5" s="3" t="s">
        <v>52</v>
      </c>
      <c r="AH5" s="3" t="s">
        <v>52</v>
      </c>
      <c r="AI5" s="3">
        <v>5</v>
      </c>
      <c r="AJ5" s="3" t="s">
        <v>92</v>
      </c>
      <c r="AK5" s="3" t="s">
        <v>93</v>
      </c>
      <c r="AL5" s="3" t="s">
        <v>94</v>
      </c>
      <c r="AM5" s="3" t="s">
        <v>95</v>
      </c>
      <c r="AN5" s="3" t="s">
        <v>52</v>
      </c>
      <c r="AO5" s="3" t="s">
        <v>52</v>
      </c>
      <c r="AP5" s="3" t="s">
        <v>52</v>
      </c>
      <c r="AQ5" s="3" t="s">
        <v>52</v>
      </c>
      <c r="AR5" s="3" t="s">
        <v>55</v>
      </c>
      <c r="AS5" s="3" t="s">
        <v>55</v>
      </c>
      <c r="AT5" s="3" t="s">
        <v>96</v>
      </c>
    </row>
    <row r="6" spans="1:46" ht="15.75" customHeight="1" x14ac:dyDescent="0.15">
      <c r="A6" s="2">
        <v>44317.599907974538</v>
      </c>
      <c r="B6" s="3" t="s">
        <v>85</v>
      </c>
      <c r="C6" s="3" t="s">
        <v>152</v>
      </c>
      <c r="D6" s="3">
        <v>1988</v>
      </c>
      <c r="E6" s="3" t="s">
        <v>48</v>
      </c>
      <c r="F6" s="3" t="s">
        <v>97</v>
      </c>
      <c r="G6" s="3" t="s">
        <v>77</v>
      </c>
      <c r="H6" s="3">
        <v>4</v>
      </c>
      <c r="I6" s="3" t="s">
        <v>51</v>
      </c>
      <c r="J6" s="3" t="s">
        <v>52</v>
      </c>
      <c r="K6" s="3" t="s">
        <v>98</v>
      </c>
      <c r="L6" s="3" t="s">
        <v>99</v>
      </c>
      <c r="M6" s="3" t="s">
        <v>55</v>
      </c>
      <c r="N6" s="3" t="s">
        <v>79</v>
      </c>
      <c r="O6" s="3" t="s">
        <v>51</v>
      </c>
      <c r="P6" s="3" t="s">
        <v>52</v>
      </c>
      <c r="Q6" s="3" t="s">
        <v>52</v>
      </c>
      <c r="R6" s="3">
        <v>5</v>
      </c>
      <c r="S6" s="3" t="s">
        <v>100</v>
      </c>
      <c r="T6" s="3" t="s">
        <v>58</v>
      </c>
      <c r="U6" s="3" t="s">
        <v>52</v>
      </c>
      <c r="V6" s="3" t="s">
        <v>59</v>
      </c>
      <c r="W6" s="3" t="s">
        <v>80</v>
      </c>
      <c r="X6" s="3" t="s">
        <v>52</v>
      </c>
      <c r="Y6" s="3" t="s">
        <v>55</v>
      </c>
      <c r="AA6" s="3" t="s">
        <v>61</v>
      </c>
      <c r="AB6" s="3" t="s">
        <v>61</v>
      </c>
      <c r="AC6" s="3" t="s">
        <v>55</v>
      </c>
      <c r="AD6" s="3">
        <v>5</v>
      </c>
      <c r="AE6" s="3" t="s">
        <v>55</v>
      </c>
      <c r="AF6" s="3" t="s">
        <v>81</v>
      </c>
      <c r="AG6" s="3" t="s">
        <v>55</v>
      </c>
      <c r="AH6" s="3" t="s">
        <v>55</v>
      </c>
      <c r="AI6" s="3">
        <v>5</v>
      </c>
      <c r="AJ6" s="3" t="s">
        <v>101</v>
      </c>
      <c r="AK6" s="3" t="s">
        <v>64</v>
      </c>
      <c r="AL6" s="3" t="s">
        <v>65</v>
      </c>
      <c r="AM6" s="3" t="s">
        <v>76</v>
      </c>
      <c r="AN6" s="3" t="s">
        <v>52</v>
      </c>
      <c r="AO6" s="3" t="s">
        <v>52</v>
      </c>
      <c r="AP6" s="3" t="s">
        <v>52</v>
      </c>
      <c r="AQ6" s="3" t="s">
        <v>55</v>
      </c>
      <c r="AR6" s="3" t="s">
        <v>55</v>
      </c>
      <c r="AS6" s="3" t="s">
        <v>51</v>
      </c>
      <c r="AT6" s="3" t="s">
        <v>102</v>
      </c>
    </row>
    <row r="7" spans="1:46" ht="15.75" customHeight="1" x14ac:dyDescent="0.15">
      <c r="A7" s="2">
        <v>44317.601178391204</v>
      </c>
      <c r="B7" s="3" t="s">
        <v>85</v>
      </c>
      <c r="C7" s="3" t="s">
        <v>47</v>
      </c>
      <c r="D7" s="3">
        <v>1991</v>
      </c>
      <c r="E7" s="3" t="s">
        <v>103</v>
      </c>
      <c r="F7" s="3" t="s">
        <v>104</v>
      </c>
      <c r="G7" s="3" t="s">
        <v>50</v>
      </c>
      <c r="H7" s="3">
        <v>5</v>
      </c>
      <c r="I7" s="3" t="s">
        <v>51</v>
      </c>
      <c r="J7" s="3" t="s">
        <v>52</v>
      </c>
      <c r="K7" s="3" t="s">
        <v>87</v>
      </c>
      <c r="L7" s="3" t="s">
        <v>99</v>
      </c>
      <c r="M7" s="3" t="s">
        <v>55</v>
      </c>
      <c r="N7" s="3" t="s">
        <v>72</v>
      </c>
      <c r="O7" s="3" t="s">
        <v>51</v>
      </c>
      <c r="P7" s="3" t="s">
        <v>55</v>
      </c>
      <c r="Q7" s="3" t="s">
        <v>55</v>
      </c>
      <c r="R7" s="3">
        <v>5</v>
      </c>
      <c r="S7" s="3" t="s">
        <v>73</v>
      </c>
      <c r="T7" s="3" t="s">
        <v>58</v>
      </c>
      <c r="U7" s="3" t="s">
        <v>52</v>
      </c>
      <c r="V7" s="3" t="s">
        <v>59</v>
      </c>
      <c r="W7" s="3" t="s">
        <v>60</v>
      </c>
      <c r="X7" s="3" t="s">
        <v>52</v>
      </c>
      <c r="Y7" s="3" t="s">
        <v>52</v>
      </c>
      <c r="Z7" s="3" t="s">
        <v>52</v>
      </c>
      <c r="AA7" s="3" t="s">
        <v>91</v>
      </c>
      <c r="AB7" s="3" t="s">
        <v>105</v>
      </c>
      <c r="AC7" s="3" t="s">
        <v>55</v>
      </c>
      <c r="AD7" s="3">
        <v>5</v>
      </c>
      <c r="AE7" s="3" t="s">
        <v>55</v>
      </c>
      <c r="AF7" s="3" t="s">
        <v>106</v>
      </c>
      <c r="AG7" s="3" t="s">
        <v>52</v>
      </c>
      <c r="AH7" s="3" t="s">
        <v>55</v>
      </c>
      <c r="AI7" s="3">
        <v>5</v>
      </c>
      <c r="AJ7" s="3" t="s">
        <v>107</v>
      </c>
      <c r="AK7" s="3" t="s">
        <v>108</v>
      </c>
      <c r="AL7" s="3" t="s">
        <v>65</v>
      </c>
      <c r="AM7" s="3" t="s">
        <v>109</v>
      </c>
      <c r="AN7" s="3" t="s">
        <v>52</v>
      </c>
      <c r="AO7" s="3" t="s">
        <v>52</v>
      </c>
      <c r="AP7" s="3" t="s">
        <v>52</v>
      </c>
      <c r="AQ7" s="3" t="s">
        <v>52</v>
      </c>
      <c r="AR7" s="3" t="s">
        <v>55</v>
      </c>
      <c r="AS7" s="3" t="s">
        <v>51</v>
      </c>
      <c r="AT7" s="3" t="s">
        <v>84</v>
      </c>
    </row>
    <row r="8" spans="1:46" ht="15.75" customHeight="1" x14ac:dyDescent="0.15">
      <c r="A8" s="2">
        <v>44317.611908217594</v>
      </c>
      <c r="B8" s="3" t="s">
        <v>46</v>
      </c>
      <c r="C8" s="3" t="s">
        <v>47</v>
      </c>
      <c r="D8" s="3">
        <v>1982</v>
      </c>
      <c r="E8" s="3" t="s">
        <v>48</v>
      </c>
      <c r="F8" s="3" t="s">
        <v>97</v>
      </c>
      <c r="G8" s="3" t="s">
        <v>50</v>
      </c>
      <c r="H8" s="3">
        <v>4</v>
      </c>
      <c r="I8" s="3" t="s">
        <v>55</v>
      </c>
      <c r="J8" s="3" t="s">
        <v>52</v>
      </c>
      <c r="K8" s="3" t="s">
        <v>87</v>
      </c>
      <c r="L8" s="3" t="s">
        <v>71</v>
      </c>
      <c r="M8" s="3" t="s">
        <v>55</v>
      </c>
      <c r="O8" s="3" t="s">
        <v>51</v>
      </c>
      <c r="P8" s="3" t="s">
        <v>55</v>
      </c>
      <c r="Q8" s="3" t="s">
        <v>55</v>
      </c>
      <c r="R8" s="3">
        <v>4</v>
      </c>
      <c r="S8" s="3" t="s">
        <v>89</v>
      </c>
      <c r="T8" s="3" t="s">
        <v>90</v>
      </c>
      <c r="U8" s="3" t="s">
        <v>52</v>
      </c>
      <c r="V8" s="3" t="s">
        <v>59</v>
      </c>
      <c r="W8" s="3" t="s">
        <v>60</v>
      </c>
      <c r="X8" s="3" t="s">
        <v>52</v>
      </c>
      <c r="Y8" s="3" t="s">
        <v>52</v>
      </c>
      <c r="Z8" s="3" t="s">
        <v>52</v>
      </c>
      <c r="AA8" s="3" t="s">
        <v>105</v>
      </c>
      <c r="AB8" s="3" t="s">
        <v>91</v>
      </c>
      <c r="AC8" s="3" t="s">
        <v>52</v>
      </c>
      <c r="AD8" s="3">
        <v>4</v>
      </c>
      <c r="AE8" s="3" t="s">
        <v>55</v>
      </c>
      <c r="AF8" s="3" t="s">
        <v>81</v>
      </c>
      <c r="AG8" s="3" t="s">
        <v>52</v>
      </c>
      <c r="AH8" s="3" t="s">
        <v>55</v>
      </c>
      <c r="AI8" s="3">
        <v>4</v>
      </c>
      <c r="AJ8" s="3" t="s">
        <v>110</v>
      </c>
      <c r="AK8" s="3" t="s">
        <v>108</v>
      </c>
      <c r="AL8" s="3" t="s">
        <v>65</v>
      </c>
      <c r="AM8" s="3" t="s">
        <v>111</v>
      </c>
      <c r="AN8" s="3" t="s">
        <v>52</v>
      </c>
      <c r="AO8" s="3" t="s">
        <v>52</v>
      </c>
      <c r="AP8" s="3" t="s">
        <v>52</v>
      </c>
      <c r="AQ8" s="3" t="s">
        <v>52</v>
      </c>
      <c r="AR8" s="3" t="s">
        <v>52</v>
      </c>
      <c r="AS8" s="3" t="s">
        <v>51</v>
      </c>
      <c r="AT8" s="3" t="s">
        <v>67</v>
      </c>
    </row>
    <row r="9" spans="1:46" ht="15.75" customHeight="1" x14ac:dyDescent="0.15">
      <c r="A9" s="2">
        <v>44317.615899525466</v>
      </c>
      <c r="B9" s="3" t="s">
        <v>46</v>
      </c>
      <c r="C9" s="3" t="s">
        <v>86</v>
      </c>
      <c r="D9" s="3">
        <v>1989</v>
      </c>
      <c r="E9" s="3" t="s">
        <v>48</v>
      </c>
      <c r="F9" s="3" t="s">
        <v>104</v>
      </c>
      <c r="G9" s="3" t="s">
        <v>50</v>
      </c>
      <c r="H9" s="3">
        <v>5</v>
      </c>
      <c r="I9" s="3" t="s">
        <v>51</v>
      </c>
      <c r="J9" s="3" t="s">
        <v>52</v>
      </c>
      <c r="K9" s="3" t="s">
        <v>53</v>
      </c>
      <c r="L9" s="3" t="s">
        <v>78</v>
      </c>
      <c r="M9" s="3" t="s">
        <v>52</v>
      </c>
      <c r="N9" s="3" t="s">
        <v>56</v>
      </c>
      <c r="O9" s="3" t="s">
        <v>51</v>
      </c>
      <c r="P9" s="3" t="s">
        <v>52</v>
      </c>
      <c r="Q9" s="3" t="s">
        <v>52</v>
      </c>
      <c r="R9" s="3">
        <v>5</v>
      </c>
      <c r="S9" s="3" t="s">
        <v>112</v>
      </c>
      <c r="T9" s="3" t="s">
        <v>58</v>
      </c>
      <c r="U9" s="3" t="s">
        <v>52</v>
      </c>
      <c r="V9" s="3" t="s">
        <v>59</v>
      </c>
      <c r="W9" s="3" t="s">
        <v>60</v>
      </c>
      <c r="X9" s="3" t="s">
        <v>52</v>
      </c>
      <c r="Y9" s="3" t="s">
        <v>52</v>
      </c>
      <c r="Z9" s="3" t="s">
        <v>52</v>
      </c>
      <c r="AA9" s="3" t="s">
        <v>105</v>
      </c>
      <c r="AB9" s="3" t="s">
        <v>105</v>
      </c>
      <c r="AC9" s="3" t="s">
        <v>52</v>
      </c>
      <c r="AD9" s="3">
        <v>5</v>
      </c>
      <c r="AE9" s="3" t="s">
        <v>52</v>
      </c>
      <c r="AF9" s="3" t="s">
        <v>106</v>
      </c>
      <c r="AG9" s="3" t="s">
        <v>52</v>
      </c>
      <c r="AH9" s="3" t="s">
        <v>52</v>
      </c>
      <c r="AI9" s="3">
        <v>5</v>
      </c>
      <c r="AJ9" s="3" t="s">
        <v>113</v>
      </c>
      <c r="AK9" s="3" t="s">
        <v>64</v>
      </c>
      <c r="AL9" s="3" t="s">
        <v>114</v>
      </c>
      <c r="AM9" s="3" t="s">
        <v>115</v>
      </c>
      <c r="AN9" s="3" t="s">
        <v>55</v>
      </c>
      <c r="AO9" s="3" t="s">
        <v>52</v>
      </c>
      <c r="AP9" s="3" t="s">
        <v>55</v>
      </c>
      <c r="AQ9" s="3" t="s">
        <v>55</v>
      </c>
      <c r="AR9" s="3" t="s">
        <v>55</v>
      </c>
      <c r="AS9" s="3" t="s">
        <v>55</v>
      </c>
      <c r="AT9" s="3" t="s">
        <v>116</v>
      </c>
    </row>
    <row r="10" spans="1:46" ht="15.75" customHeight="1" x14ac:dyDescent="0.15">
      <c r="A10" s="2">
        <v>44317.616414756943</v>
      </c>
      <c r="B10" s="3" t="s">
        <v>46</v>
      </c>
      <c r="C10" s="3" t="s">
        <v>47</v>
      </c>
      <c r="D10" s="3">
        <v>1982</v>
      </c>
      <c r="E10" s="3" t="s">
        <v>48</v>
      </c>
      <c r="F10" s="3" t="s">
        <v>97</v>
      </c>
      <c r="G10" s="3" t="s">
        <v>50</v>
      </c>
      <c r="H10" s="3">
        <v>4</v>
      </c>
      <c r="I10" s="3" t="s">
        <v>55</v>
      </c>
      <c r="J10" s="3" t="s">
        <v>52</v>
      </c>
      <c r="K10" s="3" t="s">
        <v>87</v>
      </c>
      <c r="L10" s="3" t="s">
        <v>71</v>
      </c>
      <c r="M10" s="3" t="s">
        <v>55</v>
      </c>
      <c r="O10" s="3" t="s">
        <v>51</v>
      </c>
      <c r="P10" s="3" t="s">
        <v>55</v>
      </c>
      <c r="Q10" s="3" t="s">
        <v>55</v>
      </c>
      <c r="R10" s="3">
        <v>4</v>
      </c>
      <c r="S10" s="3" t="s">
        <v>89</v>
      </c>
      <c r="T10" s="3" t="s">
        <v>90</v>
      </c>
      <c r="U10" s="3" t="s">
        <v>52</v>
      </c>
      <c r="V10" s="3" t="s">
        <v>59</v>
      </c>
      <c r="W10" s="3" t="s">
        <v>60</v>
      </c>
      <c r="X10" s="3" t="s">
        <v>52</v>
      </c>
      <c r="Y10" s="3" t="s">
        <v>52</v>
      </c>
      <c r="Z10" s="3" t="s">
        <v>52</v>
      </c>
      <c r="AA10" s="3" t="s">
        <v>105</v>
      </c>
      <c r="AB10" s="3" t="s">
        <v>91</v>
      </c>
      <c r="AC10" s="3" t="s">
        <v>52</v>
      </c>
      <c r="AD10" s="3">
        <v>4</v>
      </c>
      <c r="AE10" s="3" t="s">
        <v>55</v>
      </c>
      <c r="AF10" s="3" t="s">
        <v>81</v>
      </c>
      <c r="AG10" s="3" t="s">
        <v>52</v>
      </c>
      <c r="AH10" s="3" t="s">
        <v>55</v>
      </c>
      <c r="AI10" s="3">
        <v>4</v>
      </c>
      <c r="AJ10" s="3" t="s">
        <v>110</v>
      </c>
      <c r="AK10" s="3" t="s">
        <v>108</v>
      </c>
      <c r="AL10" s="3" t="s">
        <v>65</v>
      </c>
      <c r="AM10" s="3" t="s">
        <v>111</v>
      </c>
      <c r="AN10" s="3" t="s">
        <v>52</v>
      </c>
      <c r="AO10" s="3" t="s">
        <v>52</v>
      </c>
      <c r="AP10" s="3" t="s">
        <v>52</v>
      </c>
      <c r="AQ10" s="3" t="s">
        <v>52</v>
      </c>
      <c r="AR10" s="3" t="s">
        <v>52</v>
      </c>
      <c r="AS10" s="3" t="s">
        <v>51</v>
      </c>
      <c r="AT10" s="3" t="s">
        <v>67</v>
      </c>
    </row>
    <row r="11" spans="1:46" ht="15.75" customHeight="1" x14ac:dyDescent="0.15">
      <c r="A11" s="2">
        <v>44317.618088703704</v>
      </c>
      <c r="B11" s="3" t="s">
        <v>46</v>
      </c>
      <c r="C11" s="3" t="s">
        <v>47</v>
      </c>
      <c r="D11" s="3">
        <v>1991</v>
      </c>
      <c r="E11" s="3" t="s">
        <v>48</v>
      </c>
      <c r="F11" s="3" t="s">
        <v>104</v>
      </c>
      <c r="G11" s="3" t="s">
        <v>50</v>
      </c>
      <c r="H11" s="3">
        <v>3</v>
      </c>
      <c r="I11" s="3" t="s">
        <v>51</v>
      </c>
      <c r="J11" s="3" t="s">
        <v>52</v>
      </c>
      <c r="K11" s="3" t="s">
        <v>98</v>
      </c>
      <c r="L11" s="3" t="s">
        <v>78</v>
      </c>
      <c r="M11" s="3" t="s">
        <v>55</v>
      </c>
      <c r="N11" s="3" t="s">
        <v>72</v>
      </c>
      <c r="O11" s="3" t="s">
        <v>55</v>
      </c>
      <c r="P11" s="3" t="s">
        <v>55</v>
      </c>
      <c r="Q11" s="3" t="s">
        <v>55</v>
      </c>
      <c r="R11" s="3">
        <v>3</v>
      </c>
      <c r="S11" s="3" t="s">
        <v>89</v>
      </c>
      <c r="T11" s="3" t="s">
        <v>90</v>
      </c>
      <c r="U11" s="3" t="s">
        <v>52</v>
      </c>
      <c r="V11" s="3" t="s">
        <v>65</v>
      </c>
      <c r="W11" s="3" t="s">
        <v>80</v>
      </c>
      <c r="X11" s="3" t="s">
        <v>55</v>
      </c>
      <c r="Y11" s="3" t="s">
        <v>52</v>
      </c>
      <c r="Z11" s="3" t="s">
        <v>55</v>
      </c>
      <c r="AA11" s="3" t="s">
        <v>61</v>
      </c>
      <c r="AB11" s="3" t="s">
        <v>91</v>
      </c>
      <c r="AC11" s="3" t="s">
        <v>55</v>
      </c>
      <c r="AD11" s="3">
        <v>3</v>
      </c>
      <c r="AE11" s="3" t="s">
        <v>55</v>
      </c>
      <c r="AF11" s="3" t="s">
        <v>62</v>
      </c>
      <c r="AH11" s="3" t="s">
        <v>55</v>
      </c>
      <c r="AI11" s="3">
        <v>3</v>
      </c>
      <c r="AJ11" s="3" t="s">
        <v>117</v>
      </c>
      <c r="AK11" s="3" t="s">
        <v>118</v>
      </c>
      <c r="AL11" s="3" t="s">
        <v>65</v>
      </c>
      <c r="AM11" s="3" t="s">
        <v>76</v>
      </c>
      <c r="AN11" s="3" t="s">
        <v>52</v>
      </c>
      <c r="AO11" s="3" t="s">
        <v>52</v>
      </c>
      <c r="AP11" s="3" t="s">
        <v>52</v>
      </c>
      <c r="AQ11" s="3" t="s">
        <v>52</v>
      </c>
      <c r="AR11" s="3" t="s">
        <v>55</v>
      </c>
      <c r="AS11" s="3" t="s">
        <v>51</v>
      </c>
      <c r="AT11" s="3" t="s">
        <v>84</v>
      </c>
    </row>
    <row r="12" spans="1:46" ht="15.75" customHeight="1" x14ac:dyDescent="0.15">
      <c r="A12" s="2">
        <v>44317.620735613425</v>
      </c>
      <c r="B12" s="3" t="s">
        <v>46</v>
      </c>
      <c r="C12" s="3" t="s">
        <v>47</v>
      </c>
      <c r="D12" s="3">
        <v>1994</v>
      </c>
      <c r="E12" s="3" t="s">
        <v>103</v>
      </c>
      <c r="F12" s="3" t="s">
        <v>49</v>
      </c>
      <c r="G12" s="3" t="s">
        <v>50</v>
      </c>
      <c r="H12" s="3">
        <v>3</v>
      </c>
      <c r="I12" s="3" t="s">
        <v>51</v>
      </c>
      <c r="J12" s="3" t="s">
        <v>52</v>
      </c>
      <c r="K12" s="3" t="s">
        <v>98</v>
      </c>
      <c r="L12" s="3" t="s">
        <v>71</v>
      </c>
      <c r="M12" s="3" t="s">
        <v>52</v>
      </c>
      <c r="N12" s="3" t="s">
        <v>56</v>
      </c>
      <c r="O12" s="3" t="s">
        <v>55</v>
      </c>
      <c r="P12" s="3" t="s">
        <v>55</v>
      </c>
      <c r="Q12" s="3" t="s">
        <v>55</v>
      </c>
      <c r="R12" s="3">
        <v>3</v>
      </c>
      <c r="S12" s="3" t="s">
        <v>112</v>
      </c>
      <c r="T12" s="3" t="s">
        <v>58</v>
      </c>
      <c r="U12" s="3" t="s">
        <v>52</v>
      </c>
      <c r="V12" s="3" t="s">
        <v>59</v>
      </c>
      <c r="W12" s="3" t="s">
        <v>60</v>
      </c>
      <c r="X12" s="3" t="s">
        <v>52</v>
      </c>
      <c r="Y12" s="3" t="s">
        <v>52</v>
      </c>
      <c r="Z12" s="3" t="s">
        <v>52</v>
      </c>
      <c r="AA12" s="3" t="s">
        <v>61</v>
      </c>
      <c r="AB12" s="3" t="s">
        <v>61</v>
      </c>
      <c r="AC12" s="3" t="s">
        <v>55</v>
      </c>
      <c r="AD12" s="3">
        <v>3</v>
      </c>
      <c r="AE12" s="3" t="s">
        <v>55</v>
      </c>
      <c r="AF12" s="3" t="s">
        <v>81</v>
      </c>
      <c r="AG12" s="3" t="s">
        <v>55</v>
      </c>
      <c r="AH12" s="3" t="s">
        <v>55</v>
      </c>
      <c r="AI12" s="3">
        <v>3</v>
      </c>
      <c r="AJ12" s="3" t="s">
        <v>101</v>
      </c>
      <c r="AK12" s="3" t="s">
        <v>119</v>
      </c>
      <c r="AL12" s="3" t="s">
        <v>65</v>
      </c>
      <c r="AM12" s="3" t="s">
        <v>76</v>
      </c>
      <c r="AN12" s="3" t="s">
        <v>52</v>
      </c>
      <c r="AO12" s="3" t="s">
        <v>52</v>
      </c>
      <c r="AP12" s="3" t="s">
        <v>52</v>
      </c>
      <c r="AQ12" s="3" t="s">
        <v>52</v>
      </c>
      <c r="AR12" s="3" t="s">
        <v>55</v>
      </c>
      <c r="AS12" s="3" t="s">
        <v>51</v>
      </c>
      <c r="AT12" s="3" t="s">
        <v>67</v>
      </c>
    </row>
    <row r="13" spans="1:46" ht="15.75" customHeight="1" x14ac:dyDescent="0.15">
      <c r="A13" s="2">
        <v>44317.628300416662</v>
      </c>
      <c r="B13" s="3" t="s">
        <v>85</v>
      </c>
      <c r="C13" s="3" t="s">
        <v>120</v>
      </c>
      <c r="D13" s="3">
        <v>1992</v>
      </c>
      <c r="E13" s="3" t="s">
        <v>103</v>
      </c>
      <c r="F13" s="3" t="s">
        <v>49</v>
      </c>
      <c r="G13" s="3" t="s">
        <v>77</v>
      </c>
      <c r="H13" s="3">
        <v>4</v>
      </c>
      <c r="I13" s="3" t="s">
        <v>51</v>
      </c>
      <c r="J13" s="3" t="s">
        <v>52</v>
      </c>
      <c r="K13" s="3" t="s">
        <v>53</v>
      </c>
      <c r="L13" s="3" t="s">
        <v>121</v>
      </c>
      <c r="M13" s="3" t="s">
        <v>55</v>
      </c>
      <c r="N13" s="3" t="s">
        <v>72</v>
      </c>
      <c r="O13" s="3" t="s">
        <v>51</v>
      </c>
      <c r="P13" s="3" t="s">
        <v>52</v>
      </c>
      <c r="Q13" s="3" t="s">
        <v>55</v>
      </c>
      <c r="R13" s="3">
        <v>4</v>
      </c>
      <c r="S13" s="3" t="s">
        <v>122</v>
      </c>
      <c r="T13" s="3" t="s">
        <v>58</v>
      </c>
      <c r="U13" s="3" t="s">
        <v>52</v>
      </c>
      <c r="V13" s="3" t="s">
        <v>59</v>
      </c>
      <c r="W13" s="3" t="s">
        <v>80</v>
      </c>
      <c r="X13" s="3" t="s">
        <v>52</v>
      </c>
      <c r="Y13" s="3" t="s">
        <v>52</v>
      </c>
      <c r="AA13" s="3" t="s">
        <v>61</v>
      </c>
      <c r="AB13" s="3" t="s">
        <v>91</v>
      </c>
      <c r="AC13" s="3" t="s">
        <v>55</v>
      </c>
      <c r="AD13" s="3">
        <v>5</v>
      </c>
      <c r="AE13" s="3" t="s">
        <v>55</v>
      </c>
      <c r="AF13" s="3" t="s">
        <v>123</v>
      </c>
      <c r="AG13" s="3" t="s">
        <v>52</v>
      </c>
      <c r="AH13" s="3" t="s">
        <v>55</v>
      </c>
      <c r="AI13" s="3">
        <v>5</v>
      </c>
      <c r="AJ13" s="3" t="s">
        <v>74</v>
      </c>
      <c r="AK13" s="3" t="s">
        <v>108</v>
      </c>
      <c r="AL13" s="3" t="s">
        <v>124</v>
      </c>
      <c r="AM13" s="3" t="s">
        <v>76</v>
      </c>
      <c r="AN13" s="3" t="s">
        <v>52</v>
      </c>
      <c r="AO13" s="3" t="s">
        <v>55</v>
      </c>
      <c r="AP13" s="3" t="s">
        <v>52</v>
      </c>
      <c r="AQ13" s="3" t="s">
        <v>52</v>
      </c>
      <c r="AR13" s="3" t="s">
        <v>55</v>
      </c>
      <c r="AS13" s="3" t="s">
        <v>51</v>
      </c>
      <c r="AT13" s="3" t="s">
        <v>84</v>
      </c>
    </row>
    <row r="14" spans="1:46" ht="15.75" customHeight="1" x14ac:dyDescent="0.15">
      <c r="A14" s="2">
        <v>44317.657957974538</v>
      </c>
      <c r="B14" s="3" t="s">
        <v>46</v>
      </c>
      <c r="C14" s="3" t="s">
        <v>47</v>
      </c>
      <c r="D14" s="3">
        <v>1971</v>
      </c>
      <c r="E14" s="3" t="s">
        <v>48</v>
      </c>
      <c r="F14" s="3" t="s">
        <v>68</v>
      </c>
      <c r="G14" s="3" t="s">
        <v>50</v>
      </c>
      <c r="H14" s="3">
        <v>4</v>
      </c>
      <c r="I14" s="3" t="s">
        <v>55</v>
      </c>
      <c r="J14" s="3" t="s">
        <v>55</v>
      </c>
      <c r="K14" s="3" t="s">
        <v>98</v>
      </c>
      <c r="L14" s="3" t="s">
        <v>71</v>
      </c>
      <c r="M14" s="3" t="s">
        <v>55</v>
      </c>
      <c r="N14" s="3" t="s">
        <v>56</v>
      </c>
      <c r="O14" s="3" t="s">
        <v>55</v>
      </c>
      <c r="P14" s="3" t="s">
        <v>55</v>
      </c>
      <c r="Q14" s="3" t="s">
        <v>55</v>
      </c>
      <c r="R14" s="3">
        <v>4</v>
      </c>
      <c r="S14" s="3" t="s">
        <v>89</v>
      </c>
      <c r="T14" s="3" t="s">
        <v>58</v>
      </c>
      <c r="U14" s="3" t="s">
        <v>52</v>
      </c>
      <c r="V14" s="3" t="s">
        <v>59</v>
      </c>
      <c r="W14" s="3" t="s">
        <v>60</v>
      </c>
      <c r="X14" s="3" t="s">
        <v>52</v>
      </c>
      <c r="Y14" s="3" t="s">
        <v>52</v>
      </c>
      <c r="Z14" s="3" t="s">
        <v>52</v>
      </c>
      <c r="AA14" s="3" t="s">
        <v>105</v>
      </c>
      <c r="AB14" s="3" t="s">
        <v>61</v>
      </c>
      <c r="AC14" s="3" t="s">
        <v>55</v>
      </c>
      <c r="AD14" s="3">
        <v>4</v>
      </c>
      <c r="AE14" s="3" t="s">
        <v>55</v>
      </c>
      <c r="AF14" s="3" t="s">
        <v>123</v>
      </c>
      <c r="AG14" s="3" t="s">
        <v>52</v>
      </c>
      <c r="AH14" s="3" t="s">
        <v>55</v>
      </c>
      <c r="AI14" s="3">
        <v>4</v>
      </c>
      <c r="AJ14" s="3" t="s">
        <v>101</v>
      </c>
      <c r="AK14" s="3" t="s">
        <v>125</v>
      </c>
      <c r="AL14" s="3" t="s">
        <v>124</v>
      </c>
      <c r="AM14" s="3" t="s">
        <v>115</v>
      </c>
      <c r="AN14" s="3" t="s">
        <v>52</v>
      </c>
      <c r="AO14" s="3" t="s">
        <v>52</v>
      </c>
      <c r="AP14" s="3" t="s">
        <v>52</v>
      </c>
      <c r="AQ14" s="3" t="s">
        <v>52</v>
      </c>
      <c r="AR14" s="3" t="s">
        <v>55</v>
      </c>
      <c r="AS14" s="3" t="s">
        <v>51</v>
      </c>
      <c r="AT14" s="3" t="s">
        <v>67</v>
      </c>
    </row>
    <row r="15" spans="1:46" ht="15.75" customHeight="1" x14ac:dyDescent="0.15">
      <c r="A15" s="2">
        <v>44317.70859978009</v>
      </c>
      <c r="B15" s="3" t="s">
        <v>85</v>
      </c>
      <c r="C15" s="3" t="s">
        <v>86</v>
      </c>
      <c r="D15" s="3">
        <v>1968</v>
      </c>
      <c r="E15" s="3" t="s">
        <v>103</v>
      </c>
      <c r="F15" s="3" t="s">
        <v>104</v>
      </c>
      <c r="G15" s="3" t="s">
        <v>50</v>
      </c>
      <c r="H15" s="3">
        <v>3</v>
      </c>
      <c r="I15" s="3" t="s">
        <v>51</v>
      </c>
      <c r="J15" s="3" t="s">
        <v>55</v>
      </c>
      <c r="L15" s="3" t="s">
        <v>78</v>
      </c>
      <c r="M15" s="3" t="s">
        <v>55</v>
      </c>
      <c r="N15" s="3" t="s">
        <v>126</v>
      </c>
      <c r="O15" s="3" t="s">
        <v>55</v>
      </c>
      <c r="P15" s="3" t="s">
        <v>55</v>
      </c>
      <c r="Q15" s="3" t="s">
        <v>55</v>
      </c>
      <c r="R15" s="3">
        <v>4</v>
      </c>
      <c r="S15" s="3" t="s">
        <v>112</v>
      </c>
      <c r="T15" s="3" t="s">
        <v>58</v>
      </c>
      <c r="V15" s="3" t="s">
        <v>59</v>
      </c>
      <c r="W15" s="3" t="s">
        <v>60</v>
      </c>
      <c r="X15" s="3" t="s">
        <v>55</v>
      </c>
      <c r="Y15" s="3" t="s">
        <v>52</v>
      </c>
      <c r="Z15" s="3" t="s">
        <v>55</v>
      </c>
      <c r="AA15" s="3" t="s">
        <v>61</v>
      </c>
      <c r="AB15" s="3" t="s">
        <v>61</v>
      </c>
      <c r="AC15" s="3" t="s">
        <v>52</v>
      </c>
      <c r="AD15" s="3">
        <v>4</v>
      </c>
      <c r="AE15" s="3" t="s">
        <v>55</v>
      </c>
      <c r="AF15" s="3" t="s">
        <v>62</v>
      </c>
      <c r="AG15" s="3" t="s">
        <v>52</v>
      </c>
      <c r="AH15" s="3" t="s">
        <v>52</v>
      </c>
      <c r="AI15" s="3">
        <v>4</v>
      </c>
      <c r="AJ15" s="3" t="s">
        <v>101</v>
      </c>
      <c r="AK15" s="3" t="s">
        <v>108</v>
      </c>
      <c r="AL15" s="3" t="s">
        <v>94</v>
      </c>
      <c r="AM15" s="3" t="s">
        <v>115</v>
      </c>
      <c r="AN15" s="3" t="s">
        <v>52</v>
      </c>
      <c r="AO15" s="3" t="s">
        <v>52</v>
      </c>
      <c r="AP15" s="3" t="s">
        <v>52</v>
      </c>
      <c r="AQ15" s="3" t="s">
        <v>52</v>
      </c>
      <c r="AR15" s="3" t="s">
        <v>55</v>
      </c>
      <c r="AS15" s="3" t="s">
        <v>51</v>
      </c>
      <c r="AT15" s="3" t="s">
        <v>67</v>
      </c>
    </row>
    <row r="16" spans="1:46" ht="15.75" customHeight="1" x14ac:dyDescent="0.15">
      <c r="A16" s="2">
        <v>44318.274620150463</v>
      </c>
      <c r="B16" s="3" t="s">
        <v>85</v>
      </c>
      <c r="C16" s="3" t="s">
        <v>86</v>
      </c>
      <c r="D16" s="3">
        <v>1966</v>
      </c>
      <c r="E16" s="3" t="s">
        <v>48</v>
      </c>
      <c r="F16" s="3" t="s">
        <v>104</v>
      </c>
      <c r="G16" s="3" t="s">
        <v>50</v>
      </c>
      <c r="H16" s="3">
        <v>4</v>
      </c>
      <c r="I16" s="3" t="s">
        <v>55</v>
      </c>
      <c r="J16" s="3" t="s">
        <v>52</v>
      </c>
      <c r="K16" s="3" t="s">
        <v>70</v>
      </c>
      <c r="L16" s="3" t="s">
        <v>78</v>
      </c>
      <c r="M16" s="3" t="s">
        <v>55</v>
      </c>
      <c r="N16" s="3" t="s">
        <v>79</v>
      </c>
      <c r="O16" s="3" t="s">
        <v>51</v>
      </c>
      <c r="P16" s="3" t="s">
        <v>52</v>
      </c>
      <c r="Q16" s="3" t="s">
        <v>55</v>
      </c>
      <c r="R16" s="3">
        <v>4</v>
      </c>
      <c r="S16" s="3" t="s">
        <v>89</v>
      </c>
      <c r="T16" s="3" t="s">
        <v>58</v>
      </c>
      <c r="U16" s="3" t="s">
        <v>52</v>
      </c>
      <c r="V16" s="3" t="s">
        <v>127</v>
      </c>
      <c r="W16" s="3" t="s">
        <v>60</v>
      </c>
      <c r="X16" s="3" t="s">
        <v>52</v>
      </c>
      <c r="Y16" s="3" t="s">
        <v>52</v>
      </c>
      <c r="Z16" s="3" t="s">
        <v>52</v>
      </c>
      <c r="AA16" s="3" t="s">
        <v>61</v>
      </c>
      <c r="AB16" s="3" t="s">
        <v>61</v>
      </c>
      <c r="AC16" s="3" t="s">
        <v>55</v>
      </c>
      <c r="AD16" s="3">
        <v>4</v>
      </c>
      <c r="AE16" s="3" t="s">
        <v>55</v>
      </c>
      <c r="AF16" s="3" t="s">
        <v>81</v>
      </c>
      <c r="AG16" s="3" t="s">
        <v>52</v>
      </c>
      <c r="AH16" s="3" t="s">
        <v>55</v>
      </c>
      <c r="AI16" s="3">
        <v>4</v>
      </c>
      <c r="AJ16" s="3" t="s">
        <v>74</v>
      </c>
      <c r="AK16" s="3" t="s">
        <v>119</v>
      </c>
      <c r="AL16" s="3" t="s">
        <v>65</v>
      </c>
      <c r="AN16" s="3" t="s">
        <v>52</v>
      </c>
      <c r="AO16" s="3" t="s">
        <v>52</v>
      </c>
      <c r="AP16" s="3" t="s">
        <v>52</v>
      </c>
      <c r="AQ16" s="3" t="s">
        <v>52</v>
      </c>
      <c r="AR16" s="3" t="s">
        <v>55</v>
      </c>
      <c r="AS16" s="3" t="s">
        <v>51</v>
      </c>
      <c r="AT16" s="3" t="s">
        <v>102</v>
      </c>
    </row>
    <row r="17" spans="1:46" ht="15.75" customHeight="1" x14ac:dyDescent="0.15">
      <c r="A17" s="2">
        <v>44318.880394618056</v>
      </c>
      <c r="B17" s="3" t="s">
        <v>85</v>
      </c>
      <c r="C17" s="3" t="s">
        <v>86</v>
      </c>
      <c r="D17" s="3">
        <v>1966</v>
      </c>
      <c r="E17" s="3" t="s">
        <v>48</v>
      </c>
      <c r="F17" s="3" t="s">
        <v>104</v>
      </c>
      <c r="G17" s="3" t="s">
        <v>50</v>
      </c>
      <c r="H17" s="3">
        <v>4</v>
      </c>
      <c r="I17" s="3" t="s">
        <v>55</v>
      </c>
      <c r="J17" s="3" t="s">
        <v>52</v>
      </c>
      <c r="K17" s="3" t="s">
        <v>70</v>
      </c>
      <c r="L17" s="3" t="s">
        <v>78</v>
      </c>
      <c r="M17" s="3" t="s">
        <v>55</v>
      </c>
      <c r="N17" s="3" t="s">
        <v>79</v>
      </c>
      <c r="O17" s="3" t="s">
        <v>51</v>
      </c>
      <c r="P17" s="3" t="s">
        <v>52</v>
      </c>
      <c r="Q17" s="3" t="s">
        <v>55</v>
      </c>
      <c r="R17" s="3">
        <v>4</v>
      </c>
      <c r="S17" s="3" t="s">
        <v>89</v>
      </c>
      <c r="T17" s="3" t="s">
        <v>58</v>
      </c>
      <c r="U17" s="3" t="s">
        <v>52</v>
      </c>
      <c r="V17" s="3" t="s">
        <v>127</v>
      </c>
      <c r="W17" s="3" t="s">
        <v>60</v>
      </c>
      <c r="X17" s="3" t="s">
        <v>52</v>
      </c>
      <c r="Y17" s="3" t="s">
        <v>52</v>
      </c>
      <c r="Z17" s="3" t="s">
        <v>52</v>
      </c>
      <c r="AA17" s="3" t="s">
        <v>61</v>
      </c>
      <c r="AB17" s="3" t="s">
        <v>61</v>
      </c>
      <c r="AC17" s="3" t="s">
        <v>55</v>
      </c>
      <c r="AD17" s="3">
        <v>4</v>
      </c>
      <c r="AE17" s="3" t="s">
        <v>55</v>
      </c>
      <c r="AF17" s="3" t="s">
        <v>81</v>
      </c>
      <c r="AG17" s="3" t="s">
        <v>52</v>
      </c>
      <c r="AH17" s="3" t="s">
        <v>55</v>
      </c>
      <c r="AI17" s="3">
        <v>4</v>
      </c>
      <c r="AJ17" s="3" t="s">
        <v>74</v>
      </c>
      <c r="AK17" s="3" t="s">
        <v>119</v>
      </c>
      <c r="AL17" s="3" t="s">
        <v>65</v>
      </c>
      <c r="AN17" s="3" t="s">
        <v>52</v>
      </c>
      <c r="AO17" s="3" t="s">
        <v>52</v>
      </c>
      <c r="AP17" s="3" t="s">
        <v>52</v>
      </c>
      <c r="AQ17" s="3" t="s">
        <v>52</v>
      </c>
      <c r="AR17" s="3" t="s">
        <v>55</v>
      </c>
      <c r="AS17" s="3" t="s">
        <v>51</v>
      </c>
      <c r="AT17" s="3" t="s">
        <v>102</v>
      </c>
    </row>
    <row r="18" spans="1:46" ht="15.75" customHeight="1" x14ac:dyDescent="0.15">
      <c r="A18" s="2">
        <v>44318.933864120372</v>
      </c>
      <c r="B18" s="3" t="s">
        <v>46</v>
      </c>
      <c r="C18" s="3" t="s">
        <v>47</v>
      </c>
      <c r="D18" s="3">
        <v>1973</v>
      </c>
      <c r="E18" s="3" t="s">
        <v>48</v>
      </c>
      <c r="F18" s="3" t="s">
        <v>68</v>
      </c>
      <c r="G18" s="3" t="s">
        <v>128</v>
      </c>
      <c r="H18" s="3">
        <v>4</v>
      </c>
      <c r="I18" s="3" t="s">
        <v>55</v>
      </c>
      <c r="J18" s="3" t="s">
        <v>52</v>
      </c>
      <c r="K18" s="3" t="s">
        <v>98</v>
      </c>
      <c r="L18" s="3" t="s">
        <v>71</v>
      </c>
      <c r="M18" s="3" t="s">
        <v>55</v>
      </c>
      <c r="N18" s="3" t="s">
        <v>56</v>
      </c>
      <c r="O18" s="3" t="s">
        <v>51</v>
      </c>
      <c r="P18" s="3" t="s">
        <v>55</v>
      </c>
      <c r="Q18" s="3" t="s">
        <v>55</v>
      </c>
      <c r="R18" s="3">
        <v>3</v>
      </c>
      <c r="S18" s="3" t="s">
        <v>89</v>
      </c>
      <c r="T18" s="3" t="s">
        <v>90</v>
      </c>
      <c r="U18" s="3" t="s">
        <v>52</v>
      </c>
      <c r="V18" s="3" t="s">
        <v>65</v>
      </c>
      <c r="W18" s="3" t="s">
        <v>60</v>
      </c>
      <c r="X18" s="3" t="s">
        <v>52</v>
      </c>
      <c r="Y18" s="3" t="s">
        <v>52</v>
      </c>
      <c r="Z18" s="3" t="s">
        <v>52</v>
      </c>
      <c r="AA18" s="3" t="s">
        <v>61</v>
      </c>
      <c r="AB18" s="3" t="s">
        <v>61</v>
      </c>
      <c r="AC18" s="3" t="s">
        <v>55</v>
      </c>
      <c r="AD18" s="3">
        <v>4</v>
      </c>
      <c r="AE18" s="3" t="s">
        <v>55</v>
      </c>
      <c r="AF18" s="3" t="s">
        <v>62</v>
      </c>
      <c r="AG18" s="3" t="s">
        <v>52</v>
      </c>
      <c r="AH18" s="3" t="s">
        <v>55</v>
      </c>
      <c r="AI18" s="3">
        <v>4</v>
      </c>
      <c r="AJ18" s="3" t="s">
        <v>82</v>
      </c>
      <c r="AK18" s="3" t="s">
        <v>108</v>
      </c>
      <c r="AL18" s="3" t="s">
        <v>94</v>
      </c>
      <c r="AM18" s="3" t="s">
        <v>129</v>
      </c>
      <c r="AN18" s="3" t="s">
        <v>52</v>
      </c>
      <c r="AO18" s="3" t="s">
        <v>52</v>
      </c>
      <c r="AP18" s="3" t="s">
        <v>52</v>
      </c>
      <c r="AQ18" s="3" t="s">
        <v>52</v>
      </c>
      <c r="AR18" s="3" t="s">
        <v>55</v>
      </c>
      <c r="AS18" s="3" t="s">
        <v>55</v>
      </c>
      <c r="AT18" s="3" t="s">
        <v>84</v>
      </c>
    </row>
    <row r="19" spans="1:46" ht="15.75" customHeight="1" x14ac:dyDescent="0.15">
      <c r="A19" s="2">
        <v>44318.99512097222</v>
      </c>
      <c r="B19" s="3" t="s">
        <v>46</v>
      </c>
      <c r="C19" s="3" t="s">
        <v>47</v>
      </c>
      <c r="D19" s="3">
        <v>1996</v>
      </c>
      <c r="E19" s="3" t="s">
        <v>130</v>
      </c>
      <c r="F19" s="3" t="s">
        <v>104</v>
      </c>
      <c r="G19" s="3" t="s">
        <v>77</v>
      </c>
      <c r="H19" s="3">
        <v>3</v>
      </c>
      <c r="I19" s="3" t="s">
        <v>55</v>
      </c>
      <c r="J19" s="3" t="s">
        <v>52</v>
      </c>
      <c r="K19" s="3" t="s">
        <v>87</v>
      </c>
      <c r="L19" s="3" t="s">
        <v>131</v>
      </c>
      <c r="M19" s="3" t="s">
        <v>55</v>
      </c>
      <c r="N19" s="3" t="s">
        <v>72</v>
      </c>
      <c r="O19" s="3" t="s">
        <v>55</v>
      </c>
      <c r="P19" s="3" t="s">
        <v>55</v>
      </c>
      <c r="Q19" s="3" t="s">
        <v>55</v>
      </c>
      <c r="R19" s="3">
        <v>4</v>
      </c>
      <c r="S19" s="3" t="s">
        <v>89</v>
      </c>
      <c r="T19" s="3" t="s">
        <v>90</v>
      </c>
      <c r="U19" s="3" t="s">
        <v>52</v>
      </c>
      <c r="V19" s="3" t="s">
        <v>59</v>
      </c>
      <c r="W19" s="3" t="s">
        <v>60</v>
      </c>
      <c r="X19" s="3" t="s">
        <v>55</v>
      </c>
      <c r="Y19" s="3" t="s">
        <v>52</v>
      </c>
      <c r="Z19" s="3" t="s">
        <v>52</v>
      </c>
      <c r="AA19" s="3" t="s">
        <v>61</v>
      </c>
      <c r="AB19" s="3" t="s">
        <v>132</v>
      </c>
      <c r="AC19" s="3" t="s">
        <v>55</v>
      </c>
      <c r="AD19" s="3">
        <v>3</v>
      </c>
      <c r="AE19" s="3" t="s">
        <v>55</v>
      </c>
      <c r="AF19" s="3" t="s">
        <v>81</v>
      </c>
      <c r="AG19" s="3" t="s">
        <v>52</v>
      </c>
      <c r="AH19" s="3" t="s">
        <v>55</v>
      </c>
      <c r="AI19" s="3">
        <v>3</v>
      </c>
      <c r="AJ19" s="3" t="s">
        <v>133</v>
      </c>
      <c r="AK19" s="3" t="s">
        <v>134</v>
      </c>
      <c r="AL19" s="3" t="s">
        <v>65</v>
      </c>
      <c r="AM19" s="3" t="s">
        <v>76</v>
      </c>
      <c r="AN19" s="3" t="s">
        <v>55</v>
      </c>
      <c r="AO19" s="3" t="s">
        <v>55</v>
      </c>
      <c r="AP19" s="3" t="s">
        <v>52</v>
      </c>
      <c r="AQ19" s="3" t="s">
        <v>52</v>
      </c>
      <c r="AR19" s="3" t="s">
        <v>55</v>
      </c>
      <c r="AS19" s="3" t="s">
        <v>51</v>
      </c>
      <c r="AT19" s="3" t="s">
        <v>102</v>
      </c>
    </row>
    <row r="20" spans="1:46" ht="15.75" customHeight="1" x14ac:dyDescent="0.15">
      <c r="A20" s="2">
        <v>44319.378360891205</v>
      </c>
      <c r="B20" s="3" t="s">
        <v>85</v>
      </c>
      <c r="C20" s="3" t="s">
        <v>47</v>
      </c>
      <c r="D20" s="3">
        <v>1976</v>
      </c>
      <c r="E20" s="3" t="s">
        <v>48</v>
      </c>
      <c r="F20" s="3" t="s">
        <v>104</v>
      </c>
      <c r="G20" s="3" t="s">
        <v>50</v>
      </c>
      <c r="H20" s="3">
        <v>3</v>
      </c>
      <c r="I20" s="3" t="s">
        <v>51</v>
      </c>
      <c r="J20" s="3" t="s">
        <v>52</v>
      </c>
      <c r="K20" s="3" t="s">
        <v>53</v>
      </c>
      <c r="L20" s="3" t="s">
        <v>131</v>
      </c>
      <c r="M20" s="3" t="s">
        <v>55</v>
      </c>
      <c r="N20" s="3" t="s">
        <v>126</v>
      </c>
      <c r="O20" s="3" t="s">
        <v>51</v>
      </c>
      <c r="P20" s="3" t="s">
        <v>55</v>
      </c>
      <c r="Q20" s="3" t="s">
        <v>55</v>
      </c>
      <c r="R20" s="3">
        <v>3</v>
      </c>
      <c r="S20" s="3" t="s">
        <v>73</v>
      </c>
      <c r="T20" s="3" t="s">
        <v>58</v>
      </c>
      <c r="U20" s="3" t="s">
        <v>52</v>
      </c>
      <c r="V20" s="3" t="s">
        <v>127</v>
      </c>
      <c r="W20" s="3" t="s">
        <v>80</v>
      </c>
      <c r="X20" s="3" t="s">
        <v>52</v>
      </c>
      <c r="Y20" s="3" t="s">
        <v>55</v>
      </c>
      <c r="Z20" s="3" t="s">
        <v>55</v>
      </c>
      <c r="AA20" s="3" t="s">
        <v>135</v>
      </c>
      <c r="AB20" s="3" t="s">
        <v>61</v>
      </c>
      <c r="AC20" s="3" t="s">
        <v>52</v>
      </c>
      <c r="AD20" s="3">
        <v>4</v>
      </c>
      <c r="AE20" s="3" t="s">
        <v>55</v>
      </c>
      <c r="AF20" s="3" t="s">
        <v>81</v>
      </c>
      <c r="AG20" s="3" t="s">
        <v>55</v>
      </c>
      <c r="AH20" s="3" t="s">
        <v>55</v>
      </c>
      <c r="AI20" s="3">
        <v>5</v>
      </c>
      <c r="AJ20" s="3" t="s">
        <v>136</v>
      </c>
      <c r="AK20" s="3" t="s">
        <v>137</v>
      </c>
      <c r="AL20" s="3" t="s">
        <v>124</v>
      </c>
      <c r="AM20" s="3" t="s">
        <v>76</v>
      </c>
      <c r="AN20" s="3" t="s">
        <v>52</v>
      </c>
      <c r="AO20" s="3" t="s">
        <v>52</v>
      </c>
      <c r="AP20" s="3" t="s">
        <v>52</v>
      </c>
      <c r="AQ20" s="3" t="s">
        <v>55</v>
      </c>
      <c r="AR20" s="3" t="s">
        <v>55</v>
      </c>
      <c r="AS20" s="3" t="s">
        <v>51</v>
      </c>
      <c r="AT20" s="3" t="s">
        <v>67</v>
      </c>
    </row>
    <row r="21" spans="1:46" ht="15.75" customHeight="1" x14ac:dyDescent="0.15">
      <c r="A21" s="2">
        <v>44319.438469652778</v>
      </c>
      <c r="B21" s="3" t="s">
        <v>46</v>
      </c>
      <c r="C21" s="3" t="s">
        <v>47</v>
      </c>
      <c r="D21" s="3">
        <v>1991</v>
      </c>
      <c r="E21" s="3" t="s">
        <v>48</v>
      </c>
      <c r="F21" s="3" t="s">
        <v>104</v>
      </c>
      <c r="G21" s="3" t="s">
        <v>50</v>
      </c>
      <c r="H21" s="3">
        <v>3</v>
      </c>
      <c r="I21" s="3" t="s">
        <v>51</v>
      </c>
      <c r="J21" s="3" t="s">
        <v>52</v>
      </c>
      <c r="K21" s="3" t="s">
        <v>98</v>
      </c>
      <c r="L21" s="3" t="s">
        <v>78</v>
      </c>
      <c r="M21" s="3" t="s">
        <v>55</v>
      </c>
      <c r="N21" s="3" t="s">
        <v>72</v>
      </c>
      <c r="O21" s="3" t="s">
        <v>55</v>
      </c>
      <c r="P21" s="3" t="s">
        <v>55</v>
      </c>
      <c r="Q21" s="3" t="s">
        <v>55</v>
      </c>
      <c r="R21" s="3">
        <v>3</v>
      </c>
      <c r="S21" s="3" t="s">
        <v>89</v>
      </c>
      <c r="T21" s="3" t="s">
        <v>90</v>
      </c>
      <c r="U21" s="3" t="s">
        <v>52</v>
      </c>
      <c r="V21" s="3" t="s">
        <v>65</v>
      </c>
      <c r="W21" s="3" t="s">
        <v>80</v>
      </c>
      <c r="X21" s="3" t="s">
        <v>55</v>
      </c>
      <c r="Y21" s="3" t="s">
        <v>52</v>
      </c>
      <c r="Z21" s="3" t="s">
        <v>55</v>
      </c>
      <c r="AA21" s="3" t="s">
        <v>61</v>
      </c>
      <c r="AB21" s="3" t="s">
        <v>91</v>
      </c>
      <c r="AC21" s="3" t="s">
        <v>55</v>
      </c>
      <c r="AD21" s="3">
        <v>3</v>
      </c>
      <c r="AE21" s="3" t="s">
        <v>55</v>
      </c>
      <c r="AF21" s="3" t="s">
        <v>62</v>
      </c>
      <c r="AH21" s="3" t="s">
        <v>55</v>
      </c>
      <c r="AI21" s="3">
        <v>3</v>
      </c>
      <c r="AJ21" s="3" t="s">
        <v>117</v>
      </c>
      <c r="AK21" s="3" t="s">
        <v>118</v>
      </c>
      <c r="AL21" s="3" t="s">
        <v>65</v>
      </c>
      <c r="AM21" s="3" t="s">
        <v>76</v>
      </c>
      <c r="AN21" s="3" t="s">
        <v>52</v>
      </c>
      <c r="AO21" s="3" t="s">
        <v>52</v>
      </c>
      <c r="AP21" s="3" t="s">
        <v>52</v>
      </c>
      <c r="AQ21" s="3" t="s">
        <v>52</v>
      </c>
      <c r="AR21" s="3" t="s">
        <v>55</v>
      </c>
      <c r="AS21" s="3" t="s">
        <v>51</v>
      </c>
      <c r="AT21" s="3" t="s">
        <v>84</v>
      </c>
    </row>
    <row r="22" spans="1:46" ht="15.75" customHeight="1" x14ac:dyDescent="0.15">
      <c r="A22" s="2">
        <v>44319.969316296294</v>
      </c>
      <c r="B22" s="3" t="s">
        <v>46</v>
      </c>
      <c r="C22" s="3" t="s">
        <v>86</v>
      </c>
      <c r="D22" s="3">
        <v>1978</v>
      </c>
      <c r="E22" s="3" t="s">
        <v>48</v>
      </c>
      <c r="F22" s="3" t="s">
        <v>68</v>
      </c>
      <c r="G22" s="3" t="s">
        <v>50</v>
      </c>
      <c r="H22" s="3">
        <v>4</v>
      </c>
      <c r="I22" s="3" t="s">
        <v>51</v>
      </c>
      <c r="J22" s="3" t="s">
        <v>52</v>
      </c>
      <c r="K22" s="3" t="s">
        <v>53</v>
      </c>
      <c r="L22" s="3" t="s">
        <v>78</v>
      </c>
      <c r="M22" s="3" t="s">
        <v>55</v>
      </c>
      <c r="N22" s="3" t="s">
        <v>126</v>
      </c>
      <c r="O22" s="3" t="s">
        <v>51</v>
      </c>
      <c r="P22" s="3" t="s">
        <v>55</v>
      </c>
      <c r="Q22" s="3" t="s">
        <v>55</v>
      </c>
      <c r="R22" s="3">
        <v>4</v>
      </c>
      <c r="S22" s="3" t="s">
        <v>89</v>
      </c>
      <c r="T22" s="3" t="s">
        <v>90</v>
      </c>
      <c r="U22" s="3" t="s">
        <v>52</v>
      </c>
      <c r="V22" s="3" t="s">
        <v>59</v>
      </c>
      <c r="W22" s="3" t="s">
        <v>60</v>
      </c>
      <c r="X22" s="3" t="s">
        <v>52</v>
      </c>
      <c r="Y22" s="3" t="s">
        <v>52</v>
      </c>
      <c r="Z22" s="3" t="s">
        <v>55</v>
      </c>
      <c r="AA22" s="3" t="s">
        <v>61</v>
      </c>
      <c r="AB22" s="3" t="s">
        <v>61</v>
      </c>
      <c r="AC22" s="3" t="s">
        <v>55</v>
      </c>
      <c r="AD22" s="3">
        <v>4</v>
      </c>
      <c r="AE22" s="3" t="s">
        <v>55</v>
      </c>
      <c r="AF22" s="3" t="s">
        <v>123</v>
      </c>
      <c r="AG22" s="3" t="s">
        <v>55</v>
      </c>
      <c r="AH22" s="3" t="s">
        <v>55</v>
      </c>
      <c r="AI22" s="3">
        <v>4</v>
      </c>
      <c r="AJ22" s="3" t="s">
        <v>63</v>
      </c>
      <c r="AK22" s="3" t="s">
        <v>138</v>
      </c>
      <c r="AL22" s="3" t="s">
        <v>65</v>
      </c>
      <c r="AN22" s="3" t="s">
        <v>52</v>
      </c>
      <c r="AO22" s="3" t="s">
        <v>55</v>
      </c>
      <c r="AP22" s="3" t="s">
        <v>55</v>
      </c>
      <c r="AQ22" s="3" t="s">
        <v>55</v>
      </c>
      <c r="AR22" s="3" t="s">
        <v>52</v>
      </c>
      <c r="AS22" s="3" t="s">
        <v>51</v>
      </c>
      <c r="AT22" s="3" t="s">
        <v>67</v>
      </c>
    </row>
    <row r="23" spans="1:46" ht="15.75" customHeight="1" x14ac:dyDescent="0.15">
      <c r="A23" s="2">
        <v>44320.503304456019</v>
      </c>
      <c r="B23" s="3" t="s">
        <v>46</v>
      </c>
      <c r="C23" s="3" t="s">
        <v>47</v>
      </c>
      <c r="D23" s="3">
        <v>1985</v>
      </c>
      <c r="E23" s="3" t="s">
        <v>103</v>
      </c>
      <c r="F23" s="3" t="s">
        <v>104</v>
      </c>
      <c r="G23" s="3" t="s">
        <v>77</v>
      </c>
      <c r="H23" s="3">
        <v>5</v>
      </c>
      <c r="I23" s="3" t="s">
        <v>51</v>
      </c>
      <c r="J23" s="3" t="s">
        <v>52</v>
      </c>
      <c r="K23" s="3" t="s">
        <v>87</v>
      </c>
      <c r="L23" s="3" t="s">
        <v>78</v>
      </c>
      <c r="M23" s="3" t="s">
        <v>55</v>
      </c>
      <c r="N23" s="3" t="s">
        <v>79</v>
      </c>
      <c r="O23" s="3" t="s">
        <v>55</v>
      </c>
      <c r="P23" s="3" t="s">
        <v>55</v>
      </c>
      <c r="Q23" s="3" t="s">
        <v>55</v>
      </c>
      <c r="R23" s="3">
        <v>5</v>
      </c>
      <c r="S23" s="3" t="s">
        <v>89</v>
      </c>
      <c r="T23" s="3" t="s">
        <v>90</v>
      </c>
      <c r="U23" s="3" t="s">
        <v>52</v>
      </c>
      <c r="V23" s="3" t="s">
        <v>59</v>
      </c>
      <c r="W23" s="3" t="s">
        <v>80</v>
      </c>
      <c r="X23" s="3" t="s">
        <v>52</v>
      </c>
      <c r="Y23" s="3" t="s">
        <v>52</v>
      </c>
      <c r="Z23" s="3" t="s">
        <v>52</v>
      </c>
      <c r="AA23" s="3" t="s">
        <v>105</v>
      </c>
      <c r="AB23" s="3" t="s">
        <v>91</v>
      </c>
      <c r="AC23" s="3" t="s">
        <v>55</v>
      </c>
      <c r="AD23" s="3">
        <v>5</v>
      </c>
      <c r="AE23" s="3" t="s">
        <v>55</v>
      </c>
      <c r="AF23" s="3" t="s">
        <v>106</v>
      </c>
      <c r="AG23" s="3" t="s">
        <v>55</v>
      </c>
      <c r="AH23" s="3" t="s">
        <v>55</v>
      </c>
      <c r="AI23" s="3">
        <v>5</v>
      </c>
      <c r="AJ23" s="3" t="s">
        <v>74</v>
      </c>
      <c r="AK23" s="3" t="s">
        <v>118</v>
      </c>
      <c r="AL23" s="3" t="s">
        <v>65</v>
      </c>
      <c r="AM23" s="3" t="s">
        <v>115</v>
      </c>
      <c r="AN23" s="3" t="s">
        <v>55</v>
      </c>
      <c r="AO23" s="3" t="s">
        <v>52</v>
      </c>
      <c r="AP23" s="3" t="s">
        <v>52</v>
      </c>
      <c r="AQ23" s="3" t="s">
        <v>52</v>
      </c>
      <c r="AR23" s="3" t="s">
        <v>55</v>
      </c>
      <c r="AS23" s="3" t="s">
        <v>51</v>
      </c>
      <c r="AT23" s="3" t="s">
        <v>67</v>
      </c>
    </row>
    <row r="24" spans="1:46" ht="15.75" customHeight="1" x14ac:dyDescent="0.15">
      <c r="A24" s="2">
        <v>44320.562109131948</v>
      </c>
      <c r="B24" s="3" t="s">
        <v>46</v>
      </c>
      <c r="C24" s="3" t="s">
        <v>47</v>
      </c>
      <c r="D24" s="3">
        <v>1985</v>
      </c>
      <c r="E24" s="3" t="s">
        <v>103</v>
      </c>
      <c r="F24" s="3" t="s">
        <v>104</v>
      </c>
      <c r="G24" s="3" t="s">
        <v>50</v>
      </c>
      <c r="H24" s="3">
        <v>4</v>
      </c>
      <c r="I24" s="3" t="s">
        <v>55</v>
      </c>
      <c r="J24" s="3" t="s">
        <v>52</v>
      </c>
      <c r="K24" s="3" t="s">
        <v>53</v>
      </c>
      <c r="L24" s="3" t="s">
        <v>139</v>
      </c>
      <c r="M24" s="3" t="s">
        <v>55</v>
      </c>
      <c r="O24" s="3" t="s">
        <v>51</v>
      </c>
      <c r="P24" s="3" t="s">
        <v>52</v>
      </c>
      <c r="Q24" s="3" t="s">
        <v>55</v>
      </c>
      <c r="R24" s="3">
        <v>4</v>
      </c>
      <c r="S24" s="3" t="s">
        <v>89</v>
      </c>
      <c r="T24" s="3" t="s">
        <v>140</v>
      </c>
      <c r="U24" s="3" t="s">
        <v>52</v>
      </c>
      <c r="V24" s="3" t="s">
        <v>127</v>
      </c>
      <c r="W24" s="3" t="s">
        <v>60</v>
      </c>
      <c r="X24" s="3" t="s">
        <v>55</v>
      </c>
      <c r="Y24" s="3" t="s">
        <v>52</v>
      </c>
      <c r="Z24" s="3" t="s">
        <v>55</v>
      </c>
      <c r="AA24" s="3" t="s">
        <v>135</v>
      </c>
      <c r="AB24" s="3" t="s">
        <v>91</v>
      </c>
      <c r="AC24" s="3" t="s">
        <v>52</v>
      </c>
      <c r="AD24" s="3">
        <v>4</v>
      </c>
      <c r="AE24" s="3" t="s">
        <v>55</v>
      </c>
      <c r="AF24" s="3" t="s">
        <v>81</v>
      </c>
      <c r="AG24" s="3" t="s">
        <v>52</v>
      </c>
      <c r="AH24" s="3" t="s">
        <v>55</v>
      </c>
      <c r="AI24" s="3">
        <v>4</v>
      </c>
      <c r="AJ24" s="3" t="s">
        <v>141</v>
      </c>
      <c r="AK24" s="3" t="s">
        <v>64</v>
      </c>
      <c r="AL24" s="3" t="s">
        <v>65</v>
      </c>
      <c r="AM24" s="3" t="s">
        <v>115</v>
      </c>
      <c r="AN24" s="3" t="s">
        <v>52</v>
      </c>
      <c r="AO24" s="3" t="s">
        <v>55</v>
      </c>
      <c r="AP24" s="3" t="s">
        <v>55</v>
      </c>
      <c r="AQ24" s="3" t="s">
        <v>52</v>
      </c>
      <c r="AR24" s="3" t="s">
        <v>55</v>
      </c>
      <c r="AS24" s="3" t="s">
        <v>51</v>
      </c>
      <c r="AT24" s="3" t="s">
        <v>67</v>
      </c>
    </row>
    <row r="25" spans="1:46" ht="15.75" customHeight="1" x14ac:dyDescent="0.15">
      <c r="A25" s="2">
        <v>44320.5835243287</v>
      </c>
      <c r="B25" s="3" t="s">
        <v>46</v>
      </c>
      <c r="C25" s="3" t="s">
        <v>86</v>
      </c>
      <c r="D25" s="3">
        <v>1990</v>
      </c>
      <c r="E25" s="3" t="s">
        <v>48</v>
      </c>
      <c r="F25" s="3" t="s">
        <v>68</v>
      </c>
      <c r="G25" s="3" t="s">
        <v>50</v>
      </c>
      <c r="H25" s="3">
        <v>5</v>
      </c>
      <c r="I25" s="3" t="s">
        <v>51</v>
      </c>
      <c r="J25" s="3" t="s">
        <v>52</v>
      </c>
      <c r="K25" s="3" t="s">
        <v>98</v>
      </c>
      <c r="L25" s="3" t="s">
        <v>78</v>
      </c>
      <c r="M25" s="3" t="s">
        <v>55</v>
      </c>
      <c r="O25" s="3" t="s">
        <v>55</v>
      </c>
      <c r="P25" s="3" t="s">
        <v>55</v>
      </c>
      <c r="Q25" s="3" t="s">
        <v>55</v>
      </c>
      <c r="R25" s="3">
        <v>4</v>
      </c>
      <c r="S25" s="3" t="s">
        <v>89</v>
      </c>
      <c r="T25" s="3" t="s">
        <v>90</v>
      </c>
      <c r="U25" s="3" t="s">
        <v>52</v>
      </c>
      <c r="V25" s="3" t="s">
        <v>59</v>
      </c>
      <c r="W25" s="3" t="s">
        <v>80</v>
      </c>
      <c r="X25" s="3" t="s">
        <v>52</v>
      </c>
      <c r="Y25" s="3" t="s">
        <v>52</v>
      </c>
      <c r="Z25" s="3" t="s">
        <v>55</v>
      </c>
      <c r="AA25" s="3" t="s">
        <v>91</v>
      </c>
      <c r="AB25" s="3" t="s">
        <v>91</v>
      </c>
      <c r="AC25" s="3" t="s">
        <v>55</v>
      </c>
      <c r="AD25" s="3">
        <v>4</v>
      </c>
      <c r="AE25" s="3" t="s">
        <v>55</v>
      </c>
      <c r="AF25" s="3" t="s">
        <v>123</v>
      </c>
      <c r="AG25" s="3" t="s">
        <v>55</v>
      </c>
      <c r="AH25" s="3" t="s">
        <v>55</v>
      </c>
      <c r="AI25" s="3">
        <v>5</v>
      </c>
      <c r="AJ25" s="3" t="s">
        <v>110</v>
      </c>
      <c r="AK25" s="3" t="s">
        <v>118</v>
      </c>
      <c r="AL25" s="3" t="s">
        <v>65</v>
      </c>
      <c r="AN25" s="3" t="s">
        <v>52</v>
      </c>
      <c r="AO25" s="3" t="s">
        <v>52</v>
      </c>
      <c r="AP25" s="3" t="s">
        <v>52</v>
      </c>
      <c r="AQ25" s="3" t="s">
        <v>52</v>
      </c>
      <c r="AR25" s="3" t="s">
        <v>55</v>
      </c>
      <c r="AS25" s="3" t="s">
        <v>51</v>
      </c>
      <c r="AT25" s="3" t="s">
        <v>67</v>
      </c>
    </row>
    <row r="26" spans="1:46" ht="15.75" customHeight="1" x14ac:dyDescent="0.15">
      <c r="A26" s="2">
        <v>44320.780587951391</v>
      </c>
      <c r="B26" s="3" t="s">
        <v>46</v>
      </c>
      <c r="C26" s="3" t="s">
        <v>47</v>
      </c>
      <c r="D26" s="3">
        <v>1985</v>
      </c>
      <c r="E26" s="3" t="s">
        <v>103</v>
      </c>
      <c r="F26" s="3" t="s">
        <v>104</v>
      </c>
      <c r="G26" s="3" t="s">
        <v>50</v>
      </c>
      <c r="H26" s="3">
        <v>4</v>
      </c>
      <c r="I26" s="3" t="s">
        <v>55</v>
      </c>
      <c r="J26" s="3" t="s">
        <v>52</v>
      </c>
      <c r="K26" s="3" t="s">
        <v>53</v>
      </c>
      <c r="L26" s="3" t="s">
        <v>139</v>
      </c>
      <c r="M26" s="3" t="s">
        <v>55</v>
      </c>
      <c r="O26" s="3" t="s">
        <v>51</v>
      </c>
      <c r="P26" s="3" t="s">
        <v>52</v>
      </c>
      <c r="Q26" s="3" t="s">
        <v>55</v>
      </c>
      <c r="R26" s="3">
        <v>4</v>
      </c>
      <c r="S26" s="3" t="s">
        <v>89</v>
      </c>
      <c r="T26" s="3" t="s">
        <v>140</v>
      </c>
      <c r="U26" s="3" t="s">
        <v>52</v>
      </c>
      <c r="V26" s="3" t="s">
        <v>127</v>
      </c>
      <c r="W26" s="3" t="s">
        <v>60</v>
      </c>
      <c r="X26" s="3" t="s">
        <v>55</v>
      </c>
      <c r="Y26" s="3" t="s">
        <v>52</v>
      </c>
      <c r="Z26" s="3" t="s">
        <v>55</v>
      </c>
      <c r="AA26" s="3" t="s">
        <v>135</v>
      </c>
      <c r="AB26" s="3" t="s">
        <v>91</v>
      </c>
      <c r="AC26" s="3" t="s">
        <v>52</v>
      </c>
      <c r="AD26" s="3">
        <v>4</v>
      </c>
      <c r="AE26" s="3" t="s">
        <v>55</v>
      </c>
      <c r="AF26" s="3" t="s">
        <v>81</v>
      </c>
      <c r="AG26" s="3" t="s">
        <v>52</v>
      </c>
      <c r="AH26" s="3" t="s">
        <v>55</v>
      </c>
      <c r="AI26" s="3">
        <v>4</v>
      </c>
      <c r="AJ26" s="3" t="s">
        <v>141</v>
      </c>
      <c r="AK26" s="3" t="s">
        <v>64</v>
      </c>
      <c r="AL26" s="3" t="s">
        <v>65</v>
      </c>
      <c r="AM26" s="3" t="s">
        <v>115</v>
      </c>
      <c r="AN26" s="3" t="s">
        <v>52</v>
      </c>
      <c r="AO26" s="3" t="s">
        <v>55</v>
      </c>
      <c r="AP26" s="3" t="s">
        <v>55</v>
      </c>
      <c r="AQ26" s="3" t="s">
        <v>52</v>
      </c>
      <c r="AR26" s="3" t="s">
        <v>55</v>
      </c>
      <c r="AS26" s="3" t="s">
        <v>51</v>
      </c>
      <c r="AT26" s="3" t="s">
        <v>67</v>
      </c>
    </row>
    <row r="27" spans="1:46" ht="15.75" customHeight="1" x14ac:dyDescent="0.15">
      <c r="A27" s="2">
        <v>44320.896752766203</v>
      </c>
      <c r="B27" s="3" t="s">
        <v>85</v>
      </c>
      <c r="C27" s="3" t="s">
        <v>86</v>
      </c>
      <c r="D27" s="3">
        <v>1984</v>
      </c>
      <c r="E27" s="3" t="s">
        <v>48</v>
      </c>
      <c r="F27" s="3" t="s">
        <v>104</v>
      </c>
      <c r="G27" s="3" t="s">
        <v>77</v>
      </c>
      <c r="H27" s="3">
        <v>4</v>
      </c>
      <c r="I27" s="3" t="s">
        <v>51</v>
      </c>
      <c r="J27" s="3" t="s">
        <v>52</v>
      </c>
      <c r="K27" s="3" t="s">
        <v>87</v>
      </c>
      <c r="L27" s="3" t="s">
        <v>71</v>
      </c>
      <c r="M27" s="3" t="s">
        <v>55</v>
      </c>
      <c r="N27" s="3" t="s">
        <v>56</v>
      </c>
      <c r="O27" s="3" t="s">
        <v>51</v>
      </c>
      <c r="P27" s="3" t="s">
        <v>55</v>
      </c>
      <c r="Q27" s="3" t="s">
        <v>55</v>
      </c>
      <c r="R27" s="3">
        <v>4</v>
      </c>
      <c r="S27" s="3" t="s">
        <v>112</v>
      </c>
      <c r="T27" s="3" t="s">
        <v>58</v>
      </c>
      <c r="U27" s="3" t="s">
        <v>52</v>
      </c>
      <c r="V27" s="3" t="s">
        <v>59</v>
      </c>
      <c r="W27" s="3" t="s">
        <v>80</v>
      </c>
      <c r="X27" s="3" t="s">
        <v>52</v>
      </c>
      <c r="Y27" s="3" t="s">
        <v>52</v>
      </c>
      <c r="Z27" s="3" t="s">
        <v>52</v>
      </c>
      <c r="AA27" s="3" t="s">
        <v>61</v>
      </c>
      <c r="AB27" s="3" t="s">
        <v>61</v>
      </c>
      <c r="AC27" s="3" t="s">
        <v>55</v>
      </c>
      <c r="AD27" s="3">
        <v>4</v>
      </c>
      <c r="AE27" s="3" t="s">
        <v>55</v>
      </c>
      <c r="AF27" s="3" t="s">
        <v>123</v>
      </c>
      <c r="AG27" s="3" t="s">
        <v>55</v>
      </c>
      <c r="AH27" s="3" t="s">
        <v>55</v>
      </c>
      <c r="AI27" s="3">
        <v>4</v>
      </c>
      <c r="AJ27" s="3" t="s">
        <v>142</v>
      </c>
      <c r="AK27" s="3" t="s">
        <v>134</v>
      </c>
      <c r="AL27" s="3" t="s">
        <v>124</v>
      </c>
      <c r="AM27" s="3" t="s">
        <v>115</v>
      </c>
      <c r="AN27" s="3" t="s">
        <v>52</v>
      </c>
      <c r="AO27" s="3" t="s">
        <v>52</v>
      </c>
      <c r="AP27" s="3" t="s">
        <v>52</v>
      </c>
      <c r="AQ27" s="3" t="s">
        <v>52</v>
      </c>
      <c r="AR27" s="3" t="s">
        <v>55</v>
      </c>
      <c r="AS27" s="3" t="s">
        <v>51</v>
      </c>
      <c r="AT27" s="3" t="s">
        <v>67</v>
      </c>
    </row>
    <row r="28" spans="1:46" ht="15.75" customHeight="1" x14ac:dyDescent="0.15">
      <c r="A28" s="2">
        <v>44323.787663287032</v>
      </c>
      <c r="B28" s="3" t="s">
        <v>46</v>
      </c>
      <c r="C28" s="3" t="s">
        <v>47</v>
      </c>
      <c r="D28" s="3">
        <v>2010</v>
      </c>
      <c r="F28" s="3" t="s">
        <v>104</v>
      </c>
      <c r="G28" s="3" t="s">
        <v>50</v>
      </c>
      <c r="H28" s="3">
        <v>3</v>
      </c>
      <c r="I28" s="3" t="s">
        <v>51</v>
      </c>
      <c r="J28" s="3" t="s">
        <v>52</v>
      </c>
      <c r="K28" s="3" t="s">
        <v>70</v>
      </c>
      <c r="L28" s="3" t="s">
        <v>78</v>
      </c>
      <c r="M28" s="3" t="s">
        <v>52</v>
      </c>
      <c r="N28" s="3" t="s">
        <v>126</v>
      </c>
      <c r="O28" s="3" t="s">
        <v>51</v>
      </c>
      <c r="P28" s="3" t="s">
        <v>55</v>
      </c>
      <c r="Q28" s="3" t="s">
        <v>55</v>
      </c>
      <c r="R28" s="3">
        <v>3</v>
      </c>
      <c r="S28" s="3" t="s">
        <v>112</v>
      </c>
      <c r="T28" s="3" t="s">
        <v>58</v>
      </c>
      <c r="U28" s="3" t="s">
        <v>52</v>
      </c>
      <c r="V28" s="3" t="s">
        <v>143</v>
      </c>
      <c r="W28" s="3" t="s">
        <v>80</v>
      </c>
      <c r="X28" s="3" t="s">
        <v>52</v>
      </c>
      <c r="Y28" s="3" t="s">
        <v>52</v>
      </c>
      <c r="Z28" s="3" t="s">
        <v>55</v>
      </c>
      <c r="AA28" s="3" t="s">
        <v>105</v>
      </c>
      <c r="AB28" s="3" t="s">
        <v>61</v>
      </c>
      <c r="AC28" s="3" t="s">
        <v>52</v>
      </c>
      <c r="AD28" s="3">
        <v>3</v>
      </c>
      <c r="AE28" s="3" t="s">
        <v>55</v>
      </c>
      <c r="AF28" s="3" t="s">
        <v>81</v>
      </c>
      <c r="AG28" s="3" t="s">
        <v>55</v>
      </c>
      <c r="AH28" s="3" t="s">
        <v>55</v>
      </c>
      <c r="AI28" s="3">
        <v>3</v>
      </c>
      <c r="AJ28" s="3" t="s">
        <v>110</v>
      </c>
      <c r="AK28" s="3" t="s">
        <v>118</v>
      </c>
      <c r="AL28" s="3" t="s">
        <v>94</v>
      </c>
      <c r="AM28" s="3" t="s">
        <v>115</v>
      </c>
      <c r="AN28" s="3" t="s">
        <v>52</v>
      </c>
      <c r="AO28" s="3" t="s">
        <v>52</v>
      </c>
      <c r="AP28" s="3" t="s">
        <v>52</v>
      </c>
      <c r="AQ28" s="3" t="s">
        <v>52</v>
      </c>
      <c r="AR28" s="3" t="s">
        <v>52</v>
      </c>
      <c r="AS28" s="3" t="s">
        <v>51</v>
      </c>
      <c r="AT28" s="3" t="s">
        <v>67</v>
      </c>
    </row>
    <row r="29" spans="1:46" ht="15.75" customHeight="1" x14ac:dyDescent="0.15">
      <c r="A29" s="2">
        <v>44323.788008148149</v>
      </c>
      <c r="B29" s="3" t="s">
        <v>85</v>
      </c>
      <c r="C29" s="3" t="s">
        <v>47</v>
      </c>
      <c r="D29" s="3">
        <v>1993</v>
      </c>
      <c r="E29" s="3" t="s">
        <v>48</v>
      </c>
      <c r="F29" s="3" t="s">
        <v>104</v>
      </c>
      <c r="G29" s="3" t="s">
        <v>50</v>
      </c>
      <c r="H29" s="3">
        <v>4</v>
      </c>
      <c r="I29" s="3" t="s">
        <v>51</v>
      </c>
      <c r="J29" s="3" t="s">
        <v>52</v>
      </c>
      <c r="K29" s="3" t="s">
        <v>98</v>
      </c>
      <c r="L29" s="3" t="s">
        <v>144</v>
      </c>
      <c r="M29" s="3" t="s">
        <v>55</v>
      </c>
      <c r="N29" s="3" t="s">
        <v>145</v>
      </c>
      <c r="O29" s="3" t="s">
        <v>51</v>
      </c>
      <c r="P29" s="3" t="s">
        <v>55</v>
      </c>
      <c r="Q29" s="3" t="s">
        <v>55</v>
      </c>
      <c r="R29" s="3">
        <v>4</v>
      </c>
      <c r="S29" s="3" t="s">
        <v>89</v>
      </c>
      <c r="T29" s="3" t="s">
        <v>90</v>
      </c>
      <c r="U29" s="3" t="s">
        <v>52</v>
      </c>
      <c r="V29" s="3" t="s">
        <v>59</v>
      </c>
      <c r="W29" s="3" t="s">
        <v>60</v>
      </c>
      <c r="X29" s="3" t="s">
        <v>52</v>
      </c>
      <c r="Y29" s="3" t="s">
        <v>52</v>
      </c>
      <c r="Z29" s="3" t="s">
        <v>52</v>
      </c>
      <c r="AA29" s="3" t="s">
        <v>61</v>
      </c>
      <c r="AB29" s="3" t="s">
        <v>105</v>
      </c>
      <c r="AC29" s="3" t="s">
        <v>55</v>
      </c>
      <c r="AD29" s="3">
        <v>3</v>
      </c>
      <c r="AE29" s="3" t="s">
        <v>55</v>
      </c>
      <c r="AF29" s="3" t="s">
        <v>62</v>
      </c>
      <c r="AG29" s="3" t="s">
        <v>52</v>
      </c>
      <c r="AH29" s="3" t="s">
        <v>55</v>
      </c>
      <c r="AI29" s="3">
        <v>4</v>
      </c>
      <c r="AJ29" s="3" t="s">
        <v>128</v>
      </c>
      <c r="AK29" s="3" t="s">
        <v>146</v>
      </c>
      <c r="AL29" s="3" t="s">
        <v>124</v>
      </c>
      <c r="AM29" s="3" t="s">
        <v>76</v>
      </c>
      <c r="AN29" s="3" t="s">
        <v>52</v>
      </c>
      <c r="AO29" s="3" t="s">
        <v>55</v>
      </c>
      <c r="AP29" s="3" t="s">
        <v>52</v>
      </c>
      <c r="AQ29" s="3" t="s">
        <v>52</v>
      </c>
      <c r="AR29" s="3" t="s">
        <v>55</v>
      </c>
      <c r="AS29" s="3" t="s">
        <v>51</v>
      </c>
      <c r="AT29" s="3" t="s">
        <v>84</v>
      </c>
    </row>
    <row r="30" spans="1:46" ht="15.75" customHeight="1" x14ac:dyDescent="0.15">
      <c r="A30" s="2">
        <v>44323.788188506944</v>
      </c>
      <c r="B30" s="3" t="s">
        <v>46</v>
      </c>
      <c r="C30" s="3" t="s">
        <v>47</v>
      </c>
      <c r="D30" s="3">
        <v>1992</v>
      </c>
      <c r="E30" s="3" t="s">
        <v>48</v>
      </c>
      <c r="F30" s="3" t="s">
        <v>104</v>
      </c>
      <c r="G30" s="3" t="s">
        <v>77</v>
      </c>
      <c r="H30" s="3">
        <v>5</v>
      </c>
      <c r="I30" s="3" t="s">
        <v>51</v>
      </c>
      <c r="J30" s="3" t="s">
        <v>52</v>
      </c>
      <c r="K30" s="3" t="s">
        <v>53</v>
      </c>
      <c r="L30" s="3" t="s">
        <v>131</v>
      </c>
      <c r="M30" s="3" t="s">
        <v>55</v>
      </c>
      <c r="N30" s="3" t="s">
        <v>79</v>
      </c>
      <c r="O30" s="3" t="s">
        <v>51</v>
      </c>
      <c r="P30" s="3" t="s">
        <v>55</v>
      </c>
      <c r="Q30" s="3" t="s">
        <v>55</v>
      </c>
      <c r="R30" s="3">
        <v>5</v>
      </c>
      <c r="S30" s="3" t="s">
        <v>147</v>
      </c>
      <c r="T30" s="3" t="s">
        <v>58</v>
      </c>
      <c r="U30" s="3" t="s">
        <v>52</v>
      </c>
      <c r="V30" s="3" t="s">
        <v>143</v>
      </c>
      <c r="W30" s="3" t="s">
        <v>80</v>
      </c>
      <c r="X30" s="3" t="s">
        <v>52</v>
      </c>
      <c r="Y30" s="3" t="s">
        <v>52</v>
      </c>
      <c r="Z30" s="3" t="s">
        <v>55</v>
      </c>
      <c r="AA30" s="3" t="s">
        <v>61</v>
      </c>
      <c r="AB30" s="3" t="s">
        <v>135</v>
      </c>
      <c r="AC30" s="3" t="s">
        <v>55</v>
      </c>
      <c r="AD30" s="3">
        <v>4</v>
      </c>
      <c r="AE30" s="3" t="s">
        <v>55</v>
      </c>
      <c r="AF30" s="3" t="s">
        <v>148</v>
      </c>
      <c r="AG30" s="3" t="s">
        <v>52</v>
      </c>
      <c r="AH30" s="3" t="s">
        <v>55</v>
      </c>
      <c r="AI30" s="3">
        <v>3</v>
      </c>
      <c r="AJ30" s="3" t="s">
        <v>92</v>
      </c>
      <c r="AK30" s="3" t="s">
        <v>64</v>
      </c>
      <c r="AL30" s="3" t="s">
        <v>65</v>
      </c>
      <c r="AM30" s="3" t="s">
        <v>76</v>
      </c>
      <c r="AN30" s="3" t="s">
        <v>52</v>
      </c>
      <c r="AO30" s="3" t="s">
        <v>52</v>
      </c>
      <c r="AP30" s="3" t="s">
        <v>52</v>
      </c>
      <c r="AQ30" s="3" t="s">
        <v>52</v>
      </c>
      <c r="AR30" s="3" t="s">
        <v>55</v>
      </c>
      <c r="AS30" s="3" t="s">
        <v>51</v>
      </c>
      <c r="AT30" s="3" t="s">
        <v>67</v>
      </c>
    </row>
    <row r="31" spans="1:46" ht="15.75" customHeight="1" x14ac:dyDescent="0.15">
      <c r="A31" s="2">
        <v>44323.788271168982</v>
      </c>
      <c r="B31" s="3" t="s">
        <v>85</v>
      </c>
      <c r="C31" s="3" t="s">
        <v>47</v>
      </c>
      <c r="D31" s="3">
        <v>1992</v>
      </c>
      <c r="E31" s="3" t="s">
        <v>48</v>
      </c>
      <c r="F31" s="3" t="s">
        <v>104</v>
      </c>
      <c r="G31" s="3" t="s">
        <v>50</v>
      </c>
      <c r="H31" s="3">
        <v>4</v>
      </c>
      <c r="I31" s="3" t="s">
        <v>51</v>
      </c>
      <c r="J31" s="3" t="s">
        <v>52</v>
      </c>
      <c r="K31" s="3" t="s">
        <v>87</v>
      </c>
      <c r="L31" s="3" t="s">
        <v>149</v>
      </c>
      <c r="M31" s="3" t="s">
        <v>55</v>
      </c>
      <c r="N31" s="3" t="s">
        <v>72</v>
      </c>
      <c r="O31" s="3" t="s">
        <v>55</v>
      </c>
      <c r="P31" s="3" t="s">
        <v>55</v>
      </c>
      <c r="Q31" s="3" t="s">
        <v>55</v>
      </c>
      <c r="R31" s="3">
        <v>4</v>
      </c>
      <c r="S31" s="3" t="s">
        <v>112</v>
      </c>
      <c r="T31" s="3" t="s">
        <v>58</v>
      </c>
      <c r="U31" s="3" t="s">
        <v>52</v>
      </c>
      <c r="V31" s="3" t="s">
        <v>150</v>
      </c>
      <c r="W31" s="3" t="s">
        <v>80</v>
      </c>
      <c r="X31" s="3" t="s">
        <v>52</v>
      </c>
      <c r="Y31" s="3" t="s">
        <v>52</v>
      </c>
      <c r="AA31" s="3" t="s">
        <v>132</v>
      </c>
      <c r="AB31" s="3" t="s">
        <v>105</v>
      </c>
      <c r="AC31" s="3" t="s">
        <v>55</v>
      </c>
      <c r="AD31" s="3">
        <v>4</v>
      </c>
      <c r="AE31" s="3" t="s">
        <v>55</v>
      </c>
      <c r="AF31" s="3" t="s">
        <v>106</v>
      </c>
      <c r="AG31" s="3" t="s">
        <v>52</v>
      </c>
      <c r="AH31" s="3" t="s">
        <v>55</v>
      </c>
      <c r="AI31" s="3">
        <v>4</v>
      </c>
      <c r="AJ31" s="3" t="s">
        <v>110</v>
      </c>
      <c r="AL31" s="3" t="s">
        <v>94</v>
      </c>
      <c r="AM31" s="3" t="s">
        <v>151</v>
      </c>
      <c r="AN31" s="3" t="s">
        <v>55</v>
      </c>
      <c r="AO31" s="3" t="s">
        <v>52</v>
      </c>
      <c r="AP31" s="3" t="s">
        <v>52</v>
      </c>
      <c r="AQ31" s="3" t="s">
        <v>52</v>
      </c>
      <c r="AR31" s="3" t="s">
        <v>55</v>
      </c>
      <c r="AS31" s="3" t="s">
        <v>51</v>
      </c>
      <c r="AT31" s="3" t="s">
        <v>67</v>
      </c>
    </row>
    <row r="32" spans="1:46" ht="15.75" customHeight="1" x14ac:dyDescent="0.15">
      <c r="A32" s="2">
        <v>44323.788363611107</v>
      </c>
      <c r="B32" s="3" t="s">
        <v>46</v>
      </c>
      <c r="C32" s="3" t="s">
        <v>152</v>
      </c>
      <c r="D32" s="3">
        <v>1989</v>
      </c>
      <c r="E32" s="3" t="s">
        <v>48</v>
      </c>
      <c r="F32" s="3" t="s">
        <v>104</v>
      </c>
      <c r="G32" s="3" t="s">
        <v>50</v>
      </c>
      <c r="H32" s="3">
        <v>4</v>
      </c>
      <c r="I32" s="3" t="s">
        <v>51</v>
      </c>
      <c r="J32" s="3" t="s">
        <v>52</v>
      </c>
      <c r="K32" s="3" t="s">
        <v>98</v>
      </c>
      <c r="L32" s="3" t="s">
        <v>153</v>
      </c>
      <c r="M32" s="3" t="s">
        <v>52</v>
      </c>
      <c r="N32" s="3" t="s">
        <v>79</v>
      </c>
      <c r="O32" s="3" t="s">
        <v>51</v>
      </c>
      <c r="P32" s="3" t="s">
        <v>55</v>
      </c>
      <c r="Q32" s="3" t="s">
        <v>55</v>
      </c>
      <c r="R32" s="3">
        <v>3</v>
      </c>
      <c r="S32" s="3" t="s">
        <v>100</v>
      </c>
      <c r="T32" s="3" t="s">
        <v>58</v>
      </c>
      <c r="U32" s="3" t="s">
        <v>52</v>
      </c>
      <c r="V32" s="3" t="s">
        <v>59</v>
      </c>
      <c r="W32" s="3" t="s">
        <v>60</v>
      </c>
      <c r="X32" s="3" t="s">
        <v>52</v>
      </c>
      <c r="Y32" s="3" t="s">
        <v>55</v>
      </c>
      <c r="Z32" s="3" t="s">
        <v>55</v>
      </c>
      <c r="AA32" s="3" t="s">
        <v>132</v>
      </c>
      <c r="AB32" s="3" t="s">
        <v>61</v>
      </c>
      <c r="AC32" s="3" t="s">
        <v>55</v>
      </c>
      <c r="AD32" s="3">
        <v>4</v>
      </c>
      <c r="AE32" s="3" t="s">
        <v>55</v>
      </c>
      <c r="AF32" s="3" t="s">
        <v>123</v>
      </c>
      <c r="AG32" s="3" t="s">
        <v>55</v>
      </c>
      <c r="AH32" s="3" t="s">
        <v>55</v>
      </c>
      <c r="AI32" s="3">
        <v>4</v>
      </c>
      <c r="AJ32" s="3" t="s">
        <v>154</v>
      </c>
      <c r="AK32" s="3" t="s">
        <v>64</v>
      </c>
      <c r="AL32" s="3" t="s">
        <v>65</v>
      </c>
      <c r="AM32" s="3" t="s">
        <v>155</v>
      </c>
      <c r="AN32" s="3" t="s">
        <v>52</v>
      </c>
      <c r="AO32" s="3" t="s">
        <v>52</v>
      </c>
      <c r="AP32" s="3" t="s">
        <v>52</v>
      </c>
      <c r="AQ32" s="3" t="s">
        <v>52</v>
      </c>
      <c r="AR32" s="3" t="s">
        <v>55</v>
      </c>
      <c r="AS32" s="3" t="s">
        <v>51</v>
      </c>
      <c r="AT32" s="3" t="s">
        <v>67</v>
      </c>
    </row>
    <row r="33" spans="1:46" ht="15.75" customHeight="1" x14ac:dyDescent="0.15">
      <c r="A33" s="2">
        <v>44323.788508750004</v>
      </c>
      <c r="B33" s="3" t="s">
        <v>46</v>
      </c>
      <c r="C33" s="3" t="s">
        <v>47</v>
      </c>
      <c r="D33" s="3">
        <v>1983</v>
      </c>
      <c r="E33" s="3" t="s">
        <v>48</v>
      </c>
      <c r="F33" s="3" t="s">
        <v>104</v>
      </c>
      <c r="G33" s="3" t="s">
        <v>50</v>
      </c>
      <c r="H33" s="3">
        <v>4</v>
      </c>
      <c r="I33" s="3" t="s">
        <v>51</v>
      </c>
      <c r="J33" s="3" t="s">
        <v>52</v>
      </c>
      <c r="K33" s="3" t="s">
        <v>98</v>
      </c>
      <c r="L33" s="3" t="s">
        <v>156</v>
      </c>
      <c r="M33" s="3" t="s">
        <v>55</v>
      </c>
      <c r="N33" s="3" t="s">
        <v>56</v>
      </c>
      <c r="O33" s="3" t="s">
        <v>51</v>
      </c>
      <c r="P33" s="3" t="s">
        <v>55</v>
      </c>
      <c r="Q33" s="3" t="s">
        <v>55</v>
      </c>
      <c r="R33" s="3">
        <v>4</v>
      </c>
      <c r="S33" s="3" t="s">
        <v>73</v>
      </c>
      <c r="T33" s="3" t="s">
        <v>58</v>
      </c>
      <c r="U33" s="3" t="s">
        <v>52</v>
      </c>
      <c r="V33" s="3" t="s">
        <v>59</v>
      </c>
      <c r="W33" s="3" t="s">
        <v>60</v>
      </c>
      <c r="X33" s="3" t="s">
        <v>52</v>
      </c>
      <c r="Y33" s="3" t="s">
        <v>55</v>
      </c>
      <c r="Z33" s="3" t="s">
        <v>55</v>
      </c>
      <c r="AA33" s="3" t="s">
        <v>132</v>
      </c>
      <c r="AB33" s="3" t="s">
        <v>91</v>
      </c>
      <c r="AC33" s="3" t="s">
        <v>55</v>
      </c>
      <c r="AD33" s="3">
        <v>5</v>
      </c>
      <c r="AE33" s="3" t="s">
        <v>55</v>
      </c>
      <c r="AF33" s="3" t="s">
        <v>106</v>
      </c>
      <c r="AG33" s="3" t="s">
        <v>52</v>
      </c>
      <c r="AH33" s="3" t="s">
        <v>55</v>
      </c>
      <c r="AI33" s="3">
        <v>4</v>
      </c>
      <c r="AJ33" s="3" t="s">
        <v>110</v>
      </c>
      <c r="AK33" s="3" t="s">
        <v>108</v>
      </c>
      <c r="AL33" s="3" t="s">
        <v>83</v>
      </c>
      <c r="AM33" s="3" t="s">
        <v>66</v>
      </c>
      <c r="AN33" s="3" t="s">
        <v>52</v>
      </c>
      <c r="AO33" s="3" t="s">
        <v>55</v>
      </c>
      <c r="AP33" s="3" t="s">
        <v>55</v>
      </c>
      <c r="AQ33" s="3" t="s">
        <v>52</v>
      </c>
      <c r="AR33" s="3" t="s">
        <v>52</v>
      </c>
      <c r="AS33" s="3" t="s">
        <v>51</v>
      </c>
      <c r="AT33" s="3" t="s">
        <v>67</v>
      </c>
    </row>
    <row r="34" spans="1:46" ht="15.75" customHeight="1" x14ac:dyDescent="0.15">
      <c r="A34" s="2">
        <v>44323.788808622689</v>
      </c>
      <c r="B34" s="3" t="s">
        <v>46</v>
      </c>
      <c r="C34" s="3" t="s">
        <v>47</v>
      </c>
      <c r="D34" s="3">
        <v>1992</v>
      </c>
      <c r="E34" s="3" t="s">
        <v>103</v>
      </c>
      <c r="F34" s="3" t="s">
        <v>104</v>
      </c>
      <c r="G34" s="3" t="s">
        <v>50</v>
      </c>
      <c r="H34" s="3">
        <v>4</v>
      </c>
      <c r="I34" s="3" t="s">
        <v>51</v>
      </c>
      <c r="J34" s="3" t="s">
        <v>52</v>
      </c>
      <c r="K34" s="3" t="s">
        <v>98</v>
      </c>
      <c r="L34" s="3" t="s">
        <v>78</v>
      </c>
      <c r="M34" s="3" t="s">
        <v>55</v>
      </c>
      <c r="N34" s="3" t="s">
        <v>79</v>
      </c>
      <c r="O34" s="3" t="s">
        <v>55</v>
      </c>
      <c r="P34" s="3" t="s">
        <v>55</v>
      </c>
      <c r="Q34" s="3" t="s">
        <v>55</v>
      </c>
      <c r="R34" s="3">
        <v>4</v>
      </c>
      <c r="S34" s="3" t="s">
        <v>112</v>
      </c>
      <c r="T34" s="3" t="s">
        <v>58</v>
      </c>
      <c r="U34" s="3" t="s">
        <v>52</v>
      </c>
      <c r="V34" s="3" t="s">
        <v>143</v>
      </c>
      <c r="W34" s="3" t="s">
        <v>60</v>
      </c>
      <c r="X34" s="3" t="s">
        <v>52</v>
      </c>
      <c r="Y34" s="3" t="s">
        <v>52</v>
      </c>
      <c r="Z34" s="3" t="s">
        <v>52</v>
      </c>
      <c r="AA34" s="3" t="s">
        <v>91</v>
      </c>
      <c r="AB34" s="3" t="s">
        <v>91</v>
      </c>
      <c r="AC34" s="3" t="s">
        <v>55</v>
      </c>
      <c r="AD34" s="3">
        <v>5</v>
      </c>
      <c r="AE34" s="3" t="s">
        <v>55</v>
      </c>
      <c r="AF34" s="3" t="s">
        <v>106</v>
      </c>
      <c r="AG34" s="3" t="s">
        <v>55</v>
      </c>
      <c r="AH34" s="3" t="s">
        <v>55</v>
      </c>
      <c r="AI34" s="3">
        <v>5</v>
      </c>
      <c r="AJ34" s="3" t="s">
        <v>110</v>
      </c>
      <c r="AK34" s="3" t="s">
        <v>118</v>
      </c>
      <c r="AL34" s="3" t="s">
        <v>65</v>
      </c>
      <c r="AM34" s="3" t="s">
        <v>66</v>
      </c>
      <c r="AN34" s="3" t="s">
        <v>52</v>
      </c>
      <c r="AO34" s="3" t="s">
        <v>55</v>
      </c>
      <c r="AP34" s="3" t="s">
        <v>52</v>
      </c>
      <c r="AQ34" s="3" t="s">
        <v>52</v>
      </c>
      <c r="AR34" s="3" t="s">
        <v>55</v>
      </c>
      <c r="AS34" s="3" t="s">
        <v>51</v>
      </c>
      <c r="AT34" s="3" t="s">
        <v>67</v>
      </c>
    </row>
    <row r="35" spans="1:46" ht="15.75" customHeight="1" x14ac:dyDescent="0.15">
      <c r="A35" s="2">
        <v>44323.788942719912</v>
      </c>
      <c r="B35" s="3" t="s">
        <v>46</v>
      </c>
      <c r="C35" s="3" t="s">
        <v>47</v>
      </c>
      <c r="D35" s="3">
        <v>1991</v>
      </c>
      <c r="E35" s="3" t="s">
        <v>103</v>
      </c>
      <c r="F35" s="3" t="s">
        <v>49</v>
      </c>
      <c r="G35" s="3" t="s">
        <v>50</v>
      </c>
      <c r="H35" s="3">
        <v>4</v>
      </c>
      <c r="I35" s="3" t="s">
        <v>55</v>
      </c>
      <c r="J35" s="3" t="s">
        <v>52</v>
      </c>
      <c r="K35" s="3" t="s">
        <v>70</v>
      </c>
      <c r="L35" s="3" t="s">
        <v>78</v>
      </c>
      <c r="M35" s="3" t="s">
        <v>52</v>
      </c>
      <c r="N35" s="3" t="s">
        <v>126</v>
      </c>
      <c r="O35" s="3" t="s">
        <v>55</v>
      </c>
      <c r="P35" s="3" t="s">
        <v>55</v>
      </c>
      <c r="Q35" s="3" t="s">
        <v>55</v>
      </c>
      <c r="R35" s="3">
        <v>3</v>
      </c>
      <c r="S35" s="3" t="s">
        <v>100</v>
      </c>
      <c r="T35" s="3" t="s">
        <v>58</v>
      </c>
      <c r="U35" s="3" t="s">
        <v>52</v>
      </c>
      <c r="V35" s="3" t="s">
        <v>59</v>
      </c>
      <c r="W35" s="3" t="s">
        <v>60</v>
      </c>
      <c r="X35" s="3" t="s">
        <v>52</v>
      </c>
      <c r="Y35" s="3" t="s">
        <v>55</v>
      </c>
      <c r="Z35" s="3" t="s">
        <v>55</v>
      </c>
      <c r="AA35" s="3" t="s">
        <v>105</v>
      </c>
      <c r="AB35" s="3" t="s">
        <v>91</v>
      </c>
      <c r="AC35" s="3" t="s">
        <v>52</v>
      </c>
      <c r="AD35" s="3">
        <v>3</v>
      </c>
      <c r="AE35" s="3" t="s">
        <v>55</v>
      </c>
      <c r="AF35" s="3" t="s">
        <v>81</v>
      </c>
      <c r="AG35" s="3" t="s">
        <v>52</v>
      </c>
      <c r="AH35" s="3" t="s">
        <v>55</v>
      </c>
      <c r="AI35" s="3">
        <v>4</v>
      </c>
      <c r="AJ35" s="3" t="s">
        <v>157</v>
      </c>
      <c r="AK35" s="3" t="s">
        <v>146</v>
      </c>
      <c r="AL35" s="3" t="s">
        <v>94</v>
      </c>
      <c r="AM35" s="3" t="s">
        <v>158</v>
      </c>
      <c r="AN35" s="3" t="s">
        <v>52</v>
      </c>
      <c r="AO35" s="3" t="s">
        <v>55</v>
      </c>
      <c r="AP35" s="3" t="s">
        <v>55</v>
      </c>
      <c r="AQ35" s="3" t="s">
        <v>52</v>
      </c>
      <c r="AR35" s="3" t="s">
        <v>55</v>
      </c>
      <c r="AS35" s="3" t="s">
        <v>51</v>
      </c>
      <c r="AT35" s="3" t="s">
        <v>67</v>
      </c>
    </row>
    <row r="36" spans="1:46" ht="15.75" customHeight="1" x14ac:dyDescent="0.15">
      <c r="A36" s="2">
        <v>44323.793721851849</v>
      </c>
      <c r="B36" s="3" t="s">
        <v>46</v>
      </c>
      <c r="C36" s="3" t="s">
        <v>152</v>
      </c>
      <c r="D36" s="3">
        <v>1978</v>
      </c>
      <c r="E36" s="3" t="s">
        <v>48</v>
      </c>
      <c r="F36" s="3" t="s">
        <v>49</v>
      </c>
      <c r="G36" s="3" t="s">
        <v>50</v>
      </c>
      <c r="H36" s="3">
        <v>5</v>
      </c>
      <c r="I36" s="3" t="s">
        <v>55</v>
      </c>
      <c r="J36" s="3" t="s">
        <v>52</v>
      </c>
      <c r="K36" s="3" t="s">
        <v>98</v>
      </c>
      <c r="L36" s="3" t="s">
        <v>121</v>
      </c>
      <c r="M36" s="3" t="s">
        <v>55</v>
      </c>
      <c r="O36" s="3" t="s">
        <v>51</v>
      </c>
      <c r="P36" s="3" t="s">
        <v>55</v>
      </c>
      <c r="Q36" s="3" t="s">
        <v>52</v>
      </c>
      <c r="R36" s="3">
        <v>5</v>
      </c>
      <c r="S36" s="3" t="s">
        <v>89</v>
      </c>
      <c r="T36" s="3" t="s">
        <v>90</v>
      </c>
      <c r="U36" s="3" t="s">
        <v>52</v>
      </c>
      <c r="V36" s="3" t="s">
        <v>59</v>
      </c>
      <c r="W36" s="3" t="s">
        <v>60</v>
      </c>
      <c r="X36" s="3" t="s">
        <v>52</v>
      </c>
      <c r="Y36" s="3" t="s">
        <v>52</v>
      </c>
      <c r="Z36" s="3" t="s">
        <v>55</v>
      </c>
      <c r="AA36" s="3" t="s">
        <v>61</v>
      </c>
      <c r="AB36" s="3" t="s">
        <v>61</v>
      </c>
      <c r="AC36" s="3" t="s">
        <v>55</v>
      </c>
      <c r="AD36" s="3">
        <v>5</v>
      </c>
      <c r="AE36" s="3" t="s">
        <v>55</v>
      </c>
      <c r="AF36" s="3" t="s">
        <v>81</v>
      </c>
      <c r="AG36" s="3" t="s">
        <v>55</v>
      </c>
      <c r="AH36" s="3" t="s">
        <v>55</v>
      </c>
      <c r="AI36" s="3">
        <v>5</v>
      </c>
      <c r="AJ36" s="3" t="s">
        <v>82</v>
      </c>
      <c r="AK36" s="3" t="s">
        <v>64</v>
      </c>
      <c r="AL36" s="3" t="s">
        <v>65</v>
      </c>
      <c r="AM36" s="3" t="s">
        <v>109</v>
      </c>
      <c r="AN36" s="3" t="s">
        <v>52</v>
      </c>
      <c r="AO36" s="3" t="s">
        <v>55</v>
      </c>
      <c r="AP36" s="3" t="s">
        <v>55</v>
      </c>
      <c r="AQ36" s="3" t="s">
        <v>52</v>
      </c>
      <c r="AR36" s="3" t="s">
        <v>55</v>
      </c>
      <c r="AS36" s="3" t="s">
        <v>51</v>
      </c>
      <c r="AT36" s="3" t="s">
        <v>67</v>
      </c>
    </row>
    <row r="37" spans="1:46" ht="15.75" customHeight="1" x14ac:dyDescent="0.15">
      <c r="A37" s="2">
        <v>44323.800146469905</v>
      </c>
      <c r="B37" s="3" t="s">
        <v>85</v>
      </c>
      <c r="C37" s="3" t="s">
        <v>47</v>
      </c>
      <c r="D37" s="3">
        <v>1985</v>
      </c>
      <c r="E37" s="3" t="s">
        <v>103</v>
      </c>
      <c r="F37" s="3" t="s">
        <v>49</v>
      </c>
      <c r="G37" s="3" t="s">
        <v>50</v>
      </c>
      <c r="H37" s="3">
        <v>4</v>
      </c>
      <c r="I37" s="3" t="s">
        <v>159</v>
      </c>
      <c r="J37" s="3" t="s">
        <v>52</v>
      </c>
      <c r="K37" s="3" t="s">
        <v>87</v>
      </c>
      <c r="L37" s="3" t="s">
        <v>160</v>
      </c>
      <c r="M37" s="3" t="s">
        <v>55</v>
      </c>
      <c r="N37" s="3" t="s">
        <v>56</v>
      </c>
      <c r="O37" s="3" t="s">
        <v>51</v>
      </c>
      <c r="P37" s="3" t="s">
        <v>55</v>
      </c>
      <c r="Q37" s="3" t="s">
        <v>55</v>
      </c>
      <c r="R37" s="3">
        <v>5</v>
      </c>
      <c r="S37" s="3" t="s">
        <v>73</v>
      </c>
      <c r="T37" s="3" t="s">
        <v>58</v>
      </c>
      <c r="U37" s="3" t="s">
        <v>52</v>
      </c>
      <c r="V37" s="3" t="s">
        <v>143</v>
      </c>
      <c r="W37" s="3" t="s">
        <v>80</v>
      </c>
      <c r="X37" s="3" t="s">
        <v>52</v>
      </c>
      <c r="Y37" s="3" t="s">
        <v>52</v>
      </c>
      <c r="Z37" s="3" t="s">
        <v>52</v>
      </c>
      <c r="AA37" s="3" t="s">
        <v>105</v>
      </c>
      <c r="AB37" s="3" t="s">
        <v>61</v>
      </c>
      <c r="AC37" s="3" t="s">
        <v>55</v>
      </c>
      <c r="AD37" s="3">
        <v>5</v>
      </c>
      <c r="AE37" s="3" t="s">
        <v>55</v>
      </c>
      <c r="AF37" s="3" t="s">
        <v>106</v>
      </c>
      <c r="AG37" s="3" t="s">
        <v>52</v>
      </c>
      <c r="AH37" s="3" t="s">
        <v>55</v>
      </c>
      <c r="AI37" s="3">
        <v>4</v>
      </c>
      <c r="AJ37" s="3" t="s">
        <v>82</v>
      </c>
      <c r="AK37" s="3" t="s">
        <v>118</v>
      </c>
      <c r="AL37" s="3" t="s">
        <v>65</v>
      </c>
      <c r="AM37" s="3" t="s">
        <v>115</v>
      </c>
      <c r="AN37" s="3" t="s">
        <v>52</v>
      </c>
      <c r="AO37" s="3" t="s">
        <v>52</v>
      </c>
      <c r="AP37" s="3" t="s">
        <v>55</v>
      </c>
      <c r="AQ37" s="3" t="s">
        <v>52</v>
      </c>
      <c r="AR37" s="3" t="s">
        <v>52</v>
      </c>
      <c r="AS37" s="3" t="s">
        <v>51</v>
      </c>
      <c r="AT37" s="3" t="s">
        <v>67</v>
      </c>
    </row>
    <row r="38" spans="1:46" ht="15.75" customHeight="1" x14ac:dyDescent="0.15">
      <c r="A38" s="2">
        <v>44323.850661226854</v>
      </c>
      <c r="B38" s="3" t="s">
        <v>46</v>
      </c>
      <c r="C38" s="3" t="s">
        <v>86</v>
      </c>
      <c r="D38" s="3">
        <v>1991</v>
      </c>
      <c r="E38" s="3" t="s">
        <v>103</v>
      </c>
      <c r="F38" s="3" t="s">
        <v>104</v>
      </c>
      <c r="G38" s="3" t="s">
        <v>50</v>
      </c>
      <c r="H38" s="3">
        <v>4</v>
      </c>
      <c r="I38" s="3" t="s">
        <v>51</v>
      </c>
      <c r="J38" s="3" t="s">
        <v>52</v>
      </c>
      <c r="K38" s="3" t="s">
        <v>161</v>
      </c>
      <c r="L38" s="3" t="s">
        <v>99</v>
      </c>
      <c r="M38" s="3" t="s">
        <v>55</v>
      </c>
      <c r="N38" s="3" t="s">
        <v>79</v>
      </c>
      <c r="O38" s="3" t="s">
        <v>51</v>
      </c>
      <c r="P38" s="3" t="s">
        <v>55</v>
      </c>
      <c r="Q38" s="3" t="s">
        <v>55</v>
      </c>
      <c r="R38" s="3">
        <v>4</v>
      </c>
      <c r="S38" s="3" t="s">
        <v>89</v>
      </c>
      <c r="T38" s="3" t="s">
        <v>90</v>
      </c>
      <c r="U38" s="3" t="s">
        <v>52</v>
      </c>
      <c r="V38" s="3" t="s">
        <v>59</v>
      </c>
      <c r="W38" s="3" t="s">
        <v>80</v>
      </c>
      <c r="X38" s="3" t="s">
        <v>52</v>
      </c>
      <c r="Y38" s="3" t="s">
        <v>52</v>
      </c>
      <c r="Z38" s="3" t="s">
        <v>55</v>
      </c>
      <c r="AA38" s="3" t="s">
        <v>135</v>
      </c>
      <c r="AB38" s="3" t="s">
        <v>105</v>
      </c>
      <c r="AC38" s="3" t="s">
        <v>55</v>
      </c>
      <c r="AD38" s="3">
        <v>4</v>
      </c>
      <c r="AE38" s="3" t="s">
        <v>55</v>
      </c>
      <c r="AF38" s="3" t="s">
        <v>81</v>
      </c>
      <c r="AG38" s="3" t="s">
        <v>52</v>
      </c>
      <c r="AH38" s="3" t="s">
        <v>55</v>
      </c>
      <c r="AI38" s="3">
        <v>4</v>
      </c>
      <c r="AJ38" s="3" t="s">
        <v>110</v>
      </c>
      <c r="AK38" s="3" t="s">
        <v>64</v>
      </c>
      <c r="AL38" s="3" t="s">
        <v>124</v>
      </c>
      <c r="AM38" s="3" t="s">
        <v>76</v>
      </c>
      <c r="AN38" s="3" t="s">
        <v>55</v>
      </c>
      <c r="AO38" s="3" t="s">
        <v>52</v>
      </c>
      <c r="AP38" s="3" t="s">
        <v>52</v>
      </c>
      <c r="AQ38" s="3" t="s">
        <v>52</v>
      </c>
      <c r="AR38" s="3" t="s">
        <v>55</v>
      </c>
      <c r="AS38" s="3" t="s">
        <v>51</v>
      </c>
      <c r="AT38" s="3" t="s">
        <v>96</v>
      </c>
    </row>
    <row r="39" spans="1:46" ht="15.75" customHeight="1" x14ac:dyDescent="0.15">
      <c r="A39" s="2">
        <v>44324.623069456022</v>
      </c>
      <c r="B39" s="3" t="s">
        <v>46</v>
      </c>
      <c r="C39" s="3" t="s">
        <v>152</v>
      </c>
      <c r="D39" s="3">
        <v>2000</v>
      </c>
      <c r="E39" s="3" t="s">
        <v>48</v>
      </c>
      <c r="F39" s="3" t="s">
        <v>49</v>
      </c>
      <c r="G39" s="3" t="s">
        <v>50</v>
      </c>
      <c r="H39" s="3">
        <v>5</v>
      </c>
      <c r="I39" s="3" t="s">
        <v>51</v>
      </c>
      <c r="J39" s="3" t="s">
        <v>52</v>
      </c>
      <c r="K39" s="3" t="s">
        <v>70</v>
      </c>
      <c r="L39" s="3" t="s">
        <v>99</v>
      </c>
      <c r="M39" s="3" t="s">
        <v>55</v>
      </c>
      <c r="N39" s="3" t="s">
        <v>79</v>
      </c>
      <c r="O39" s="3" t="s">
        <v>51</v>
      </c>
      <c r="P39" s="3" t="s">
        <v>55</v>
      </c>
      <c r="Q39" s="3" t="s">
        <v>55</v>
      </c>
      <c r="R39" s="3">
        <v>5</v>
      </c>
      <c r="S39" s="3" t="s">
        <v>112</v>
      </c>
      <c r="T39" s="3" t="s">
        <v>58</v>
      </c>
      <c r="U39" s="3" t="s">
        <v>52</v>
      </c>
      <c r="V39" s="3" t="s">
        <v>127</v>
      </c>
      <c r="W39" s="3" t="s">
        <v>80</v>
      </c>
      <c r="X39" s="3" t="s">
        <v>52</v>
      </c>
      <c r="Y39" s="3" t="s">
        <v>55</v>
      </c>
      <c r="Z39" s="3" t="s">
        <v>55</v>
      </c>
      <c r="AA39" s="3" t="s">
        <v>135</v>
      </c>
      <c r="AB39" s="3" t="s">
        <v>105</v>
      </c>
      <c r="AC39" s="3" t="s">
        <v>52</v>
      </c>
      <c r="AD39" s="3">
        <v>5</v>
      </c>
      <c r="AE39" s="3" t="s">
        <v>55</v>
      </c>
      <c r="AF39" s="3" t="s">
        <v>123</v>
      </c>
      <c r="AG39" s="3" t="s">
        <v>52</v>
      </c>
      <c r="AH39" s="3" t="s">
        <v>55</v>
      </c>
      <c r="AI39" s="3">
        <v>5</v>
      </c>
      <c r="AJ39" s="3" t="s">
        <v>162</v>
      </c>
      <c r="AK39" s="3" t="s">
        <v>64</v>
      </c>
      <c r="AL39" s="3" t="s">
        <v>94</v>
      </c>
      <c r="AM39" s="3" t="s">
        <v>163</v>
      </c>
      <c r="AN39" s="3" t="s">
        <v>55</v>
      </c>
      <c r="AO39" s="3" t="s">
        <v>55</v>
      </c>
      <c r="AP39" s="3" t="s">
        <v>55</v>
      </c>
      <c r="AQ39" s="3" t="s">
        <v>52</v>
      </c>
      <c r="AR39" s="3" t="s">
        <v>55</v>
      </c>
      <c r="AS39" s="3" t="s">
        <v>51</v>
      </c>
      <c r="AT39" s="3" t="s">
        <v>102</v>
      </c>
    </row>
    <row r="40" spans="1:46" ht="15.75" customHeight="1" x14ac:dyDescent="0.15">
      <c r="A40" s="2">
        <v>44324.623104155093</v>
      </c>
      <c r="B40" s="3" t="s">
        <v>46</v>
      </c>
      <c r="C40" s="3" t="s">
        <v>152</v>
      </c>
      <c r="D40" s="3">
        <v>2000</v>
      </c>
      <c r="E40" s="3" t="s">
        <v>48</v>
      </c>
      <c r="F40" s="3" t="s">
        <v>97</v>
      </c>
      <c r="G40" s="3" t="s">
        <v>50</v>
      </c>
      <c r="H40" s="3">
        <v>3</v>
      </c>
      <c r="I40" s="3" t="s">
        <v>55</v>
      </c>
      <c r="J40" s="3" t="s">
        <v>52</v>
      </c>
      <c r="K40" s="3" t="s">
        <v>70</v>
      </c>
      <c r="L40" s="3" t="s">
        <v>131</v>
      </c>
      <c r="M40" s="3" t="s">
        <v>52</v>
      </c>
      <c r="N40" s="3" t="s">
        <v>126</v>
      </c>
      <c r="O40" s="3" t="s">
        <v>51</v>
      </c>
      <c r="P40" s="3" t="s">
        <v>55</v>
      </c>
      <c r="Q40" s="3" t="s">
        <v>55</v>
      </c>
      <c r="R40" s="3">
        <v>4</v>
      </c>
      <c r="S40" s="3" t="s">
        <v>100</v>
      </c>
      <c r="T40" s="3" t="s">
        <v>58</v>
      </c>
      <c r="U40" s="3" t="s">
        <v>52</v>
      </c>
      <c r="V40" s="3" t="s">
        <v>59</v>
      </c>
      <c r="W40" s="3" t="s">
        <v>60</v>
      </c>
      <c r="X40" s="3" t="s">
        <v>52</v>
      </c>
      <c r="Y40" s="3" t="s">
        <v>52</v>
      </c>
      <c r="Z40" s="3" t="s">
        <v>55</v>
      </c>
      <c r="AA40" s="3" t="s">
        <v>61</v>
      </c>
      <c r="AB40" s="3" t="s">
        <v>61</v>
      </c>
      <c r="AC40" s="3" t="s">
        <v>55</v>
      </c>
      <c r="AD40" s="3">
        <v>4</v>
      </c>
      <c r="AE40" s="3" t="s">
        <v>55</v>
      </c>
      <c r="AF40" s="3" t="s">
        <v>81</v>
      </c>
      <c r="AG40" s="3" t="s">
        <v>52</v>
      </c>
      <c r="AH40" s="3" t="s">
        <v>55</v>
      </c>
      <c r="AI40" s="3">
        <v>4</v>
      </c>
      <c r="AJ40" s="3" t="s">
        <v>164</v>
      </c>
      <c r="AK40" s="3" t="s">
        <v>134</v>
      </c>
      <c r="AL40" s="3" t="s">
        <v>94</v>
      </c>
      <c r="AM40" s="3" t="s">
        <v>111</v>
      </c>
      <c r="AN40" s="3" t="s">
        <v>52</v>
      </c>
      <c r="AO40" s="3" t="s">
        <v>55</v>
      </c>
      <c r="AP40" s="3" t="s">
        <v>55</v>
      </c>
      <c r="AQ40" s="3" t="s">
        <v>52</v>
      </c>
      <c r="AR40" s="3" t="s">
        <v>55</v>
      </c>
      <c r="AS40" s="3" t="s">
        <v>51</v>
      </c>
      <c r="AT40" s="3" t="s">
        <v>102</v>
      </c>
    </row>
    <row r="41" spans="1:46" ht="15.75" customHeight="1" x14ac:dyDescent="0.15">
      <c r="A41" s="2">
        <v>44324.627666701388</v>
      </c>
      <c r="B41" s="3" t="s">
        <v>46</v>
      </c>
      <c r="C41" s="3" t="s">
        <v>152</v>
      </c>
      <c r="D41" s="3">
        <v>1998</v>
      </c>
      <c r="E41" s="3" t="s">
        <v>103</v>
      </c>
      <c r="F41" s="3" t="s">
        <v>165</v>
      </c>
      <c r="G41" s="3" t="s">
        <v>50</v>
      </c>
      <c r="H41" s="3">
        <v>5</v>
      </c>
      <c r="I41" s="3" t="s">
        <v>51</v>
      </c>
      <c r="J41" s="3" t="s">
        <v>52</v>
      </c>
      <c r="K41" s="3" t="s">
        <v>53</v>
      </c>
      <c r="L41" s="3" t="s">
        <v>139</v>
      </c>
      <c r="M41" s="3" t="s">
        <v>55</v>
      </c>
      <c r="N41" s="3" t="s">
        <v>79</v>
      </c>
      <c r="O41" s="3" t="s">
        <v>51</v>
      </c>
      <c r="P41" s="3" t="s">
        <v>55</v>
      </c>
      <c r="Q41" s="3" t="s">
        <v>55</v>
      </c>
      <c r="R41" s="3">
        <v>5</v>
      </c>
      <c r="S41" s="3" t="s">
        <v>112</v>
      </c>
      <c r="T41" s="3" t="s">
        <v>58</v>
      </c>
      <c r="U41" s="3" t="s">
        <v>52</v>
      </c>
      <c r="V41" s="3" t="s">
        <v>143</v>
      </c>
      <c r="W41" s="3" t="s">
        <v>60</v>
      </c>
      <c r="X41" s="3" t="s">
        <v>52</v>
      </c>
      <c r="Y41" s="3" t="s">
        <v>55</v>
      </c>
      <c r="Z41" s="3" t="s">
        <v>55</v>
      </c>
      <c r="AA41" s="3" t="s">
        <v>105</v>
      </c>
      <c r="AB41" s="3" t="s">
        <v>61</v>
      </c>
      <c r="AC41" s="3" t="s">
        <v>55</v>
      </c>
      <c r="AD41" s="3">
        <v>5</v>
      </c>
      <c r="AE41" s="3" t="s">
        <v>55</v>
      </c>
      <c r="AF41" s="3" t="s">
        <v>81</v>
      </c>
      <c r="AG41" s="3" t="s">
        <v>52</v>
      </c>
      <c r="AH41" s="3" t="s">
        <v>52</v>
      </c>
      <c r="AI41" s="3">
        <v>5</v>
      </c>
      <c r="AJ41" s="3" t="s">
        <v>107</v>
      </c>
      <c r="AK41" s="3" t="s">
        <v>108</v>
      </c>
      <c r="AL41" s="3" t="s">
        <v>114</v>
      </c>
      <c r="AM41" s="3" t="s">
        <v>76</v>
      </c>
      <c r="AN41" s="3" t="s">
        <v>55</v>
      </c>
      <c r="AO41" s="3" t="s">
        <v>55</v>
      </c>
      <c r="AP41" s="3" t="s">
        <v>55</v>
      </c>
      <c r="AQ41" s="3" t="s">
        <v>55</v>
      </c>
      <c r="AR41" s="3" t="s">
        <v>55</v>
      </c>
      <c r="AS41" s="3" t="s">
        <v>55</v>
      </c>
      <c r="AT41" s="3" t="s">
        <v>84</v>
      </c>
    </row>
    <row r="42" spans="1:46" ht="15.75" customHeight="1" x14ac:dyDescent="0.15">
      <c r="A42" s="2">
        <v>44324.676872349533</v>
      </c>
      <c r="B42" s="3" t="s">
        <v>46</v>
      </c>
      <c r="C42" s="3" t="s">
        <v>152</v>
      </c>
      <c r="D42" s="3">
        <v>1999</v>
      </c>
      <c r="E42" s="3" t="s">
        <v>103</v>
      </c>
      <c r="F42" s="3" t="s">
        <v>97</v>
      </c>
      <c r="G42" s="3" t="s">
        <v>50</v>
      </c>
      <c r="H42" s="3">
        <v>4</v>
      </c>
      <c r="I42" s="3" t="s">
        <v>51</v>
      </c>
      <c r="J42" s="3" t="s">
        <v>52</v>
      </c>
      <c r="K42" s="3" t="s">
        <v>98</v>
      </c>
      <c r="L42" s="3" t="s">
        <v>139</v>
      </c>
      <c r="M42" s="3" t="s">
        <v>55</v>
      </c>
      <c r="N42" s="3" t="s">
        <v>126</v>
      </c>
      <c r="O42" s="3" t="s">
        <v>51</v>
      </c>
      <c r="P42" s="3" t="s">
        <v>55</v>
      </c>
      <c r="Q42" s="3" t="s">
        <v>55</v>
      </c>
      <c r="R42" s="3">
        <v>3</v>
      </c>
      <c r="S42" s="3" t="s">
        <v>100</v>
      </c>
      <c r="T42" s="3" t="s">
        <v>58</v>
      </c>
      <c r="U42" s="3" t="s">
        <v>52</v>
      </c>
      <c r="V42" s="3" t="s">
        <v>127</v>
      </c>
      <c r="W42" s="3" t="s">
        <v>80</v>
      </c>
      <c r="X42" s="3" t="s">
        <v>52</v>
      </c>
      <c r="Y42" s="3" t="s">
        <v>55</v>
      </c>
      <c r="Z42" s="3" t="s">
        <v>55</v>
      </c>
      <c r="AA42" s="3" t="s">
        <v>61</v>
      </c>
      <c r="AB42" s="3" t="s">
        <v>61</v>
      </c>
      <c r="AC42" s="3" t="s">
        <v>55</v>
      </c>
      <c r="AD42" s="3">
        <v>3</v>
      </c>
      <c r="AE42" s="3" t="s">
        <v>55</v>
      </c>
      <c r="AF42" s="3" t="s">
        <v>123</v>
      </c>
      <c r="AG42" s="3" t="s">
        <v>52</v>
      </c>
      <c r="AH42" s="3" t="s">
        <v>55</v>
      </c>
      <c r="AI42" s="3">
        <v>3</v>
      </c>
      <c r="AJ42" s="3" t="s">
        <v>82</v>
      </c>
      <c r="AK42" s="3" t="s">
        <v>134</v>
      </c>
      <c r="AL42" s="3" t="s">
        <v>94</v>
      </c>
      <c r="AM42" s="3" t="s">
        <v>109</v>
      </c>
      <c r="AN42" s="3" t="s">
        <v>52</v>
      </c>
      <c r="AO42" s="3" t="s">
        <v>52</v>
      </c>
      <c r="AP42" s="3" t="s">
        <v>52</v>
      </c>
      <c r="AQ42" s="3" t="s">
        <v>52</v>
      </c>
      <c r="AR42" s="3" t="s">
        <v>55</v>
      </c>
      <c r="AS42" s="3" t="s">
        <v>51</v>
      </c>
      <c r="AT42" s="3" t="s">
        <v>84</v>
      </c>
    </row>
    <row r="43" spans="1:46" ht="15.75" customHeight="1" x14ac:dyDescent="0.15">
      <c r="A43" s="2">
        <v>44324.721045347222</v>
      </c>
      <c r="B43" s="3" t="s">
        <v>85</v>
      </c>
      <c r="C43" s="3" t="s">
        <v>152</v>
      </c>
      <c r="D43" s="3">
        <v>1990</v>
      </c>
      <c r="E43" s="3" t="s">
        <v>103</v>
      </c>
      <c r="F43" s="3" t="s">
        <v>49</v>
      </c>
      <c r="G43" s="3" t="s">
        <v>77</v>
      </c>
      <c r="H43" s="3">
        <v>3</v>
      </c>
      <c r="I43" s="3" t="s">
        <v>51</v>
      </c>
      <c r="J43" s="3" t="s">
        <v>55</v>
      </c>
      <c r="K43" s="3" t="s">
        <v>70</v>
      </c>
      <c r="L43" s="3" t="s">
        <v>78</v>
      </c>
      <c r="M43" s="3" t="s">
        <v>55</v>
      </c>
      <c r="N43" s="3" t="s">
        <v>56</v>
      </c>
      <c r="O43" s="3" t="s">
        <v>51</v>
      </c>
      <c r="P43" s="3" t="s">
        <v>55</v>
      </c>
      <c r="Q43" s="3" t="s">
        <v>55</v>
      </c>
      <c r="R43" s="3">
        <v>2</v>
      </c>
      <c r="S43" s="3" t="s">
        <v>57</v>
      </c>
      <c r="T43" s="3" t="s">
        <v>58</v>
      </c>
      <c r="U43" s="3" t="s">
        <v>52</v>
      </c>
      <c r="V43" s="3" t="s">
        <v>65</v>
      </c>
      <c r="W43" s="3" t="s">
        <v>60</v>
      </c>
      <c r="X43" s="3" t="s">
        <v>55</v>
      </c>
      <c r="Y43" s="3" t="s">
        <v>55</v>
      </c>
      <c r="Z43" s="3" t="s">
        <v>55</v>
      </c>
      <c r="AA43" s="3" t="s">
        <v>61</v>
      </c>
      <c r="AB43" s="3" t="s">
        <v>61</v>
      </c>
      <c r="AC43" s="3" t="s">
        <v>55</v>
      </c>
      <c r="AD43" s="3">
        <v>2</v>
      </c>
      <c r="AE43" s="3" t="s">
        <v>52</v>
      </c>
      <c r="AF43" s="3" t="s">
        <v>62</v>
      </c>
      <c r="AG43" s="3" t="s">
        <v>55</v>
      </c>
      <c r="AH43" s="3" t="s">
        <v>55</v>
      </c>
      <c r="AI43" s="3">
        <v>1</v>
      </c>
      <c r="AJ43" s="3" t="s">
        <v>113</v>
      </c>
      <c r="AK43" s="3" t="s">
        <v>119</v>
      </c>
      <c r="AL43" s="3" t="s">
        <v>94</v>
      </c>
      <c r="AM43" s="3" t="s">
        <v>166</v>
      </c>
      <c r="AN43" s="3" t="s">
        <v>52</v>
      </c>
      <c r="AO43" s="3" t="s">
        <v>55</v>
      </c>
      <c r="AP43" s="3" t="s">
        <v>55</v>
      </c>
      <c r="AQ43" s="3" t="s">
        <v>55</v>
      </c>
      <c r="AS43" s="3" t="s">
        <v>51</v>
      </c>
      <c r="AT43" s="3" t="s">
        <v>84</v>
      </c>
    </row>
    <row r="44" spans="1:46" ht="15.75" customHeight="1" x14ac:dyDescent="0.15">
      <c r="A44" s="2">
        <v>44324.721495949074</v>
      </c>
      <c r="B44" s="3" t="s">
        <v>46</v>
      </c>
      <c r="C44" s="3" t="s">
        <v>152</v>
      </c>
      <c r="D44" s="3">
        <v>2000</v>
      </c>
      <c r="E44" s="3" t="s">
        <v>48</v>
      </c>
      <c r="F44" s="3" t="s">
        <v>49</v>
      </c>
      <c r="G44" s="3" t="s">
        <v>50</v>
      </c>
      <c r="H44" s="3">
        <v>4</v>
      </c>
      <c r="I44" s="3" t="s">
        <v>55</v>
      </c>
      <c r="J44" s="3" t="s">
        <v>52</v>
      </c>
      <c r="K44" s="3" t="s">
        <v>53</v>
      </c>
      <c r="L44" s="3" t="s">
        <v>78</v>
      </c>
      <c r="M44" s="3" t="s">
        <v>52</v>
      </c>
      <c r="N44" s="3" t="s">
        <v>56</v>
      </c>
      <c r="O44" s="3" t="s">
        <v>51</v>
      </c>
      <c r="P44" s="3" t="s">
        <v>55</v>
      </c>
      <c r="Q44" s="3" t="s">
        <v>55</v>
      </c>
      <c r="R44" s="3">
        <v>3</v>
      </c>
      <c r="S44" s="3" t="s">
        <v>89</v>
      </c>
      <c r="T44" s="3" t="s">
        <v>90</v>
      </c>
      <c r="U44" s="3" t="s">
        <v>52</v>
      </c>
      <c r="V44" s="3" t="s">
        <v>65</v>
      </c>
      <c r="W44" s="3" t="s">
        <v>60</v>
      </c>
      <c r="X44" s="3" t="s">
        <v>55</v>
      </c>
      <c r="Y44" s="3" t="s">
        <v>52</v>
      </c>
      <c r="Z44" s="3" t="s">
        <v>52</v>
      </c>
      <c r="AA44" s="3" t="s">
        <v>61</v>
      </c>
      <c r="AB44" s="3" t="s">
        <v>61</v>
      </c>
      <c r="AC44" s="3" t="s">
        <v>55</v>
      </c>
      <c r="AD44" s="3">
        <v>3</v>
      </c>
      <c r="AE44" s="3" t="s">
        <v>55</v>
      </c>
      <c r="AF44" s="3" t="s">
        <v>62</v>
      </c>
      <c r="AG44" s="3" t="s">
        <v>52</v>
      </c>
      <c r="AH44" s="3" t="s">
        <v>55</v>
      </c>
      <c r="AI44" s="3">
        <v>3</v>
      </c>
      <c r="AJ44" s="3" t="s">
        <v>167</v>
      </c>
      <c r="AK44" s="3" t="s">
        <v>134</v>
      </c>
      <c r="AL44" s="3" t="s">
        <v>94</v>
      </c>
      <c r="AM44" s="3" t="s">
        <v>168</v>
      </c>
      <c r="AN44" s="3" t="s">
        <v>52</v>
      </c>
      <c r="AO44" s="3" t="s">
        <v>52</v>
      </c>
      <c r="AP44" s="3" t="s">
        <v>52</v>
      </c>
      <c r="AQ44" s="3" t="s">
        <v>52</v>
      </c>
      <c r="AR44" s="3" t="s">
        <v>55</v>
      </c>
      <c r="AS44" s="3" t="s">
        <v>51</v>
      </c>
      <c r="AT44" s="3" t="s">
        <v>102</v>
      </c>
    </row>
    <row r="45" spans="1:46" ht="15.75" customHeight="1" x14ac:dyDescent="0.15">
      <c r="A45" s="2">
        <v>44324.82785976852</v>
      </c>
      <c r="B45" s="3" t="s">
        <v>46</v>
      </c>
      <c r="C45" s="3" t="s">
        <v>152</v>
      </c>
      <c r="D45" s="3">
        <v>2000</v>
      </c>
      <c r="E45" s="3" t="s">
        <v>169</v>
      </c>
      <c r="F45" s="3" t="s">
        <v>165</v>
      </c>
      <c r="G45" s="3" t="s">
        <v>50</v>
      </c>
      <c r="H45" s="3">
        <v>2</v>
      </c>
      <c r="I45" s="3" t="s">
        <v>55</v>
      </c>
      <c r="J45" s="3" t="s">
        <v>52</v>
      </c>
      <c r="K45" s="3" t="s">
        <v>70</v>
      </c>
      <c r="L45" s="3" t="s">
        <v>170</v>
      </c>
      <c r="M45" s="3" t="s">
        <v>55</v>
      </c>
      <c r="N45" s="3" t="s">
        <v>126</v>
      </c>
      <c r="O45" s="3" t="s">
        <v>51</v>
      </c>
      <c r="P45" s="3" t="s">
        <v>55</v>
      </c>
      <c r="Q45" s="3" t="s">
        <v>55</v>
      </c>
      <c r="R45" s="3">
        <v>4</v>
      </c>
      <c r="S45" s="3" t="s">
        <v>73</v>
      </c>
      <c r="T45" s="3" t="s">
        <v>58</v>
      </c>
      <c r="U45" s="3" t="s">
        <v>52</v>
      </c>
      <c r="V45" s="3" t="s">
        <v>59</v>
      </c>
      <c r="W45" s="3" t="s">
        <v>60</v>
      </c>
      <c r="X45" s="3" t="s">
        <v>52</v>
      </c>
      <c r="Y45" s="3" t="s">
        <v>52</v>
      </c>
      <c r="Z45" s="3" t="s">
        <v>55</v>
      </c>
      <c r="AA45" s="3" t="s">
        <v>91</v>
      </c>
      <c r="AB45" s="3" t="s">
        <v>105</v>
      </c>
      <c r="AC45" s="3" t="s">
        <v>55</v>
      </c>
      <c r="AD45" s="3">
        <v>2</v>
      </c>
      <c r="AE45" s="3" t="s">
        <v>52</v>
      </c>
      <c r="AF45" s="3" t="s">
        <v>123</v>
      </c>
      <c r="AG45" s="3" t="s">
        <v>52</v>
      </c>
      <c r="AH45" s="3" t="s">
        <v>55</v>
      </c>
      <c r="AI45" s="3">
        <v>3</v>
      </c>
      <c r="AJ45" s="3" t="s">
        <v>136</v>
      </c>
      <c r="AK45" s="3" t="s">
        <v>134</v>
      </c>
      <c r="AL45" s="3" t="s">
        <v>94</v>
      </c>
      <c r="AM45" s="3" t="s">
        <v>76</v>
      </c>
      <c r="AN45" s="3" t="s">
        <v>52</v>
      </c>
      <c r="AO45" s="3" t="s">
        <v>55</v>
      </c>
      <c r="AP45" s="3" t="s">
        <v>52</v>
      </c>
      <c r="AQ45" s="3" t="s">
        <v>52</v>
      </c>
      <c r="AR45" s="3" t="s">
        <v>55</v>
      </c>
      <c r="AS45" s="3" t="s">
        <v>51</v>
      </c>
      <c r="AT45" s="3" t="s">
        <v>102</v>
      </c>
    </row>
    <row r="46" spans="1:46" ht="15.75" customHeight="1" x14ac:dyDescent="0.15">
      <c r="A46" s="2">
        <v>44325.94264252315</v>
      </c>
      <c r="C46" s="3" t="s">
        <v>86</v>
      </c>
      <c r="D46" s="3">
        <v>1978</v>
      </c>
      <c r="E46" s="3" t="s">
        <v>103</v>
      </c>
      <c r="F46" s="3" t="s">
        <v>49</v>
      </c>
      <c r="G46" s="3" t="s">
        <v>77</v>
      </c>
      <c r="H46" s="3">
        <v>5</v>
      </c>
      <c r="I46" s="3" t="s">
        <v>51</v>
      </c>
      <c r="J46" s="3" t="s">
        <v>52</v>
      </c>
      <c r="K46" s="3" t="s">
        <v>161</v>
      </c>
      <c r="L46" s="3" t="s">
        <v>99</v>
      </c>
      <c r="M46" s="3" t="s">
        <v>55</v>
      </c>
      <c r="N46" s="3" t="s">
        <v>79</v>
      </c>
      <c r="O46" s="3" t="s">
        <v>51</v>
      </c>
      <c r="P46" s="3" t="s">
        <v>55</v>
      </c>
      <c r="Q46" s="3" t="s">
        <v>55</v>
      </c>
      <c r="R46" s="3">
        <v>5</v>
      </c>
      <c r="S46" s="3" t="s">
        <v>89</v>
      </c>
      <c r="T46" s="3" t="s">
        <v>90</v>
      </c>
      <c r="U46" s="3" t="s">
        <v>52</v>
      </c>
      <c r="V46" s="3" t="s">
        <v>127</v>
      </c>
      <c r="W46" s="3" t="s">
        <v>80</v>
      </c>
      <c r="X46" s="3" t="s">
        <v>52</v>
      </c>
      <c r="Y46" s="3" t="s">
        <v>52</v>
      </c>
      <c r="Z46" s="3" t="s">
        <v>52</v>
      </c>
      <c r="AA46" s="3" t="s">
        <v>61</v>
      </c>
      <c r="AB46" s="3" t="s">
        <v>132</v>
      </c>
      <c r="AC46" s="3" t="s">
        <v>55</v>
      </c>
      <c r="AD46" s="3">
        <v>5</v>
      </c>
      <c r="AE46" s="3" t="s">
        <v>55</v>
      </c>
      <c r="AF46" s="3" t="s">
        <v>148</v>
      </c>
      <c r="AG46" s="3" t="s">
        <v>52</v>
      </c>
      <c r="AH46" s="3" t="s">
        <v>52</v>
      </c>
      <c r="AI46" s="3">
        <v>5</v>
      </c>
      <c r="AJ46" s="3" t="s">
        <v>74</v>
      </c>
      <c r="AK46" s="3" t="s">
        <v>171</v>
      </c>
      <c r="AL46" s="3" t="s">
        <v>65</v>
      </c>
      <c r="AM46" s="3" t="s">
        <v>115</v>
      </c>
      <c r="AN46" s="3" t="s">
        <v>55</v>
      </c>
      <c r="AO46" s="3" t="s">
        <v>52</v>
      </c>
      <c r="AP46" s="3" t="s">
        <v>52</v>
      </c>
      <c r="AQ46" s="3" t="s">
        <v>52</v>
      </c>
      <c r="AR46" s="3" t="s">
        <v>55</v>
      </c>
      <c r="AS46" s="3" t="s">
        <v>51</v>
      </c>
      <c r="AT46" s="3" t="s">
        <v>116</v>
      </c>
    </row>
    <row r="47" spans="1:46" ht="15.75" customHeight="1" x14ac:dyDescent="0.15">
      <c r="A47" s="2">
        <v>44325.982960243055</v>
      </c>
      <c r="B47" s="3" t="s">
        <v>85</v>
      </c>
      <c r="C47" s="3" t="s">
        <v>86</v>
      </c>
      <c r="D47" s="3">
        <v>1979</v>
      </c>
      <c r="E47" s="3" t="s">
        <v>103</v>
      </c>
      <c r="F47" s="3" t="s">
        <v>104</v>
      </c>
      <c r="G47" s="3" t="s">
        <v>50</v>
      </c>
      <c r="H47" s="3">
        <v>4</v>
      </c>
      <c r="I47" s="3" t="s">
        <v>51</v>
      </c>
      <c r="J47" s="3" t="s">
        <v>52</v>
      </c>
      <c r="K47" s="3" t="s">
        <v>87</v>
      </c>
      <c r="L47" s="3" t="s">
        <v>78</v>
      </c>
      <c r="M47" s="3" t="s">
        <v>55</v>
      </c>
      <c r="N47" s="3" t="s">
        <v>126</v>
      </c>
      <c r="O47" s="3" t="s">
        <v>51</v>
      </c>
      <c r="P47" s="3" t="s">
        <v>55</v>
      </c>
      <c r="Q47" s="3" t="s">
        <v>55</v>
      </c>
      <c r="R47" s="3">
        <v>4</v>
      </c>
      <c r="S47" s="3" t="s">
        <v>73</v>
      </c>
      <c r="T47" s="3" t="s">
        <v>58</v>
      </c>
      <c r="U47" s="3" t="s">
        <v>52</v>
      </c>
      <c r="V47" s="3" t="s">
        <v>127</v>
      </c>
      <c r="W47" s="3" t="s">
        <v>60</v>
      </c>
      <c r="X47" s="3" t="s">
        <v>52</v>
      </c>
      <c r="Y47" s="3" t="s">
        <v>52</v>
      </c>
      <c r="Z47" s="3" t="s">
        <v>52</v>
      </c>
      <c r="AA47" s="3" t="s">
        <v>135</v>
      </c>
      <c r="AB47" s="3" t="s">
        <v>91</v>
      </c>
      <c r="AC47" s="3" t="s">
        <v>55</v>
      </c>
      <c r="AD47" s="3">
        <v>4</v>
      </c>
      <c r="AE47" s="3" t="s">
        <v>55</v>
      </c>
      <c r="AF47" s="3" t="s">
        <v>81</v>
      </c>
      <c r="AG47" s="3" t="s">
        <v>52</v>
      </c>
      <c r="AH47" s="3" t="s">
        <v>55</v>
      </c>
      <c r="AI47" s="3">
        <v>5</v>
      </c>
      <c r="AJ47" s="3" t="s">
        <v>82</v>
      </c>
      <c r="AK47" s="3" t="s">
        <v>138</v>
      </c>
      <c r="AL47" s="3" t="s">
        <v>65</v>
      </c>
      <c r="AM47" s="3" t="s">
        <v>115</v>
      </c>
      <c r="AN47" s="3" t="s">
        <v>52</v>
      </c>
      <c r="AO47" s="3" t="s">
        <v>52</v>
      </c>
      <c r="AP47" s="3" t="s">
        <v>52</v>
      </c>
      <c r="AQ47" s="3" t="s">
        <v>52</v>
      </c>
      <c r="AR47" s="3" t="s">
        <v>55</v>
      </c>
      <c r="AS47" s="3" t="s">
        <v>51</v>
      </c>
      <c r="AT47" s="3" t="s">
        <v>102</v>
      </c>
    </row>
    <row r="48" spans="1:46" ht="15.75" customHeight="1" x14ac:dyDescent="0.15">
      <c r="A48" s="2">
        <v>44330.998847222218</v>
      </c>
      <c r="B48" s="3" t="s">
        <v>46</v>
      </c>
      <c r="C48" s="3" t="s">
        <v>152</v>
      </c>
      <c r="D48" s="3">
        <v>2000</v>
      </c>
      <c r="E48" s="3" t="s">
        <v>48</v>
      </c>
      <c r="F48" s="3" t="s">
        <v>49</v>
      </c>
      <c r="G48" s="3" t="s">
        <v>50</v>
      </c>
      <c r="H48" s="3">
        <v>4</v>
      </c>
      <c r="I48" s="3" t="s">
        <v>55</v>
      </c>
      <c r="J48" s="3" t="s">
        <v>52</v>
      </c>
      <c r="K48" s="3" t="s">
        <v>53</v>
      </c>
      <c r="L48" s="3" t="s">
        <v>78</v>
      </c>
      <c r="M48" s="3" t="s">
        <v>52</v>
      </c>
      <c r="N48" s="3" t="s">
        <v>56</v>
      </c>
      <c r="O48" s="3" t="s">
        <v>51</v>
      </c>
      <c r="P48" s="3" t="s">
        <v>55</v>
      </c>
      <c r="Q48" s="3" t="s">
        <v>55</v>
      </c>
      <c r="R48" s="3">
        <v>3</v>
      </c>
      <c r="S48" s="3" t="s">
        <v>89</v>
      </c>
      <c r="T48" s="3" t="s">
        <v>90</v>
      </c>
      <c r="U48" s="3" t="s">
        <v>52</v>
      </c>
      <c r="V48" s="3" t="s">
        <v>65</v>
      </c>
      <c r="W48" s="3" t="s">
        <v>60</v>
      </c>
      <c r="X48" s="3" t="s">
        <v>55</v>
      </c>
      <c r="Y48" s="3" t="s">
        <v>52</v>
      </c>
      <c r="Z48" s="3" t="s">
        <v>52</v>
      </c>
      <c r="AA48" s="3" t="s">
        <v>61</v>
      </c>
      <c r="AB48" s="3" t="s">
        <v>61</v>
      </c>
      <c r="AC48" s="3" t="s">
        <v>55</v>
      </c>
      <c r="AD48" s="3">
        <v>3</v>
      </c>
      <c r="AE48" s="3" t="s">
        <v>55</v>
      </c>
      <c r="AF48" s="3" t="s">
        <v>62</v>
      </c>
      <c r="AG48" s="3" t="s">
        <v>52</v>
      </c>
      <c r="AH48" s="3" t="s">
        <v>55</v>
      </c>
      <c r="AI48" s="3">
        <v>3</v>
      </c>
      <c r="AJ48" s="3" t="s">
        <v>167</v>
      </c>
      <c r="AK48" s="3" t="s">
        <v>134</v>
      </c>
      <c r="AL48" s="3" t="s">
        <v>94</v>
      </c>
      <c r="AM48" s="3" t="s">
        <v>168</v>
      </c>
      <c r="AN48" s="3" t="s">
        <v>52</v>
      </c>
      <c r="AO48" s="3" t="s">
        <v>52</v>
      </c>
      <c r="AP48" s="3" t="s">
        <v>52</v>
      </c>
      <c r="AQ48" s="3" t="s">
        <v>52</v>
      </c>
      <c r="AR48" s="3" t="s">
        <v>55</v>
      </c>
      <c r="AS48" s="3" t="s">
        <v>51</v>
      </c>
      <c r="AT48" s="3" t="s">
        <v>102</v>
      </c>
    </row>
    <row r="49" spans="1:46" ht="15.75" customHeight="1" x14ac:dyDescent="0.15">
      <c r="A49" s="2">
        <v>44351.463927245371</v>
      </c>
      <c r="B49" s="3" t="s">
        <v>85</v>
      </c>
      <c r="C49" s="3" t="s">
        <v>47</v>
      </c>
      <c r="D49" s="3">
        <v>1998</v>
      </c>
      <c r="E49" s="3" t="s">
        <v>48</v>
      </c>
      <c r="F49" s="3" t="s">
        <v>49</v>
      </c>
      <c r="G49" s="3" t="s">
        <v>50</v>
      </c>
      <c r="H49" s="3">
        <v>4</v>
      </c>
      <c r="I49" s="3" t="s">
        <v>51</v>
      </c>
      <c r="J49" s="3" t="s">
        <v>52</v>
      </c>
      <c r="K49" s="3" t="s">
        <v>53</v>
      </c>
      <c r="L49" s="3" t="s">
        <v>170</v>
      </c>
      <c r="M49" s="3" t="s">
        <v>55</v>
      </c>
      <c r="N49" s="3" t="s">
        <v>56</v>
      </c>
      <c r="O49" s="3" t="s">
        <v>51</v>
      </c>
      <c r="P49" s="3" t="s">
        <v>55</v>
      </c>
      <c r="Q49" s="3" t="s">
        <v>55</v>
      </c>
      <c r="R49" s="3">
        <v>4</v>
      </c>
      <c r="S49" s="3" t="s">
        <v>89</v>
      </c>
      <c r="T49" s="3" t="s">
        <v>90</v>
      </c>
      <c r="U49" s="3" t="s">
        <v>52</v>
      </c>
      <c r="V49" s="3" t="s">
        <v>59</v>
      </c>
      <c r="W49" s="3" t="s">
        <v>60</v>
      </c>
      <c r="X49" s="3" t="s">
        <v>52</v>
      </c>
      <c r="Y49" s="3" t="s">
        <v>52</v>
      </c>
      <c r="Z49" s="3" t="s">
        <v>52</v>
      </c>
      <c r="AA49" s="3" t="s">
        <v>91</v>
      </c>
      <c r="AB49" s="3" t="s">
        <v>61</v>
      </c>
      <c r="AC49" s="3" t="s">
        <v>55</v>
      </c>
      <c r="AD49" s="3">
        <v>4</v>
      </c>
      <c r="AE49" s="3" t="s">
        <v>55</v>
      </c>
      <c r="AF49" s="3" t="s">
        <v>62</v>
      </c>
      <c r="AG49" s="3" t="s">
        <v>52</v>
      </c>
      <c r="AH49" s="3" t="s">
        <v>55</v>
      </c>
      <c r="AI49" s="3">
        <v>4</v>
      </c>
      <c r="AJ49" s="3" t="s">
        <v>136</v>
      </c>
      <c r="AK49" s="3" t="s">
        <v>134</v>
      </c>
      <c r="AL49" s="3" t="s">
        <v>83</v>
      </c>
      <c r="AM49" s="3" t="s">
        <v>66</v>
      </c>
      <c r="AN49" s="3" t="s">
        <v>52</v>
      </c>
      <c r="AO49" s="3" t="s">
        <v>55</v>
      </c>
      <c r="AP49" s="3" t="s">
        <v>52</v>
      </c>
      <c r="AQ49" s="3" t="s">
        <v>52</v>
      </c>
      <c r="AR49" s="3" t="s">
        <v>55</v>
      </c>
      <c r="AS49" s="3" t="s">
        <v>51</v>
      </c>
      <c r="AT49" s="3" t="s">
        <v>102</v>
      </c>
    </row>
    <row r="50" spans="1:46" ht="15.75" customHeight="1" x14ac:dyDescent="0.15">
      <c r="A50" s="2">
        <v>44351.472670937495</v>
      </c>
      <c r="B50" s="3" t="s">
        <v>46</v>
      </c>
      <c r="C50" s="3" t="s">
        <v>47</v>
      </c>
      <c r="D50" s="3">
        <v>1997</v>
      </c>
      <c r="E50" s="3" t="s">
        <v>103</v>
      </c>
      <c r="F50" s="3" t="s">
        <v>49</v>
      </c>
      <c r="G50" s="3" t="s">
        <v>50</v>
      </c>
      <c r="H50" s="3">
        <v>5</v>
      </c>
      <c r="I50" s="3" t="s">
        <v>51</v>
      </c>
      <c r="J50" s="3" t="s">
        <v>52</v>
      </c>
      <c r="K50" s="3" t="s">
        <v>98</v>
      </c>
      <c r="L50" s="3" t="s">
        <v>172</v>
      </c>
      <c r="M50" s="3" t="s">
        <v>55</v>
      </c>
      <c r="N50" s="3" t="s">
        <v>79</v>
      </c>
      <c r="O50" s="3" t="s">
        <v>51</v>
      </c>
      <c r="P50" s="3" t="s">
        <v>55</v>
      </c>
      <c r="Q50" s="3" t="s">
        <v>55</v>
      </c>
      <c r="R50" s="3">
        <v>5</v>
      </c>
      <c r="S50" s="3" t="s">
        <v>112</v>
      </c>
      <c r="T50" s="3" t="s">
        <v>58</v>
      </c>
      <c r="U50" s="3" t="s">
        <v>52</v>
      </c>
      <c r="V50" s="3" t="s">
        <v>143</v>
      </c>
      <c r="W50" s="3" t="s">
        <v>60</v>
      </c>
      <c r="X50" s="3" t="s">
        <v>52</v>
      </c>
      <c r="Y50" s="3" t="s">
        <v>52</v>
      </c>
      <c r="Z50" s="3" t="s">
        <v>55</v>
      </c>
      <c r="AA50" s="3" t="s">
        <v>132</v>
      </c>
      <c r="AB50" s="3" t="s">
        <v>91</v>
      </c>
      <c r="AC50" s="3" t="s">
        <v>55</v>
      </c>
      <c r="AD50" s="3">
        <v>5</v>
      </c>
      <c r="AE50" s="3" t="s">
        <v>55</v>
      </c>
      <c r="AF50" s="3" t="s">
        <v>106</v>
      </c>
      <c r="AG50" s="3" t="s">
        <v>52</v>
      </c>
      <c r="AH50" s="3" t="s">
        <v>55</v>
      </c>
      <c r="AI50" s="3">
        <v>5</v>
      </c>
      <c r="AJ50" s="3" t="s">
        <v>82</v>
      </c>
      <c r="AK50" s="3" t="s">
        <v>64</v>
      </c>
      <c r="AL50" s="3" t="s">
        <v>65</v>
      </c>
      <c r="AM50" s="3" t="s">
        <v>76</v>
      </c>
      <c r="AN50" s="3" t="s">
        <v>52</v>
      </c>
      <c r="AO50" s="3" t="s">
        <v>52</v>
      </c>
      <c r="AP50" s="3" t="s">
        <v>52</v>
      </c>
      <c r="AQ50" s="3" t="s">
        <v>52</v>
      </c>
      <c r="AR50" s="3" t="s">
        <v>55</v>
      </c>
      <c r="AS50" s="3" t="s">
        <v>51</v>
      </c>
      <c r="AT50" s="3" t="s">
        <v>102</v>
      </c>
    </row>
    <row r="51" spans="1:46" ht="15.75" customHeight="1" x14ac:dyDescent="0.15">
      <c r="A51" s="2">
        <v>44351.499229131943</v>
      </c>
      <c r="B51" s="3" t="s">
        <v>46</v>
      </c>
      <c r="C51" s="3" t="s">
        <v>152</v>
      </c>
      <c r="D51" s="3">
        <v>1998</v>
      </c>
      <c r="E51" s="3" t="s">
        <v>103</v>
      </c>
      <c r="F51" s="3" t="s">
        <v>49</v>
      </c>
      <c r="G51" s="3" t="s">
        <v>50</v>
      </c>
      <c r="H51" s="3">
        <v>4</v>
      </c>
      <c r="I51" s="3" t="s">
        <v>51</v>
      </c>
      <c r="J51" s="3" t="s">
        <v>52</v>
      </c>
      <c r="K51" s="3" t="s">
        <v>53</v>
      </c>
      <c r="L51" s="3" t="s">
        <v>131</v>
      </c>
      <c r="M51" s="3" t="s">
        <v>52</v>
      </c>
      <c r="N51" s="3" t="s">
        <v>56</v>
      </c>
      <c r="O51" s="3" t="s">
        <v>55</v>
      </c>
      <c r="P51" s="3" t="s">
        <v>55</v>
      </c>
      <c r="Q51" s="3" t="s">
        <v>55</v>
      </c>
      <c r="R51" s="3">
        <v>4</v>
      </c>
      <c r="S51" s="3" t="s">
        <v>112</v>
      </c>
      <c r="T51" s="3" t="s">
        <v>58</v>
      </c>
      <c r="U51" s="3" t="s">
        <v>52</v>
      </c>
      <c r="V51" s="3" t="s">
        <v>143</v>
      </c>
      <c r="W51" s="3" t="s">
        <v>80</v>
      </c>
      <c r="X51" s="3" t="s">
        <v>52</v>
      </c>
      <c r="Y51" s="3" t="s">
        <v>52</v>
      </c>
      <c r="Z51" s="3" t="s">
        <v>55</v>
      </c>
      <c r="AA51" s="3" t="s">
        <v>132</v>
      </c>
      <c r="AB51" s="3" t="s">
        <v>132</v>
      </c>
      <c r="AC51" s="3" t="s">
        <v>55</v>
      </c>
      <c r="AD51" s="3">
        <v>4</v>
      </c>
      <c r="AE51" s="3" t="s">
        <v>55</v>
      </c>
      <c r="AF51" s="3" t="s">
        <v>81</v>
      </c>
      <c r="AG51" s="3" t="s">
        <v>52</v>
      </c>
      <c r="AH51" s="3" t="s">
        <v>55</v>
      </c>
      <c r="AI51" s="3">
        <v>4</v>
      </c>
      <c r="AJ51" s="3" t="s">
        <v>110</v>
      </c>
      <c r="AK51" s="3" t="s">
        <v>134</v>
      </c>
      <c r="AL51" s="3" t="s">
        <v>94</v>
      </c>
      <c r="AM51" s="3" t="s">
        <v>173</v>
      </c>
      <c r="AN51" s="3" t="s">
        <v>52</v>
      </c>
      <c r="AO51" s="3" t="s">
        <v>55</v>
      </c>
      <c r="AP51" s="3" t="s">
        <v>55</v>
      </c>
      <c r="AQ51" s="3" t="s">
        <v>52</v>
      </c>
      <c r="AR51" s="3" t="s">
        <v>55</v>
      </c>
      <c r="AS51" s="3" t="s">
        <v>51</v>
      </c>
      <c r="AT51" s="3" t="s">
        <v>102</v>
      </c>
    </row>
    <row r="52" spans="1:46" ht="15.75" customHeight="1" x14ac:dyDescent="0.15">
      <c r="A52" s="2">
        <v>44351.517224039351</v>
      </c>
      <c r="B52" s="3" t="s">
        <v>46</v>
      </c>
      <c r="C52" s="3" t="s">
        <v>47</v>
      </c>
      <c r="D52" s="3">
        <v>1993</v>
      </c>
      <c r="E52" s="3" t="s">
        <v>103</v>
      </c>
      <c r="F52" s="3" t="s">
        <v>49</v>
      </c>
      <c r="G52" s="3" t="s">
        <v>77</v>
      </c>
      <c r="H52" s="3">
        <v>5</v>
      </c>
      <c r="I52" s="3" t="s">
        <v>51</v>
      </c>
      <c r="J52" s="3" t="s">
        <v>52</v>
      </c>
      <c r="K52" s="3" t="s">
        <v>70</v>
      </c>
      <c r="L52" s="3" t="s">
        <v>71</v>
      </c>
      <c r="M52" s="3" t="s">
        <v>55</v>
      </c>
      <c r="N52" s="3" t="s">
        <v>126</v>
      </c>
      <c r="O52" s="3" t="s">
        <v>51</v>
      </c>
      <c r="P52" s="3" t="s">
        <v>55</v>
      </c>
      <c r="Q52" s="3" t="s">
        <v>55</v>
      </c>
      <c r="R52" s="3">
        <v>1</v>
      </c>
      <c r="S52" s="3" t="s">
        <v>100</v>
      </c>
      <c r="T52" s="3" t="s">
        <v>58</v>
      </c>
      <c r="U52" s="3" t="s">
        <v>52</v>
      </c>
      <c r="V52" s="3" t="s">
        <v>59</v>
      </c>
      <c r="W52" s="3" t="s">
        <v>80</v>
      </c>
      <c r="X52" s="3" t="s">
        <v>52</v>
      </c>
      <c r="Y52" s="3" t="s">
        <v>52</v>
      </c>
      <c r="Z52" s="3" t="s">
        <v>55</v>
      </c>
      <c r="AA52" s="3" t="s">
        <v>61</v>
      </c>
      <c r="AB52" s="3" t="s">
        <v>135</v>
      </c>
      <c r="AC52" s="3" t="s">
        <v>55</v>
      </c>
      <c r="AD52" s="3">
        <v>5</v>
      </c>
      <c r="AE52" s="3" t="s">
        <v>55</v>
      </c>
      <c r="AF52" s="3" t="s">
        <v>123</v>
      </c>
      <c r="AG52" s="3" t="s">
        <v>52</v>
      </c>
      <c r="AH52" s="3" t="s">
        <v>55</v>
      </c>
      <c r="AI52" s="3">
        <v>5</v>
      </c>
      <c r="AJ52" s="3" t="s">
        <v>136</v>
      </c>
      <c r="AK52" s="3" t="s">
        <v>108</v>
      </c>
      <c r="AL52" s="3" t="s">
        <v>83</v>
      </c>
      <c r="AM52" s="3" t="s">
        <v>115</v>
      </c>
      <c r="AN52" s="3" t="s">
        <v>55</v>
      </c>
      <c r="AO52" s="3" t="s">
        <v>55</v>
      </c>
      <c r="AP52" s="3" t="s">
        <v>52</v>
      </c>
      <c r="AQ52" s="3" t="s">
        <v>52</v>
      </c>
      <c r="AR52" s="3" t="s">
        <v>55</v>
      </c>
      <c r="AS52" s="3" t="s">
        <v>55</v>
      </c>
      <c r="AT52" s="3" t="s">
        <v>116</v>
      </c>
    </row>
    <row r="53" spans="1:46" ht="15.75" customHeight="1" x14ac:dyDescent="0.15">
      <c r="A53" s="2">
        <v>44351.72371096065</v>
      </c>
      <c r="B53" s="3" t="s">
        <v>46</v>
      </c>
      <c r="C53" s="3" t="s">
        <v>152</v>
      </c>
      <c r="D53" s="3">
        <v>1998</v>
      </c>
      <c r="E53" s="3" t="s">
        <v>103</v>
      </c>
      <c r="F53" s="3" t="s">
        <v>49</v>
      </c>
      <c r="G53" s="3" t="s">
        <v>50</v>
      </c>
      <c r="H53" s="3">
        <v>5</v>
      </c>
      <c r="I53" s="3" t="s">
        <v>55</v>
      </c>
      <c r="J53" s="3" t="s">
        <v>52</v>
      </c>
      <c r="K53" s="3" t="s">
        <v>98</v>
      </c>
      <c r="L53" s="3" t="s">
        <v>121</v>
      </c>
      <c r="M53" s="3" t="s">
        <v>55</v>
      </c>
      <c r="N53" s="3" t="s">
        <v>56</v>
      </c>
      <c r="O53" s="3" t="s">
        <v>55</v>
      </c>
      <c r="P53" s="3" t="s">
        <v>52</v>
      </c>
      <c r="Q53" s="3" t="s">
        <v>55</v>
      </c>
      <c r="R53" s="3">
        <v>4</v>
      </c>
      <c r="S53" s="3" t="s">
        <v>89</v>
      </c>
      <c r="T53" s="3" t="s">
        <v>90</v>
      </c>
      <c r="U53" s="3" t="s">
        <v>52</v>
      </c>
      <c r="V53" s="3" t="s">
        <v>59</v>
      </c>
      <c r="X53" s="3" t="s">
        <v>55</v>
      </c>
      <c r="Y53" s="3" t="s">
        <v>52</v>
      </c>
      <c r="Z53" s="3" t="s">
        <v>55</v>
      </c>
      <c r="AA53" s="3" t="s">
        <v>61</v>
      </c>
      <c r="AB53" s="3" t="s">
        <v>91</v>
      </c>
      <c r="AC53" s="3" t="s">
        <v>55</v>
      </c>
      <c r="AD53" s="3">
        <v>4</v>
      </c>
      <c r="AE53" s="3" t="s">
        <v>52</v>
      </c>
      <c r="AF53" s="3" t="s">
        <v>62</v>
      </c>
      <c r="AG53" s="3" t="s">
        <v>52</v>
      </c>
      <c r="AH53" s="3" t="s">
        <v>55</v>
      </c>
      <c r="AI53" s="3">
        <v>4</v>
      </c>
      <c r="AJ53" s="3" t="s">
        <v>164</v>
      </c>
      <c r="AK53" s="3" t="s">
        <v>119</v>
      </c>
      <c r="AL53" s="3" t="s">
        <v>94</v>
      </c>
      <c r="AM53" s="3" t="s">
        <v>66</v>
      </c>
      <c r="AN53" s="3" t="s">
        <v>52</v>
      </c>
      <c r="AO53" s="3" t="s">
        <v>52</v>
      </c>
      <c r="AP53" s="3" t="s">
        <v>52</v>
      </c>
      <c r="AQ53" s="3" t="s">
        <v>52</v>
      </c>
      <c r="AR53" s="3" t="s">
        <v>55</v>
      </c>
      <c r="AS53" s="3" t="s">
        <v>51</v>
      </c>
      <c r="AT53" s="3" t="s">
        <v>84</v>
      </c>
    </row>
    <row r="54" spans="1:46" ht="13" x14ac:dyDescent="0.15">
      <c r="A54" s="2">
        <v>44351.726730613431</v>
      </c>
      <c r="B54" s="3" t="s">
        <v>85</v>
      </c>
      <c r="C54" s="3" t="s">
        <v>47</v>
      </c>
      <c r="D54" s="3">
        <v>1997</v>
      </c>
      <c r="E54" s="3" t="s">
        <v>174</v>
      </c>
      <c r="F54" s="3" t="s">
        <v>49</v>
      </c>
      <c r="G54" s="3" t="s">
        <v>50</v>
      </c>
      <c r="H54" s="3">
        <v>4</v>
      </c>
      <c r="I54" s="3" t="s">
        <v>175</v>
      </c>
      <c r="J54" s="3" t="s">
        <v>52</v>
      </c>
      <c r="K54" s="3" t="s">
        <v>98</v>
      </c>
      <c r="L54" s="3" t="s">
        <v>139</v>
      </c>
      <c r="M54" s="3" t="s">
        <v>55</v>
      </c>
      <c r="N54" s="3" t="s">
        <v>72</v>
      </c>
      <c r="O54" s="3" t="s">
        <v>55</v>
      </c>
      <c r="P54" s="3" t="s">
        <v>55</v>
      </c>
      <c r="Q54" s="3" t="s">
        <v>55</v>
      </c>
      <c r="R54" s="3">
        <v>4</v>
      </c>
      <c r="S54" s="3" t="s">
        <v>89</v>
      </c>
      <c r="T54" s="3" t="s">
        <v>90</v>
      </c>
      <c r="U54" s="3" t="s">
        <v>52</v>
      </c>
      <c r="V54" s="3" t="s">
        <v>59</v>
      </c>
      <c r="W54" s="3" t="s">
        <v>80</v>
      </c>
      <c r="X54" s="3" t="s">
        <v>52</v>
      </c>
      <c r="Y54" s="3" t="s">
        <v>52</v>
      </c>
      <c r="Z54" s="3" t="s">
        <v>55</v>
      </c>
      <c r="AA54" s="3" t="s">
        <v>105</v>
      </c>
      <c r="AB54" s="3" t="s">
        <v>132</v>
      </c>
      <c r="AC54" s="3" t="s">
        <v>55</v>
      </c>
      <c r="AD54" s="3">
        <v>4</v>
      </c>
      <c r="AE54" s="3" t="s">
        <v>55</v>
      </c>
      <c r="AF54" s="3" t="s">
        <v>81</v>
      </c>
      <c r="AG54" s="3" t="s">
        <v>52</v>
      </c>
      <c r="AH54" s="3" t="s">
        <v>55</v>
      </c>
      <c r="AI54" s="3">
        <v>5</v>
      </c>
      <c r="AJ54" s="3" t="s">
        <v>142</v>
      </c>
      <c r="AK54" s="3" t="s">
        <v>64</v>
      </c>
      <c r="AL54" s="3" t="s">
        <v>94</v>
      </c>
      <c r="AM54" s="3" t="s">
        <v>115</v>
      </c>
      <c r="AN54" s="3" t="s">
        <v>52</v>
      </c>
      <c r="AO54" s="3" t="s">
        <v>55</v>
      </c>
      <c r="AP54" s="3" t="s">
        <v>55</v>
      </c>
      <c r="AQ54" s="3" t="s">
        <v>52</v>
      </c>
      <c r="AR54" s="3" t="s">
        <v>55</v>
      </c>
      <c r="AS54" s="3" t="s">
        <v>55</v>
      </c>
      <c r="AT54" s="3" t="s">
        <v>67</v>
      </c>
    </row>
    <row r="55" spans="1:46" ht="13" x14ac:dyDescent="0.15">
      <c r="A55" s="2">
        <v>44351.807832384264</v>
      </c>
      <c r="B55" s="3" t="s">
        <v>85</v>
      </c>
      <c r="C55" s="3" t="s">
        <v>152</v>
      </c>
      <c r="D55" s="3">
        <v>1998</v>
      </c>
      <c r="E55" s="3" t="s">
        <v>103</v>
      </c>
      <c r="F55" s="3" t="s">
        <v>49</v>
      </c>
      <c r="G55" s="3" t="s">
        <v>77</v>
      </c>
      <c r="H55" s="3">
        <v>3</v>
      </c>
      <c r="I55" s="3" t="s">
        <v>51</v>
      </c>
      <c r="J55" s="3" t="s">
        <v>52</v>
      </c>
      <c r="K55" s="3" t="s">
        <v>87</v>
      </c>
      <c r="L55" s="3" t="s">
        <v>78</v>
      </c>
      <c r="M55" s="3" t="s">
        <v>55</v>
      </c>
      <c r="N55" s="3" t="s">
        <v>56</v>
      </c>
      <c r="O55" s="3" t="s">
        <v>51</v>
      </c>
      <c r="P55" s="3" t="s">
        <v>52</v>
      </c>
      <c r="Q55" s="3" t="s">
        <v>52</v>
      </c>
      <c r="R55" s="3">
        <v>3</v>
      </c>
      <c r="S55" s="3" t="s">
        <v>89</v>
      </c>
      <c r="T55" s="3" t="s">
        <v>90</v>
      </c>
      <c r="U55" s="3" t="s">
        <v>52</v>
      </c>
      <c r="V55" s="3" t="s">
        <v>59</v>
      </c>
      <c r="W55" s="3" t="s">
        <v>80</v>
      </c>
      <c r="X55" s="3" t="s">
        <v>55</v>
      </c>
      <c r="Y55" s="3" t="s">
        <v>52</v>
      </c>
      <c r="Z55" s="3" t="s">
        <v>55</v>
      </c>
      <c r="AA55" s="3" t="s">
        <v>132</v>
      </c>
      <c r="AB55" s="3" t="s">
        <v>132</v>
      </c>
      <c r="AC55" s="3" t="s">
        <v>55</v>
      </c>
      <c r="AD55" s="3">
        <v>3</v>
      </c>
      <c r="AE55" s="3" t="s">
        <v>55</v>
      </c>
      <c r="AF55" s="3" t="s">
        <v>123</v>
      </c>
      <c r="AG55" s="3" t="s">
        <v>55</v>
      </c>
      <c r="AH55" s="3" t="s">
        <v>55</v>
      </c>
      <c r="AI55" s="3">
        <v>3</v>
      </c>
      <c r="AJ55" s="3" t="s">
        <v>74</v>
      </c>
      <c r="AK55" s="3" t="s">
        <v>118</v>
      </c>
      <c r="AL55" s="3" t="s">
        <v>94</v>
      </c>
      <c r="AM55" s="3" t="s">
        <v>95</v>
      </c>
      <c r="AN55" s="3" t="s">
        <v>52</v>
      </c>
      <c r="AO55" s="3" t="s">
        <v>55</v>
      </c>
      <c r="AP55" s="3" t="s">
        <v>52</v>
      </c>
      <c r="AQ55" s="3" t="s">
        <v>52</v>
      </c>
      <c r="AR55" s="3" t="s">
        <v>55</v>
      </c>
      <c r="AS55" s="3" t="s">
        <v>51</v>
      </c>
      <c r="AT55" s="3" t="s">
        <v>67</v>
      </c>
    </row>
    <row r="56" spans="1:46" ht="13" x14ac:dyDescent="0.15">
      <c r="A56" s="2">
        <v>44351.814057453703</v>
      </c>
      <c r="B56" s="3" t="s">
        <v>46</v>
      </c>
      <c r="C56" s="3" t="s">
        <v>47</v>
      </c>
      <c r="D56" s="3">
        <v>1987</v>
      </c>
      <c r="E56" s="3" t="s">
        <v>103</v>
      </c>
      <c r="F56" s="3" t="s">
        <v>49</v>
      </c>
      <c r="G56" s="3" t="s">
        <v>50</v>
      </c>
      <c r="H56" s="3">
        <v>4</v>
      </c>
      <c r="I56" s="3" t="s">
        <v>55</v>
      </c>
      <c r="J56" s="3" t="s">
        <v>55</v>
      </c>
      <c r="K56" s="3" t="s">
        <v>70</v>
      </c>
      <c r="L56" s="3" t="s">
        <v>144</v>
      </c>
      <c r="M56" s="3" t="s">
        <v>55</v>
      </c>
      <c r="N56" s="3" t="s">
        <v>72</v>
      </c>
      <c r="O56" s="3" t="s">
        <v>51</v>
      </c>
      <c r="P56" s="3" t="s">
        <v>52</v>
      </c>
      <c r="Q56" s="3" t="s">
        <v>55</v>
      </c>
      <c r="R56" s="3">
        <v>4</v>
      </c>
      <c r="S56" s="3" t="s">
        <v>89</v>
      </c>
      <c r="T56" s="3" t="s">
        <v>58</v>
      </c>
      <c r="U56" s="3" t="s">
        <v>52</v>
      </c>
      <c r="V56" s="3" t="s">
        <v>59</v>
      </c>
      <c r="W56" s="3" t="s">
        <v>60</v>
      </c>
      <c r="X56" s="3" t="s">
        <v>55</v>
      </c>
      <c r="Y56" s="3" t="s">
        <v>52</v>
      </c>
      <c r="Z56" s="3" t="s">
        <v>52</v>
      </c>
      <c r="AA56" s="3" t="s">
        <v>132</v>
      </c>
      <c r="AB56" s="3" t="s">
        <v>61</v>
      </c>
      <c r="AC56" s="3" t="s">
        <v>52</v>
      </c>
      <c r="AD56" s="3">
        <v>4</v>
      </c>
      <c r="AE56" s="3" t="s">
        <v>52</v>
      </c>
      <c r="AF56" s="3" t="s">
        <v>62</v>
      </c>
      <c r="AG56" s="3" t="s">
        <v>52</v>
      </c>
      <c r="AH56" s="3" t="s">
        <v>52</v>
      </c>
      <c r="AI56" s="3">
        <v>4</v>
      </c>
      <c r="AJ56" s="3" t="s">
        <v>128</v>
      </c>
      <c r="AK56" s="3" t="s">
        <v>119</v>
      </c>
      <c r="AL56" s="3" t="s">
        <v>94</v>
      </c>
      <c r="AM56" s="3" t="s">
        <v>115</v>
      </c>
      <c r="AN56" s="3" t="s">
        <v>55</v>
      </c>
      <c r="AO56" s="3" t="s">
        <v>52</v>
      </c>
      <c r="AP56" s="3" t="s">
        <v>55</v>
      </c>
      <c r="AQ56" s="3" t="s">
        <v>52</v>
      </c>
      <c r="AR56" s="3" t="s">
        <v>55</v>
      </c>
      <c r="AS56" s="3" t="s">
        <v>51</v>
      </c>
      <c r="AT56" s="3" t="s">
        <v>84</v>
      </c>
    </row>
    <row r="57" spans="1:46" ht="13" x14ac:dyDescent="0.15">
      <c r="A57" s="2">
        <v>44351.818408368053</v>
      </c>
      <c r="B57" s="3" t="s">
        <v>85</v>
      </c>
      <c r="C57" s="3" t="s">
        <v>47</v>
      </c>
      <c r="D57" s="3">
        <v>1998</v>
      </c>
      <c r="E57" s="3" t="s">
        <v>48</v>
      </c>
      <c r="F57" s="3" t="s">
        <v>49</v>
      </c>
      <c r="G57" s="3" t="s">
        <v>50</v>
      </c>
      <c r="H57" s="3">
        <v>4</v>
      </c>
      <c r="I57" s="3" t="s">
        <v>51</v>
      </c>
      <c r="J57" s="3" t="s">
        <v>52</v>
      </c>
      <c r="K57" s="3" t="s">
        <v>53</v>
      </c>
      <c r="L57" s="3" t="s">
        <v>170</v>
      </c>
      <c r="M57" s="3" t="s">
        <v>55</v>
      </c>
      <c r="N57" s="3" t="s">
        <v>56</v>
      </c>
      <c r="O57" s="3" t="s">
        <v>51</v>
      </c>
      <c r="P57" s="3" t="s">
        <v>55</v>
      </c>
      <c r="Q57" s="3" t="s">
        <v>55</v>
      </c>
      <c r="R57" s="3">
        <v>4</v>
      </c>
      <c r="S57" s="3" t="s">
        <v>89</v>
      </c>
      <c r="T57" s="3" t="s">
        <v>90</v>
      </c>
      <c r="U57" s="3" t="s">
        <v>52</v>
      </c>
      <c r="V57" s="3" t="s">
        <v>59</v>
      </c>
      <c r="W57" s="3" t="s">
        <v>60</v>
      </c>
      <c r="X57" s="3" t="s">
        <v>52</v>
      </c>
      <c r="Y57" s="3" t="s">
        <v>52</v>
      </c>
      <c r="Z57" s="3" t="s">
        <v>52</v>
      </c>
      <c r="AA57" s="3" t="s">
        <v>91</v>
      </c>
      <c r="AB57" s="3" t="s">
        <v>61</v>
      </c>
      <c r="AC57" s="3" t="s">
        <v>55</v>
      </c>
      <c r="AD57" s="3">
        <v>4</v>
      </c>
      <c r="AE57" s="3" t="s">
        <v>55</v>
      </c>
      <c r="AF57" s="3" t="s">
        <v>62</v>
      </c>
      <c r="AG57" s="3" t="s">
        <v>52</v>
      </c>
      <c r="AH57" s="3" t="s">
        <v>55</v>
      </c>
      <c r="AI57" s="3">
        <v>4</v>
      </c>
      <c r="AJ57" s="3" t="s">
        <v>136</v>
      </c>
      <c r="AK57" s="3" t="s">
        <v>134</v>
      </c>
      <c r="AL57" s="3" t="s">
        <v>83</v>
      </c>
      <c r="AM57" s="3" t="s">
        <v>66</v>
      </c>
      <c r="AN57" s="3" t="s">
        <v>52</v>
      </c>
      <c r="AO57" s="3" t="s">
        <v>55</v>
      </c>
      <c r="AP57" s="3" t="s">
        <v>52</v>
      </c>
      <c r="AQ57" s="3" t="s">
        <v>52</v>
      </c>
      <c r="AR57" s="3" t="s">
        <v>55</v>
      </c>
      <c r="AS57" s="3" t="s">
        <v>51</v>
      </c>
      <c r="AT57" s="3" t="s">
        <v>102</v>
      </c>
    </row>
    <row r="58" spans="1:46" ht="13" x14ac:dyDescent="0.15">
      <c r="A58" s="2">
        <v>44352.632089085644</v>
      </c>
      <c r="B58" s="3" t="s">
        <v>46</v>
      </c>
      <c r="C58" s="3" t="s">
        <v>47</v>
      </c>
      <c r="D58" s="3">
        <v>1995</v>
      </c>
      <c r="E58" s="3" t="s">
        <v>103</v>
      </c>
      <c r="F58" s="3" t="s">
        <v>49</v>
      </c>
      <c r="G58" s="3" t="s">
        <v>50</v>
      </c>
      <c r="H58" s="3">
        <v>5</v>
      </c>
      <c r="I58" s="3" t="s">
        <v>51</v>
      </c>
      <c r="J58" s="3" t="s">
        <v>52</v>
      </c>
      <c r="K58" s="3" t="s">
        <v>70</v>
      </c>
      <c r="L58" s="3" t="s">
        <v>160</v>
      </c>
      <c r="M58" s="3" t="s">
        <v>52</v>
      </c>
      <c r="N58" s="3" t="s">
        <v>56</v>
      </c>
      <c r="O58" s="3" t="s">
        <v>55</v>
      </c>
      <c r="P58" s="3" t="s">
        <v>55</v>
      </c>
      <c r="Q58" s="3" t="s">
        <v>55</v>
      </c>
      <c r="R58" s="3">
        <v>5</v>
      </c>
      <c r="S58" s="3" t="s">
        <v>112</v>
      </c>
      <c r="T58" s="3" t="s">
        <v>58</v>
      </c>
      <c r="U58" s="3" t="s">
        <v>52</v>
      </c>
      <c r="V58" s="3" t="s">
        <v>127</v>
      </c>
      <c r="W58" s="3" t="s">
        <v>80</v>
      </c>
      <c r="X58" s="3" t="s">
        <v>52</v>
      </c>
      <c r="Y58" s="3" t="s">
        <v>55</v>
      </c>
      <c r="Z58" s="3" t="s">
        <v>55</v>
      </c>
      <c r="AA58" s="3" t="s">
        <v>135</v>
      </c>
      <c r="AB58" s="3" t="s">
        <v>61</v>
      </c>
      <c r="AC58" s="3" t="s">
        <v>52</v>
      </c>
      <c r="AD58" s="3">
        <v>5</v>
      </c>
      <c r="AE58" s="3" t="s">
        <v>55</v>
      </c>
      <c r="AF58" s="3" t="s">
        <v>123</v>
      </c>
      <c r="AG58" s="3" t="s">
        <v>52</v>
      </c>
      <c r="AH58" s="3" t="s">
        <v>55</v>
      </c>
      <c r="AI58" s="3">
        <v>5</v>
      </c>
      <c r="AJ58" s="3" t="s">
        <v>176</v>
      </c>
      <c r="AK58" s="3" t="s">
        <v>119</v>
      </c>
      <c r="AL58" s="3" t="s">
        <v>94</v>
      </c>
      <c r="AM58" s="3" t="s">
        <v>177</v>
      </c>
      <c r="AN58" s="3" t="s">
        <v>52</v>
      </c>
      <c r="AO58" s="3" t="s">
        <v>55</v>
      </c>
      <c r="AP58" s="3" t="s">
        <v>52</v>
      </c>
      <c r="AQ58" s="3" t="s">
        <v>52</v>
      </c>
      <c r="AR58" s="3" t="s">
        <v>52</v>
      </c>
      <c r="AS58" s="3" t="s">
        <v>51</v>
      </c>
      <c r="AT58" s="3" t="s">
        <v>116</v>
      </c>
    </row>
    <row r="59" spans="1:46" ht="13" x14ac:dyDescent="0.15">
      <c r="A59" s="2">
        <v>44352.635444525462</v>
      </c>
      <c r="B59" s="3" t="s">
        <v>85</v>
      </c>
      <c r="C59" s="3" t="s">
        <v>152</v>
      </c>
      <c r="D59" s="3">
        <v>1998</v>
      </c>
      <c r="E59" s="3" t="s">
        <v>178</v>
      </c>
      <c r="F59" s="3" t="s">
        <v>49</v>
      </c>
      <c r="G59" s="3" t="s">
        <v>50</v>
      </c>
      <c r="H59" s="3">
        <v>4</v>
      </c>
      <c r="I59" s="3" t="s">
        <v>51</v>
      </c>
      <c r="J59" s="3" t="s">
        <v>52</v>
      </c>
      <c r="K59" s="3" t="s">
        <v>98</v>
      </c>
      <c r="L59" s="3" t="s">
        <v>179</v>
      </c>
      <c r="M59" s="3" t="s">
        <v>55</v>
      </c>
      <c r="P59" s="3" t="s">
        <v>55</v>
      </c>
      <c r="Q59" s="3" t="s">
        <v>55</v>
      </c>
      <c r="R59" s="3">
        <v>4</v>
      </c>
      <c r="S59" s="3" t="s">
        <v>89</v>
      </c>
      <c r="T59" s="3" t="s">
        <v>90</v>
      </c>
      <c r="U59" s="3" t="s">
        <v>52</v>
      </c>
      <c r="V59" s="3" t="s">
        <v>127</v>
      </c>
      <c r="W59" s="3" t="s">
        <v>60</v>
      </c>
      <c r="X59" s="3" t="s">
        <v>52</v>
      </c>
      <c r="Y59" s="3" t="s">
        <v>52</v>
      </c>
      <c r="Z59" s="3" t="s">
        <v>52</v>
      </c>
      <c r="AA59" s="3" t="s">
        <v>132</v>
      </c>
      <c r="AB59" s="3" t="s">
        <v>105</v>
      </c>
      <c r="AC59" s="3" t="s">
        <v>55</v>
      </c>
      <c r="AD59" s="3">
        <v>4</v>
      </c>
      <c r="AE59" s="3" t="s">
        <v>55</v>
      </c>
      <c r="AF59" s="3" t="s">
        <v>81</v>
      </c>
      <c r="AG59" s="3" t="s">
        <v>52</v>
      </c>
      <c r="AH59" s="3" t="s">
        <v>55</v>
      </c>
      <c r="AI59" s="3">
        <v>4</v>
      </c>
      <c r="AJ59" s="3" t="s">
        <v>176</v>
      </c>
      <c r="AK59" s="3" t="s">
        <v>108</v>
      </c>
      <c r="AL59" s="3" t="s">
        <v>94</v>
      </c>
      <c r="AM59" s="3" t="s">
        <v>115</v>
      </c>
      <c r="AN59" s="3" t="s">
        <v>52</v>
      </c>
      <c r="AO59" s="3" t="s">
        <v>52</v>
      </c>
      <c r="AP59" s="3" t="s">
        <v>52</v>
      </c>
      <c r="AQ59" s="3" t="s">
        <v>52</v>
      </c>
      <c r="AR59" s="3" t="s">
        <v>55</v>
      </c>
      <c r="AS59" s="3" t="s">
        <v>51</v>
      </c>
      <c r="AT59" s="3" t="s">
        <v>67</v>
      </c>
    </row>
    <row r="60" spans="1:46" ht="13" x14ac:dyDescent="0.15">
      <c r="A60" s="2">
        <v>44355.779242349541</v>
      </c>
      <c r="B60" s="3" t="s">
        <v>46</v>
      </c>
      <c r="C60" s="3" t="s">
        <v>47</v>
      </c>
      <c r="D60" s="3">
        <v>1996</v>
      </c>
      <c r="E60" s="3" t="s">
        <v>103</v>
      </c>
      <c r="F60" s="3" t="s">
        <v>49</v>
      </c>
      <c r="G60" s="3" t="s">
        <v>128</v>
      </c>
      <c r="H60" s="3">
        <v>4</v>
      </c>
      <c r="I60" s="3" t="s">
        <v>51</v>
      </c>
      <c r="J60" s="3" t="s">
        <v>55</v>
      </c>
      <c r="K60" s="3" t="s">
        <v>70</v>
      </c>
      <c r="L60" s="3" t="s">
        <v>139</v>
      </c>
      <c r="M60" s="3" t="s">
        <v>55</v>
      </c>
      <c r="N60" s="3" t="s">
        <v>79</v>
      </c>
      <c r="O60" s="3" t="s">
        <v>51</v>
      </c>
      <c r="P60" s="3" t="s">
        <v>55</v>
      </c>
      <c r="Q60" s="3" t="s">
        <v>55</v>
      </c>
      <c r="R60" s="3">
        <v>4</v>
      </c>
      <c r="S60" s="3" t="s">
        <v>147</v>
      </c>
      <c r="T60" s="3" t="s">
        <v>58</v>
      </c>
      <c r="U60" s="3" t="s">
        <v>52</v>
      </c>
      <c r="V60" s="3" t="s">
        <v>65</v>
      </c>
      <c r="W60" s="3" t="s">
        <v>60</v>
      </c>
      <c r="X60" s="3" t="s">
        <v>55</v>
      </c>
      <c r="Y60" s="3" t="s">
        <v>55</v>
      </c>
      <c r="Z60" s="3" t="s">
        <v>55</v>
      </c>
      <c r="AA60" s="3" t="s">
        <v>61</v>
      </c>
      <c r="AB60" s="3" t="s">
        <v>61</v>
      </c>
      <c r="AC60" s="3" t="s">
        <v>55</v>
      </c>
      <c r="AD60" s="3">
        <v>4</v>
      </c>
      <c r="AE60" s="3" t="s">
        <v>55</v>
      </c>
      <c r="AF60" s="3" t="s">
        <v>62</v>
      </c>
      <c r="AG60" s="3" t="s">
        <v>52</v>
      </c>
      <c r="AH60" s="3" t="s">
        <v>55</v>
      </c>
      <c r="AI60" s="3">
        <v>3</v>
      </c>
      <c r="AJ60" s="3" t="s">
        <v>176</v>
      </c>
      <c r="AK60" s="3" t="s">
        <v>119</v>
      </c>
      <c r="AL60" s="3" t="s">
        <v>65</v>
      </c>
      <c r="AM60" s="3" t="s">
        <v>155</v>
      </c>
      <c r="AN60" s="3" t="s">
        <v>52</v>
      </c>
      <c r="AO60" s="3" t="s">
        <v>52</v>
      </c>
      <c r="AP60" s="3" t="s">
        <v>52</v>
      </c>
      <c r="AQ60" s="3" t="s">
        <v>52</v>
      </c>
      <c r="AR60" s="3" t="s">
        <v>55</v>
      </c>
      <c r="AS60" s="3" t="s">
        <v>51</v>
      </c>
      <c r="AT60" s="3" t="s">
        <v>102</v>
      </c>
    </row>
    <row r="61" spans="1:46" ht="13" x14ac:dyDescent="0.15">
      <c r="A61" s="2">
        <v>44357.406689513889</v>
      </c>
      <c r="B61" s="3" t="s">
        <v>85</v>
      </c>
      <c r="C61" s="3" t="s">
        <v>47</v>
      </c>
      <c r="D61" s="3">
        <v>1981</v>
      </c>
      <c r="E61" s="3" t="s">
        <v>48</v>
      </c>
      <c r="F61" s="3" t="s">
        <v>49</v>
      </c>
      <c r="G61" s="3" t="s">
        <v>50</v>
      </c>
      <c r="H61" s="3">
        <v>4</v>
      </c>
      <c r="I61" s="3" t="s">
        <v>51</v>
      </c>
      <c r="J61" s="3" t="s">
        <v>52</v>
      </c>
      <c r="K61" s="3" t="s">
        <v>87</v>
      </c>
      <c r="L61" s="3" t="s">
        <v>99</v>
      </c>
      <c r="M61" s="3" t="s">
        <v>55</v>
      </c>
      <c r="N61" s="3" t="s">
        <v>79</v>
      </c>
      <c r="O61" s="3" t="s">
        <v>55</v>
      </c>
      <c r="P61" s="3" t="s">
        <v>55</v>
      </c>
      <c r="Q61" s="3" t="s">
        <v>55</v>
      </c>
      <c r="R61" s="3">
        <v>5</v>
      </c>
      <c r="S61" s="3" t="s">
        <v>89</v>
      </c>
      <c r="T61" s="3" t="s">
        <v>90</v>
      </c>
      <c r="U61" s="3" t="s">
        <v>52</v>
      </c>
      <c r="V61" s="3" t="s">
        <v>59</v>
      </c>
      <c r="W61" s="3" t="s">
        <v>60</v>
      </c>
      <c r="X61" s="3" t="s">
        <v>52</v>
      </c>
      <c r="Y61" s="3" t="s">
        <v>52</v>
      </c>
      <c r="Z61" s="3" t="s">
        <v>55</v>
      </c>
      <c r="AA61" s="3" t="s">
        <v>61</v>
      </c>
      <c r="AB61" s="3" t="s">
        <v>135</v>
      </c>
      <c r="AC61" s="3" t="s">
        <v>55</v>
      </c>
      <c r="AD61" s="3">
        <v>4</v>
      </c>
      <c r="AE61" s="3" t="s">
        <v>55</v>
      </c>
      <c r="AF61" s="3" t="s">
        <v>62</v>
      </c>
      <c r="AG61" s="3" t="s">
        <v>52</v>
      </c>
      <c r="AH61" s="3" t="s">
        <v>55</v>
      </c>
      <c r="AI61" s="3">
        <v>4</v>
      </c>
      <c r="AJ61" s="3" t="s">
        <v>162</v>
      </c>
      <c r="AK61" s="3" t="s">
        <v>180</v>
      </c>
      <c r="AL61" s="3" t="s">
        <v>65</v>
      </c>
      <c r="AM61" s="3" t="s">
        <v>76</v>
      </c>
      <c r="AN61" s="3" t="s">
        <v>52</v>
      </c>
      <c r="AO61" s="3" t="s">
        <v>52</v>
      </c>
      <c r="AP61" s="3" t="s">
        <v>52</v>
      </c>
      <c r="AQ61" s="3" t="s">
        <v>52</v>
      </c>
      <c r="AR61" s="3" t="s">
        <v>55</v>
      </c>
      <c r="AS61" s="3" t="s">
        <v>55</v>
      </c>
      <c r="AT61" s="3" t="s">
        <v>96</v>
      </c>
    </row>
    <row r="62" spans="1:46" ht="13" x14ac:dyDescent="0.15">
      <c r="A62" s="2">
        <v>44358.436910127319</v>
      </c>
      <c r="B62" s="3" t="s">
        <v>46</v>
      </c>
      <c r="C62" s="3" t="s">
        <v>47</v>
      </c>
      <c r="D62" s="3">
        <v>1994</v>
      </c>
      <c r="E62" s="3" t="s">
        <v>103</v>
      </c>
      <c r="F62" s="3" t="s">
        <v>49</v>
      </c>
      <c r="G62" s="3" t="s">
        <v>50</v>
      </c>
      <c r="H62" s="3">
        <v>2</v>
      </c>
      <c r="I62" s="3" t="s">
        <v>69</v>
      </c>
      <c r="J62" s="3" t="s">
        <v>52</v>
      </c>
      <c r="K62" s="3" t="s">
        <v>87</v>
      </c>
      <c r="L62" s="3" t="s">
        <v>156</v>
      </c>
      <c r="M62" s="3" t="s">
        <v>55</v>
      </c>
      <c r="N62" s="3" t="s">
        <v>72</v>
      </c>
      <c r="O62" s="3" t="s">
        <v>55</v>
      </c>
      <c r="P62" s="3" t="s">
        <v>55</v>
      </c>
      <c r="Q62" s="3" t="s">
        <v>55</v>
      </c>
      <c r="R62" s="3">
        <v>3</v>
      </c>
      <c r="S62" s="3" t="s">
        <v>112</v>
      </c>
      <c r="T62" s="3" t="s">
        <v>58</v>
      </c>
      <c r="U62" s="3" t="s">
        <v>52</v>
      </c>
      <c r="V62" s="3" t="s">
        <v>143</v>
      </c>
      <c r="W62" s="3" t="s">
        <v>60</v>
      </c>
      <c r="X62" s="3" t="s">
        <v>52</v>
      </c>
      <c r="Y62" s="3" t="s">
        <v>52</v>
      </c>
      <c r="Z62" s="3" t="s">
        <v>55</v>
      </c>
      <c r="AA62" s="3" t="s">
        <v>91</v>
      </c>
      <c r="AB62" s="3" t="s">
        <v>132</v>
      </c>
      <c r="AC62" s="3" t="s">
        <v>55</v>
      </c>
      <c r="AD62" s="3">
        <v>2</v>
      </c>
      <c r="AE62" s="3" t="s">
        <v>52</v>
      </c>
      <c r="AF62" s="3" t="s">
        <v>81</v>
      </c>
      <c r="AG62" s="3" t="s">
        <v>52</v>
      </c>
      <c r="AH62" s="3" t="s">
        <v>55</v>
      </c>
      <c r="AI62" s="3">
        <v>2</v>
      </c>
      <c r="AJ62" s="3" t="s">
        <v>128</v>
      </c>
      <c r="AK62" s="3" t="s">
        <v>134</v>
      </c>
      <c r="AL62" s="3" t="s">
        <v>94</v>
      </c>
      <c r="AM62" s="3" t="s">
        <v>76</v>
      </c>
      <c r="AN62" s="3" t="s">
        <v>55</v>
      </c>
      <c r="AO62" s="3" t="s">
        <v>55</v>
      </c>
      <c r="AP62" s="3" t="s">
        <v>52</v>
      </c>
      <c r="AQ62" s="3" t="s">
        <v>52</v>
      </c>
      <c r="AR62" s="3" t="s">
        <v>55</v>
      </c>
      <c r="AS62" s="3" t="s">
        <v>51</v>
      </c>
      <c r="AT62" s="3" t="s">
        <v>67</v>
      </c>
    </row>
    <row r="63" spans="1:46" ht="13" x14ac:dyDescent="0.15">
      <c r="A63" s="2">
        <v>44358.714373842595</v>
      </c>
      <c r="B63" s="3" t="s">
        <v>46</v>
      </c>
      <c r="C63" s="3" t="s">
        <v>47</v>
      </c>
      <c r="D63" s="3">
        <v>1988</v>
      </c>
      <c r="E63" s="3" t="s">
        <v>48</v>
      </c>
      <c r="F63" s="3" t="s">
        <v>49</v>
      </c>
      <c r="G63" s="3" t="s">
        <v>77</v>
      </c>
      <c r="I63" s="3" t="s">
        <v>51</v>
      </c>
      <c r="J63" s="3" t="s">
        <v>52</v>
      </c>
      <c r="K63" s="3" t="s">
        <v>70</v>
      </c>
      <c r="L63" s="3" t="s">
        <v>170</v>
      </c>
      <c r="M63" s="3" t="s">
        <v>52</v>
      </c>
      <c r="N63" s="3" t="s">
        <v>126</v>
      </c>
      <c r="O63" s="3" t="s">
        <v>51</v>
      </c>
      <c r="P63" s="3" t="s">
        <v>55</v>
      </c>
      <c r="Q63" s="3" t="s">
        <v>55</v>
      </c>
      <c r="R63" s="3">
        <v>4</v>
      </c>
      <c r="S63" s="3" t="s">
        <v>100</v>
      </c>
      <c r="T63" s="3" t="s">
        <v>58</v>
      </c>
      <c r="U63" s="3" t="s">
        <v>52</v>
      </c>
      <c r="V63" s="3" t="s">
        <v>59</v>
      </c>
      <c r="W63" s="3" t="s">
        <v>80</v>
      </c>
      <c r="X63" s="3" t="s">
        <v>55</v>
      </c>
      <c r="Y63" s="3" t="s">
        <v>52</v>
      </c>
      <c r="Z63" s="3" t="s">
        <v>55</v>
      </c>
      <c r="AA63" s="3" t="s">
        <v>61</v>
      </c>
      <c r="AB63" s="3" t="s">
        <v>91</v>
      </c>
      <c r="AC63" s="3" t="s">
        <v>55</v>
      </c>
      <c r="AD63" s="3">
        <v>3</v>
      </c>
      <c r="AE63" s="3" t="s">
        <v>52</v>
      </c>
      <c r="AF63" s="3" t="s">
        <v>81</v>
      </c>
      <c r="AG63" s="3" t="s">
        <v>55</v>
      </c>
      <c r="AH63" s="3" t="s">
        <v>55</v>
      </c>
      <c r="AI63" s="3">
        <v>4</v>
      </c>
      <c r="AJ63" s="3" t="s">
        <v>82</v>
      </c>
      <c r="AK63" s="3" t="s">
        <v>119</v>
      </c>
      <c r="AL63" s="3" t="s">
        <v>124</v>
      </c>
      <c r="AM63" s="3" t="s">
        <v>66</v>
      </c>
      <c r="AN63" s="3" t="s">
        <v>52</v>
      </c>
      <c r="AO63" s="3" t="s">
        <v>55</v>
      </c>
      <c r="AP63" s="3" t="s">
        <v>55</v>
      </c>
      <c r="AQ63" s="3" t="s">
        <v>52</v>
      </c>
      <c r="AR63" s="3" t="s">
        <v>52</v>
      </c>
      <c r="AS63" s="3" t="s">
        <v>51</v>
      </c>
      <c r="AT63" s="3" t="s">
        <v>67</v>
      </c>
    </row>
    <row r="64" spans="1:46" ht="13" x14ac:dyDescent="0.15">
      <c r="A64" s="2">
        <v>44358.724254884262</v>
      </c>
      <c r="B64" s="3" t="s">
        <v>46</v>
      </c>
      <c r="C64" s="3" t="s">
        <v>47</v>
      </c>
      <c r="D64" s="3">
        <v>1988</v>
      </c>
      <c r="E64" s="3" t="s">
        <v>48</v>
      </c>
      <c r="F64" s="3" t="s">
        <v>49</v>
      </c>
      <c r="G64" s="3" t="s">
        <v>77</v>
      </c>
      <c r="H64" s="3">
        <v>3</v>
      </c>
      <c r="I64" s="3" t="s">
        <v>51</v>
      </c>
      <c r="J64" s="3" t="s">
        <v>52</v>
      </c>
      <c r="K64" s="3" t="s">
        <v>70</v>
      </c>
      <c r="L64" s="3" t="s">
        <v>170</v>
      </c>
      <c r="M64" s="3" t="s">
        <v>52</v>
      </c>
      <c r="N64" s="3" t="s">
        <v>126</v>
      </c>
      <c r="O64" s="3" t="s">
        <v>51</v>
      </c>
      <c r="P64" s="3" t="s">
        <v>55</v>
      </c>
      <c r="Q64" s="3" t="s">
        <v>55</v>
      </c>
      <c r="R64" s="3">
        <v>4</v>
      </c>
      <c r="S64" s="3" t="s">
        <v>100</v>
      </c>
      <c r="T64" s="3" t="s">
        <v>58</v>
      </c>
      <c r="U64" s="3" t="s">
        <v>52</v>
      </c>
      <c r="V64" s="3" t="s">
        <v>59</v>
      </c>
      <c r="W64" s="3" t="s">
        <v>80</v>
      </c>
      <c r="X64" s="3" t="s">
        <v>55</v>
      </c>
      <c r="Y64" s="3" t="s">
        <v>52</v>
      </c>
      <c r="Z64" s="3" t="s">
        <v>55</v>
      </c>
      <c r="AA64" s="3" t="s">
        <v>61</v>
      </c>
      <c r="AB64" s="3" t="s">
        <v>91</v>
      </c>
      <c r="AC64" s="3" t="s">
        <v>55</v>
      </c>
      <c r="AD64" s="3">
        <v>3</v>
      </c>
      <c r="AE64" s="3" t="s">
        <v>52</v>
      </c>
      <c r="AF64" s="3" t="s">
        <v>106</v>
      </c>
      <c r="AG64" s="3" t="s">
        <v>55</v>
      </c>
      <c r="AH64" s="3" t="s">
        <v>55</v>
      </c>
      <c r="AI64" s="3">
        <v>4</v>
      </c>
      <c r="AJ64" s="3" t="s">
        <v>82</v>
      </c>
      <c r="AK64" s="3" t="s">
        <v>119</v>
      </c>
      <c r="AL64" s="3" t="s">
        <v>124</v>
      </c>
      <c r="AM64" s="3" t="s">
        <v>166</v>
      </c>
      <c r="AN64" s="3" t="s">
        <v>52</v>
      </c>
      <c r="AO64" s="3" t="s">
        <v>55</v>
      </c>
      <c r="AP64" s="3" t="s">
        <v>55</v>
      </c>
      <c r="AQ64" s="3" t="s">
        <v>52</v>
      </c>
      <c r="AR64" s="3" t="s">
        <v>52</v>
      </c>
      <c r="AS64" s="3" t="s">
        <v>51</v>
      </c>
      <c r="AT64" s="3" t="s">
        <v>67</v>
      </c>
    </row>
    <row r="65" spans="1:46" ht="13" x14ac:dyDescent="0.15">
      <c r="A65" s="2">
        <v>44358.809330381948</v>
      </c>
      <c r="B65" s="3" t="s">
        <v>46</v>
      </c>
      <c r="C65" s="3" t="s">
        <v>47</v>
      </c>
      <c r="D65" s="3">
        <v>1988</v>
      </c>
      <c r="E65" s="3" t="s">
        <v>181</v>
      </c>
      <c r="F65" s="3" t="s">
        <v>49</v>
      </c>
      <c r="G65" s="3" t="s">
        <v>50</v>
      </c>
      <c r="H65" s="3">
        <v>5</v>
      </c>
      <c r="I65" s="3" t="s">
        <v>51</v>
      </c>
      <c r="J65" s="3" t="s">
        <v>52</v>
      </c>
      <c r="K65" s="3" t="s">
        <v>98</v>
      </c>
      <c r="L65" s="3" t="s">
        <v>182</v>
      </c>
      <c r="M65" s="3" t="s">
        <v>55</v>
      </c>
      <c r="N65" s="3" t="s">
        <v>79</v>
      </c>
      <c r="O65" s="3" t="s">
        <v>51</v>
      </c>
      <c r="P65" s="3" t="s">
        <v>55</v>
      </c>
      <c r="Q65" s="3" t="s">
        <v>55</v>
      </c>
      <c r="R65" s="3">
        <v>5</v>
      </c>
      <c r="S65" s="3" t="s">
        <v>89</v>
      </c>
      <c r="T65" s="3" t="s">
        <v>90</v>
      </c>
      <c r="U65" s="3" t="s">
        <v>52</v>
      </c>
      <c r="V65" s="3" t="s">
        <v>59</v>
      </c>
      <c r="W65" s="3" t="s">
        <v>60</v>
      </c>
      <c r="X65" s="3" t="s">
        <v>52</v>
      </c>
      <c r="Y65" s="3" t="s">
        <v>52</v>
      </c>
      <c r="Z65" s="3" t="s">
        <v>52</v>
      </c>
      <c r="AA65" s="3" t="s">
        <v>105</v>
      </c>
      <c r="AB65" s="3" t="s">
        <v>61</v>
      </c>
      <c r="AC65" s="3" t="s">
        <v>55</v>
      </c>
      <c r="AD65" s="3">
        <v>5</v>
      </c>
      <c r="AE65" s="3" t="s">
        <v>55</v>
      </c>
      <c r="AF65" s="3" t="s">
        <v>123</v>
      </c>
      <c r="AG65" s="3" t="s">
        <v>52</v>
      </c>
      <c r="AH65" s="3" t="s">
        <v>55</v>
      </c>
      <c r="AI65" s="3">
        <v>5</v>
      </c>
      <c r="AJ65" s="3" t="s">
        <v>110</v>
      </c>
      <c r="AK65" s="3" t="s">
        <v>108</v>
      </c>
      <c r="AL65" s="3" t="s">
        <v>65</v>
      </c>
      <c r="AM65" s="3" t="s">
        <v>76</v>
      </c>
      <c r="AN65" s="3" t="s">
        <v>55</v>
      </c>
      <c r="AO65" s="3" t="s">
        <v>52</v>
      </c>
      <c r="AP65" s="3" t="s">
        <v>52</v>
      </c>
      <c r="AQ65" s="3" t="s">
        <v>52</v>
      </c>
      <c r="AR65" s="3" t="s">
        <v>55</v>
      </c>
      <c r="AS65" s="3" t="s">
        <v>51</v>
      </c>
      <c r="AT65" s="3" t="s">
        <v>67</v>
      </c>
    </row>
    <row r="67" spans="1:46" ht="15.75" customHeight="1" x14ac:dyDescent="0.15">
      <c r="D67">
        <f>(COUNTIF(D2:D65,1998))</f>
        <v>7</v>
      </c>
    </row>
    <row r="70" spans="1:46" ht="15.75" customHeight="1" x14ac:dyDescent="0.15">
      <c r="E70" s="6" t="s">
        <v>188</v>
      </c>
      <c r="F70" s="6"/>
      <c r="H70" s="6" t="s">
        <v>190</v>
      </c>
      <c r="I70" s="6"/>
      <c r="K70" s="9" t="s">
        <v>192</v>
      </c>
      <c r="L70" s="9"/>
      <c r="N70" s="9" t="s">
        <v>195</v>
      </c>
      <c r="O70" s="9"/>
      <c r="Q70" s="9" t="s">
        <v>196</v>
      </c>
      <c r="R70" s="9"/>
      <c r="T70" s="9" t="s">
        <v>198</v>
      </c>
      <c r="U70" s="9"/>
      <c r="W70" s="9" t="s">
        <v>199</v>
      </c>
      <c r="X70" s="9"/>
    </row>
    <row r="71" spans="1:46" ht="15.75" customHeight="1" x14ac:dyDescent="0.15">
      <c r="B71" s="4" t="s">
        <v>186</v>
      </c>
      <c r="C71" s="4" t="s">
        <v>187</v>
      </c>
      <c r="E71" s="3" t="s">
        <v>186</v>
      </c>
      <c r="F71" t="s">
        <v>187</v>
      </c>
      <c r="H71" s="8" t="s">
        <v>191</v>
      </c>
      <c r="I71" s="8" t="s">
        <v>187</v>
      </c>
      <c r="K71" s="8" t="s">
        <v>193</v>
      </c>
      <c r="L71" s="8" t="s">
        <v>187</v>
      </c>
      <c r="N71" s="8" t="s">
        <v>195</v>
      </c>
      <c r="O71" s="8" t="s">
        <v>187</v>
      </c>
      <c r="Q71" s="8" t="s">
        <v>197</v>
      </c>
      <c r="R71" s="8" t="s">
        <v>187</v>
      </c>
      <c r="T71" s="8" t="s">
        <v>198</v>
      </c>
      <c r="U71" s="8" t="s">
        <v>187</v>
      </c>
      <c r="W71" s="8" t="s">
        <v>200</v>
      </c>
      <c r="X71" s="8" t="s">
        <v>187</v>
      </c>
      <c r="Z71" s="9" t="s">
        <v>201</v>
      </c>
      <c r="AA71" s="9"/>
      <c r="AC71" s="9" t="s">
        <v>202</v>
      </c>
      <c r="AD71" s="9"/>
      <c r="AF71" s="8" t="s">
        <v>204</v>
      </c>
      <c r="AH71" s="9" t="s">
        <v>205</v>
      </c>
      <c r="AI71" s="9"/>
      <c r="AK71" s="9" t="s">
        <v>206</v>
      </c>
      <c r="AL71" s="9"/>
    </row>
    <row r="72" spans="1:46" ht="15.75" customHeight="1" x14ac:dyDescent="0.15">
      <c r="B72" s="4" t="s">
        <v>183</v>
      </c>
      <c r="C72" s="5">
        <f>10</f>
        <v>10</v>
      </c>
      <c r="E72" s="3" t="s">
        <v>47</v>
      </c>
      <c r="F72">
        <f>COUNTIF(C2:C65,"Empleado")</f>
        <v>37</v>
      </c>
      <c r="H72" s="8">
        <v>1966</v>
      </c>
      <c r="I72">
        <f>COUNTIF($D$2:$D$65,Tabla68[[#This Row],[Año]])</f>
        <v>2</v>
      </c>
      <c r="K72" s="8" t="s">
        <v>48</v>
      </c>
      <c r="L72">
        <f>COUNTIF($E$2:$E$65,Tabla8[[#This Row],[Lugar]])</f>
        <v>33</v>
      </c>
      <c r="N72" s="8" t="s">
        <v>49</v>
      </c>
      <c r="O72">
        <f>COUNTIF($F$2:$F$65,Tabla9[[#This Row],[Nivel escolar]])</f>
        <v>30</v>
      </c>
      <c r="Q72" s="8" t="s">
        <v>50</v>
      </c>
      <c r="R72">
        <f>COUNTIF($G$2:$G$65,Tabla10[[#This Row],[Tipo]])</f>
        <v>49</v>
      </c>
      <c r="T72" s="8">
        <v>2</v>
      </c>
      <c r="U72">
        <f>COUNTIF($H$2:$H$65,Tabla11[[#This Row],[Grado satisfacción]])</f>
        <v>2</v>
      </c>
      <c r="W72" s="8" t="s">
        <v>51</v>
      </c>
      <c r="X72">
        <f>COUNTIF($I$2:$I$65,Tabla12[[#This Row],[Respuesta]])</f>
        <v>42</v>
      </c>
      <c r="Z72" s="8" t="s">
        <v>200</v>
      </c>
      <c r="AA72" s="8" t="s">
        <v>187</v>
      </c>
      <c r="AC72" s="8" t="s">
        <v>200</v>
      </c>
      <c r="AD72" s="8" t="s">
        <v>187</v>
      </c>
      <c r="AF72" s="8" t="s">
        <v>203</v>
      </c>
      <c r="AH72" s="8" t="s">
        <v>200</v>
      </c>
      <c r="AI72" s="8" t="s">
        <v>187</v>
      </c>
      <c r="AK72" s="8" t="s">
        <v>200</v>
      </c>
      <c r="AL72" s="8" t="s">
        <v>187</v>
      </c>
      <c r="AN72" t="s">
        <v>14</v>
      </c>
    </row>
    <row r="73" spans="1:46" ht="15.75" customHeight="1" x14ac:dyDescent="0.15">
      <c r="B73" s="4" t="s">
        <v>184</v>
      </c>
      <c r="C73" s="5">
        <f>48</f>
        <v>48</v>
      </c>
      <c r="E73" s="3" t="s">
        <v>86</v>
      </c>
      <c r="F73">
        <f>COUNTIF(C2:C65,"Empresario")</f>
        <v>11</v>
      </c>
      <c r="H73" s="8">
        <v>1968</v>
      </c>
      <c r="I73">
        <f>COUNTIF($D$2:$D$65,Tabla68[[#This Row],[Año]])</f>
        <v>1</v>
      </c>
      <c r="K73" s="8" t="s">
        <v>103</v>
      </c>
      <c r="L73">
        <f>COUNTIF($E$2:$E$65,Tabla8[[#This Row],[Lugar]])</f>
        <v>25</v>
      </c>
      <c r="N73" s="8" t="s">
        <v>68</v>
      </c>
      <c r="O73">
        <f>COUNTIF($F$2:$F$65,Tabla9[[#This Row],[Nivel escolar]])</f>
        <v>5</v>
      </c>
      <c r="Q73" s="8" t="s">
        <v>77</v>
      </c>
      <c r="R73">
        <f>COUNTIF($G$2:$G$65,Tabla10[[#This Row],[Tipo]])</f>
        <v>13</v>
      </c>
      <c r="T73" s="8">
        <v>3</v>
      </c>
      <c r="U73">
        <f>COUNTIF($H$2:$H$65,Tabla11[[#This Row],[Grado satisfacción]])</f>
        <v>11</v>
      </c>
      <c r="W73" s="8" t="s">
        <v>69</v>
      </c>
      <c r="X73">
        <f>COUNTIF($I$2:$I$65,Tabla12[[#This Row],[Respuesta]])</f>
        <v>4</v>
      </c>
      <c r="Z73" s="8" t="s">
        <v>52</v>
      </c>
      <c r="AA73">
        <f>COUNTIF($J$2:$J$65,Tabla13[[#This Row],[Respuesta]])</f>
        <v>58</v>
      </c>
      <c r="AC73" s="8" t="s">
        <v>194</v>
      </c>
      <c r="AD73">
        <v>1</v>
      </c>
      <c r="AH73" s="8" t="s">
        <v>55</v>
      </c>
      <c r="AI73">
        <f>COUNTIF($M$2:$M$65,Tabla16[[#This Row],[Respuesta]])</f>
        <v>52</v>
      </c>
      <c r="AK73" s="8" t="s">
        <v>56</v>
      </c>
      <c r="AL73">
        <f>COUNTIF($N$2:$N$65,Tabla17[[#This Row],[Respuesta]])</f>
        <v>17</v>
      </c>
      <c r="AN73" s="8" t="s">
        <v>200</v>
      </c>
      <c r="AO73" s="8" t="s">
        <v>187</v>
      </c>
    </row>
    <row r="74" spans="1:46" ht="15.75" customHeight="1" x14ac:dyDescent="0.15">
      <c r="B74" s="4" t="s">
        <v>185</v>
      </c>
      <c r="C74" s="5">
        <f>6</f>
        <v>6</v>
      </c>
      <c r="E74" s="3" t="s">
        <v>152</v>
      </c>
      <c r="F74">
        <f>COUNTIF(C2:C65,"Estudiante")</f>
        <v>15</v>
      </c>
      <c r="H74" s="8">
        <v>1971</v>
      </c>
      <c r="I74">
        <f>COUNTIF($D$2:$D$65,Tabla68[[#This Row],[Año]])</f>
        <v>1</v>
      </c>
      <c r="K74" s="8" t="s">
        <v>130</v>
      </c>
      <c r="L74">
        <f>COUNTIF($E$2:$E$65,Tabla8[[#This Row],[Lugar]])</f>
        <v>1</v>
      </c>
      <c r="N74" s="8" t="s">
        <v>97</v>
      </c>
      <c r="O74">
        <f>COUNTIF($F$2:$F$65,Tabla9[[#This Row],[Nivel escolar]])</f>
        <v>5</v>
      </c>
      <c r="Q74" s="8" t="s">
        <v>128</v>
      </c>
      <c r="R74">
        <f>COUNTIF($G$2:$G$65,Tabla10[[#This Row],[Tipo]])</f>
        <v>2</v>
      </c>
      <c r="T74" s="8">
        <v>4</v>
      </c>
      <c r="U74">
        <f>COUNTIF($H$2:$H$65,Tabla11[[#This Row],[Grado satisfacción]])</f>
        <v>34</v>
      </c>
      <c r="W74" s="8" t="s">
        <v>55</v>
      </c>
      <c r="X74">
        <f>COUNTIF($I$2:$I$65,Tabla12[[#This Row],[Respuesta]])</f>
        <v>17</v>
      </c>
      <c r="Z74" s="8" t="s">
        <v>55</v>
      </c>
      <c r="AA74">
        <f>COUNTIF($J$2:$J$65,Tabla13[[#This Row],[Respuesta]])</f>
        <v>6</v>
      </c>
      <c r="AC74" s="8" t="s">
        <v>70</v>
      </c>
      <c r="AD74">
        <f>COUNTIF($K$2:$K$65,Tabla15[[#This Row],[Respuesta]])</f>
        <v>16</v>
      </c>
      <c r="AH74" s="8" t="s">
        <v>52</v>
      </c>
      <c r="AI74">
        <f>COUNTIF($M$2:$M$65,Tabla16[[#This Row],[Respuesta]])</f>
        <v>12</v>
      </c>
      <c r="AK74" s="8" t="s">
        <v>72</v>
      </c>
      <c r="AL74">
        <f>COUNTIF($N$2:$N$65,Tabla17[[#This Row],[Respuesta]])</f>
        <v>10</v>
      </c>
      <c r="AN74" s="8" t="s">
        <v>51</v>
      </c>
      <c r="AO74">
        <f>COUNTIF($O$2:$O$65,Tabla18[[#This Row],[Respuesta]])</f>
        <v>45</v>
      </c>
    </row>
    <row r="75" spans="1:46" ht="15.75" customHeight="1" x14ac:dyDescent="0.15">
      <c r="E75" s="3" t="s">
        <v>189</v>
      </c>
      <c r="F75">
        <f>COUNTIF(C2:C65,"Servidor publico")</f>
        <v>1</v>
      </c>
      <c r="H75" s="8">
        <v>1973</v>
      </c>
      <c r="I75">
        <f>COUNTIF($D$2:$D$65,Tabla68[[#This Row],[Año]])</f>
        <v>1</v>
      </c>
      <c r="K75" s="8" t="s">
        <v>169</v>
      </c>
      <c r="L75">
        <f>COUNTIF($E$2:$E$65,Tabla8[[#This Row],[Lugar]])</f>
        <v>1</v>
      </c>
      <c r="N75" s="8" t="s">
        <v>104</v>
      </c>
      <c r="O75">
        <f>COUNTIF($F$2:$F$65,Tabla9[[#This Row],[Nivel escolar]])</f>
        <v>22</v>
      </c>
      <c r="T75" s="8">
        <v>5</v>
      </c>
      <c r="U75">
        <f>COUNTIF($H$2:$H$65,Tabla11[[#This Row],[Grado satisfacción]])</f>
        <v>16</v>
      </c>
      <c r="W75" s="8" t="s">
        <v>159</v>
      </c>
      <c r="X75">
        <f>COUNTIF($I$2:$I$65,Tabla12[[#This Row],[Respuesta]])</f>
        <v>1</v>
      </c>
      <c r="AC75" s="8" t="s">
        <v>87</v>
      </c>
      <c r="AD75">
        <f>COUNTIF($K$2:$K$65,Tabla15[[#This Row],[Respuesta]])</f>
        <v>13</v>
      </c>
      <c r="AK75" s="8" t="s">
        <v>79</v>
      </c>
      <c r="AL75">
        <f>COUNTIF($N$2:$N$65,Tabla17[[#This Row],[Respuesta]])</f>
        <v>17</v>
      </c>
      <c r="AN75" s="8" t="s">
        <v>55</v>
      </c>
      <c r="AO75">
        <f>COUNTIF($O$2:$O$65,Tabla18[[#This Row],[Respuesta]])</f>
        <v>18</v>
      </c>
    </row>
    <row r="76" spans="1:46" ht="15.75" customHeight="1" x14ac:dyDescent="0.15">
      <c r="E76" s="3"/>
      <c r="H76" s="8">
        <v>1976</v>
      </c>
      <c r="I76">
        <f>COUNTIF($D$2:$D$65,Tabla68[[#This Row],[Año]])</f>
        <v>1</v>
      </c>
      <c r="K76" s="8" t="s">
        <v>174</v>
      </c>
      <c r="L76">
        <f>COUNTIF($E$2:$E$65,Tabla8[[#This Row],[Lugar]])</f>
        <v>1</v>
      </c>
      <c r="N76" s="8" t="s">
        <v>165</v>
      </c>
      <c r="O76">
        <f>COUNTIF($F$2:$F$65,Tabla9[[#This Row],[Nivel escolar]])</f>
        <v>2</v>
      </c>
      <c r="T76" s="10" t="s">
        <v>194</v>
      </c>
      <c r="U76">
        <v>1</v>
      </c>
      <c r="AC76" s="8" t="s">
        <v>98</v>
      </c>
      <c r="AD76">
        <f>COUNTIF($K$2:$K$65,Tabla15[[#This Row],[Respuesta]])</f>
        <v>18</v>
      </c>
      <c r="AK76" s="8" t="s">
        <v>194</v>
      </c>
      <c r="AL76">
        <v>7</v>
      </c>
      <c r="AN76" s="8" t="s">
        <v>194</v>
      </c>
      <c r="AO76">
        <v>1</v>
      </c>
    </row>
    <row r="77" spans="1:46" ht="15.75" customHeight="1" x14ac:dyDescent="0.15">
      <c r="E77" s="3"/>
      <c r="H77" s="8">
        <v>1978</v>
      </c>
      <c r="I77">
        <f>COUNTIF($D$2:$D$65,Tabla68[[#This Row],[Año]])</f>
        <v>3</v>
      </c>
      <c r="K77" s="8" t="s">
        <v>178</v>
      </c>
      <c r="L77">
        <f>COUNTIF($E$2:$E$65,Tabla8[[#This Row],[Lugar]])</f>
        <v>1</v>
      </c>
      <c r="AC77" s="8" t="s">
        <v>53</v>
      </c>
      <c r="AD77">
        <f>COUNTIF($K$2:$K$65,Tabla15[[#This Row],[Respuesta]])</f>
        <v>14</v>
      </c>
      <c r="AK77" s="8" t="s">
        <v>126</v>
      </c>
      <c r="AL77">
        <f>COUNTIF($N$2:$N$65,Tabla17[[#This Row],[Respuesta]])</f>
        <v>12</v>
      </c>
    </row>
    <row r="78" spans="1:46" ht="15.75" customHeight="1" x14ac:dyDescent="0.15">
      <c r="E78" s="3"/>
      <c r="H78" s="8">
        <v>1979</v>
      </c>
      <c r="I78">
        <f>COUNTIF($D$2:$D$65,Tabla68[[#This Row],[Año]])</f>
        <v>1</v>
      </c>
      <c r="K78" s="8" t="s">
        <v>181</v>
      </c>
      <c r="L78">
        <f>COUNTIF($E$2:$E$65,Tabla8[[#This Row],[Lugar]])</f>
        <v>1</v>
      </c>
      <c r="AC78" s="8" t="s">
        <v>161</v>
      </c>
      <c r="AD78">
        <f>COUNTIF($K$2:$K$65,Tabla15[[#This Row],[Respuesta]])</f>
        <v>2</v>
      </c>
      <c r="AK78" s="8" t="s">
        <v>145</v>
      </c>
      <c r="AL78">
        <f>COUNTIF($N$2:$N$65,Tabla17[[#This Row],[Respuesta]])</f>
        <v>1</v>
      </c>
    </row>
    <row r="79" spans="1:46" ht="15.75" customHeight="1" x14ac:dyDescent="0.15">
      <c r="E79" s="3"/>
      <c r="H79" s="8">
        <v>1981</v>
      </c>
      <c r="I79">
        <f>COUNTIF($D$2:$D$65,Tabla68[[#This Row],[Año]])</f>
        <v>1</v>
      </c>
      <c r="K79" s="8" t="s">
        <v>194</v>
      </c>
      <c r="L79" s="7">
        <v>1</v>
      </c>
    </row>
    <row r="80" spans="1:46" ht="15.75" customHeight="1" x14ac:dyDescent="0.15">
      <c r="E80" s="3"/>
      <c r="H80" s="8">
        <v>1982</v>
      </c>
      <c r="I80">
        <f>COUNTIF($D$2:$D$65,Tabla68[[#This Row],[Año]])</f>
        <v>2</v>
      </c>
    </row>
    <row r="81" spans="5:9" ht="15.75" customHeight="1" x14ac:dyDescent="0.15">
      <c r="E81" s="3"/>
      <c r="H81" s="8">
        <v>1983</v>
      </c>
      <c r="I81">
        <f>COUNTIF($D$2:$D$65,Tabla68[[#This Row],[Año]])</f>
        <v>2</v>
      </c>
    </row>
    <row r="82" spans="5:9" ht="15.75" customHeight="1" x14ac:dyDescent="0.15">
      <c r="E82" s="3"/>
      <c r="H82" s="8">
        <v>1984</v>
      </c>
      <c r="I82">
        <f>COUNTIF($D$2:$D$65,Tabla68[[#This Row],[Año]])</f>
        <v>1</v>
      </c>
    </row>
    <row r="83" spans="5:9" ht="15.75" customHeight="1" x14ac:dyDescent="0.15">
      <c r="E83" s="3"/>
      <c r="H83" s="8">
        <v>1985</v>
      </c>
      <c r="I83">
        <f>COUNTIF($D$2:$D$65,Tabla68[[#This Row],[Año]])</f>
        <v>4</v>
      </c>
    </row>
    <row r="84" spans="5:9" ht="15.75" customHeight="1" x14ac:dyDescent="0.15">
      <c r="E84" s="3"/>
      <c r="H84" s="8">
        <v>1987</v>
      </c>
      <c r="I84">
        <f>COUNTIF($D$2:$D$65,Tabla68[[#This Row],[Año]])</f>
        <v>1</v>
      </c>
    </row>
    <row r="85" spans="5:9" ht="15.75" customHeight="1" x14ac:dyDescent="0.15">
      <c r="G85" s="3"/>
      <c r="H85" s="8">
        <v>1988</v>
      </c>
      <c r="I85">
        <f>COUNTIF($D$2:$D$65,Tabla68[[#This Row],[Año]])</f>
        <v>4</v>
      </c>
    </row>
    <row r="86" spans="5:9" ht="15.75" customHeight="1" x14ac:dyDescent="0.15">
      <c r="H86" s="8">
        <v>1989</v>
      </c>
      <c r="I86">
        <f>COUNTIF($D$2:$D$65,Tabla68[[#This Row],[Año]])</f>
        <v>3</v>
      </c>
    </row>
    <row r="87" spans="5:9" ht="15.75" customHeight="1" x14ac:dyDescent="0.15">
      <c r="H87" s="8">
        <v>1990</v>
      </c>
      <c r="I87">
        <f>COUNTIF($D$2:$D$65,Tabla68[[#This Row],[Año]])</f>
        <v>4</v>
      </c>
    </row>
    <row r="88" spans="5:9" ht="15.75" customHeight="1" x14ac:dyDescent="0.15">
      <c r="H88" s="8">
        <v>1991</v>
      </c>
      <c r="I88">
        <f>COUNTIF($D$2:$D$65,Tabla68[[#This Row],[Año]])</f>
        <v>5</v>
      </c>
    </row>
    <row r="89" spans="5:9" ht="15.75" customHeight="1" x14ac:dyDescent="0.15">
      <c r="H89" s="8">
        <v>1992</v>
      </c>
      <c r="I89">
        <f>COUNTIF($D$2:$D$65,Tabla68[[#This Row],[Año]])</f>
        <v>4</v>
      </c>
    </row>
    <row r="90" spans="5:9" ht="15.75" customHeight="1" x14ac:dyDescent="0.15">
      <c r="H90" s="8">
        <v>1993</v>
      </c>
      <c r="I90">
        <f>COUNTIF($D$2:$D$65,Tabla68[[#This Row],[Año]])</f>
        <v>2</v>
      </c>
    </row>
    <row r="91" spans="5:9" ht="15.75" customHeight="1" x14ac:dyDescent="0.15">
      <c r="H91" s="8">
        <v>1994</v>
      </c>
      <c r="I91">
        <f>COUNTIF($D$2:$D$65,Tabla68[[#This Row],[Año]])</f>
        <v>2</v>
      </c>
    </row>
    <row r="92" spans="5:9" ht="15.75" customHeight="1" x14ac:dyDescent="0.15">
      <c r="H92" s="8">
        <v>1995</v>
      </c>
      <c r="I92">
        <f>COUNTIF($D$2:$D$65,Tabla68[[#This Row],[Año]])</f>
        <v>1</v>
      </c>
    </row>
    <row r="93" spans="5:9" ht="15.75" customHeight="1" x14ac:dyDescent="0.15">
      <c r="H93" s="8">
        <v>1996</v>
      </c>
      <c r="I93">
        <f>COUNTIF($D$2:$D$65,Tabla68[[#This Row],[Año]])</f>
        <v>2</v>
      </c>
    </row>
    <row r="94" spans="5:9" ht="15.75" customHeight="1" x14ac:dyDescent="0.15">
      <c r="H94" s="8">
        <v>1997</v>
      </c>
      <c r="I94">
        <f>COUNTIF($D$2:$D$65,Tabla68[[#This Row],[Año]])</f>
        <v>2</v>
      </c>
    </row>
    <row r="95" spans="5:9" ht="15.75" customHeight="1" x14ac:dyDescent="0.15">
      <c r="H95" s="8">
        <v>1998</v>
      </c>
      <c r="I95">
        <f>COUNTIF($D$2:$D$65,Tabla68[[#This Row],[Año]])</f>
        <v>7</v>
      </c>
    </row>
    <row r="96" spans="5:9" ht="15.75" customHeight="1" x14ac:dyDescent="0.15">
      <c r="H96" s="8">
        <v>1999</v>
      </c>
      <c r="I96">
        <f>COUNTIF($D$2:$D$65,Tabla68[[#This Row],[Año]])</f>
        <v>1</v>
      </c>
    </row>
    <row r="97" spans="8:9" ht="15.75" customHeight="1" x14ac:dyDescent="0.15">
      <c r="H97" s="8">
        <v>2000</v>
      </c>
      <c r="I97">
        <f>COUNTIF($D$2:$D$65,Tabla68[[#This Row],[Año]])</f>
        <v>5</v>
      </c>
    </row>
    <row r="98" spans="8:9" ht="15.75" customHeight="1" x14ac:dyDescent="0.15">
      <c r="H98" s="8">
        <v>2010</v>
      </c>
      <c r="I98">
        <f>COUNTIF($D$2:$D$65,Tabla68[[#This Row],[Año]])</f>
        <v>1</v>
      </c>
    </row>
  </sheetData>
  <autoFilter ref="A1:AT67" xr:uid="{00000000-0009-0000-0000-000000000000}"/>
  <mergeCells count="11">
    <mergeCell ref="W70:X70"/>
    <mergeCell ref="Z71:AA71"/>
    <mergeCell ref="AC71:AD71"/>
    <mergeCell ref="AH71:AI71"/>
    <mergeCell ref="AK71:AL71"/>
    <mergeCell ref="E70:F70"/>
    <mergeCell ref="H70:I70"/>
    <mergeCell ref="K70:L70"/>
    <mergeCell ref="N70:O70"/>
    <mergeCell ref="Q70:R70"/>
    <mergeCell ref="T70:U70"/>
  </mergeCells>
  <pageMargins left="0.7" right="0.7" top="0.75" bottom="0.75" header="0.3" footer="0.3"/>
  <drawing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2021-10-28T23:04:49Z</dcterms:created>
  <dcterms:modified xsi:type="dcterms:W3CDTF">2021-11-03T22:04:31Z</dcterms:modified>
</cp:coreProperties>
</file>