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C:\Users\jesus.alvareza\Desktop\Interviews\"/>
    </mc:Choice>
  </mc:AlternateContent>
  <xr:revisionPtr revIDLastSave="0" documentId="13_ncr:1_{682CBF46-4AF7-4BAC-BED1-D82FA416F220}" xr6:coauthVersionLast="45" xr6:coauthVersionMax="45" xr10:uidLastSave="{00000000-0000-0000-0000-000000000000}"/>
  <bookViews>
    <workbookView xWindow="-120" yWindow="-120" windowWidth="20730" windowHeight="11160" tabRatio="719" xr2:uid="{00000000-000D-0000-FFFF-FFFF00000000}"/>
  </bookViews>
  <sheets>
    <sheet name="Interview" sheetId="1" r:id="rId1"/>
    <sheet name="Metodology" sheetId="7" state="hidden" r:id="rId2"/>
    <sheet name="Roles y Responsabilidades" sheetId="6" r:id="rId3"/>
    <sheet name="Career Path" sheetId="5" state="hidden" r:id="rId4"/>
    <sheet name="Links" sheetId="4" state="hidden" r:id="rId5"/>
    <sheet name="Clasifica" sheetId="3" state="hidden" r:id="rId6"/>
    <sheet name="Comentarios" sheetId="8" state="hidden" r:id="rId7"/>
  </sheets>
  <externalReferences>
    <externalReference r:id="rId8"/>
  </externalReferences>
  <definedNames>
    <definedName name="clasification">Clasifica!$A$1:$C$21</definedName>
    <definedName name="Final_Recommendation">Clasifica!$E$2:$E$5</definedName>
    <definedName name="HIRE">Clasifica!$E$1:$E$5</definedName>
    <definedName name="tema">[1]Sheet1!$C$4:$C$146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1" l="1"/>
  <c r="H8" i="1"/>
  <c r="H9" i="1"/>
  <c r="H10" i="1"/>
  <c r="H11" i="1"/>
  <c r="H12" i="1"/>
  <c r="H13" i="1"/>
  <c r="H14" i="1"/>
  <c r="H15" i="1"/>
  <c r="H51" i="1"/>
  <c r="H52" i="1"/>
  <c r="H53" i="1"/>
  <c r="H57" i="1"/>
  <c r="H58" i="1"/>
  <c r="H59" i="1"/>
  <c r="H60" i="1"/>
  <c r="H18" i="1"/>
  <c r="H19" i="1"/>
  <c r="H20" i="1"/>
  <c r="H21" i="1"/>
  <c r="H24" i="1"/>
  <c r="H25" i="1"/>
  <c r="H26" i="1"/>
  <c r="H27" i="1"/>
  <c r="H28" i="1"/>
  <c r="H29" i="1"/>
  <c r="H30" i="1"/>
  <c r="H31" i="1"/>
  <c r="H32" i="1"/>
  <c r="H33" i="1"/>
  <c r="H35" i="1"/>
  <c r="H38" i="1"/>
  <c r="H39" i="1"/>
  <c r="H40" i="1"/>
  <c r="H41" i="1"/>
  <c r="H42" i="1"/>
  <c r="H43" i="1"/>
  <c r="H44" i="1"/>
  <c r="H45" i="1"/>
  <c r="H63" i="1"/>
  <c r="H64" i="1"/>
  <c r="H65" i="1"/>
  <c r="H69" i="1"/>
  <c r="H48" i="1"/>
  <c r="H47" i="1" s="1"/>
  <c r="H71" i="1"/>
  <c r="G71" i="1"/>
  <c r="G7" i="1"/>
  <c r="G48" i="1"/>
  <c r="G47" i="1" s="1"/>
  <c r="G39" i="1"/>
  <c r="G14" i="1"/>
  <c r="G26" i="1"/>
  <c r="G20" i="1"/>
  <c r="G27" i="1"/>
  <c r="G44" i="1"/>
  <c r="G43" i="1"/>
  <c r="G42" i="1"/>
  <c r="G41" i="1"/>
  <c r="G32" i="1"/>
  <c r="G33" i="1"/>
  <c r="G11" i="1"/>
  <c r="G10" i="1"/>
  <c r="G12" i="1"/>
  <c r="G51" i="1"/>
  <c r="G52" i="1"/>
  <c r="G53" i="1"/>
  <c r="G57" i="1"/>
  <c r="G58" i="1"/>
  <c r="G59" i="1"/>
  <c r="G60" i="1"/>
  <c r="G19" i="1"/>
  <c r="G21" i="1"/>
  <c r="G25" i="1"/>
  <c r="G8" i="1"/>
  <c r="G31" i="1"/>
  <c r="G30" i="1"/>
  <c r="G9" i="1"/>
  <c r="G69" i="1"/>
  <c r="G65" i="1"/>
  <c r="G64" i="1"/>
  <c r="G63" i="1"/>
  <c r="G45" i="1"/>
  <c r="G40" i="1"/>
  <c r="G38" i="1"/>
  <c r="G35" i="1"/>
  <c r="G29" i="1"/>
  <c r="G28" i="1"/>
  <c r="G24" i="1"/>
  <c r="G13" i="1"/>
  <c r="G15" i="1"/>
  <c r="G18" i="1"/>
  <c r="G50" i="1" l="1"/>
  <c r="G6" i="1"/>
  <c r="G62" i="1"/>
  <c r="H17" i="1"/>
  <c r="H6" i="1"/>
  <c r="G17" i="1"/>
  <c r="H37" i="1"/>
  <c r="H23" i="1"/>
  <c r="H62" i="1"/>
  <c r="H50" i="1"/>
  <c r="H56" i="1"/>
  <c r="G37" i="1"/>
  <c r="F71" i="1"/>
  <c r="G56" i="1"/>
  <c r="G23" i="1"/>
  <c r="H67" i="1" l="1"/>
  <c r="I69" i="1" s="1"/>
  <c r="I50" i="1"/>
  <c r="G67" i="1"/>
  <c r="C71" i="1" s="1"/>
  <c r="D71" i="1" s="1"/>
  <c r="I23" i="1" l="1"/>
  <c r="I17" i="1"/>
  <c r="I56" i="1"/>
  <c r="I62" i="1"/>
  <c r="I47" i="1"/>
  <c r="I37" i="1"/>
  <c r="I6" i="1"/>
  <c r="E71" i="1"/>
  <c r="I6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Arturo Ramiro Martinez Rivas</author>
    <author>Mirsha Cuitlahuac Jasso Medina</author>
    <author>Ernesto Cantú Herrera</author>
  </authors>
  <commentList>
    <comment ref="E7" authorId="0" shapeId="0" xr:uid="{00000000-0006-0000-0000-000001000000}">
      <text>
        <r>
          <rPr>
            <sz val="9"/>
            <color indexed="81"/>
            <rFont val="Tahoma"/>
            <family val="2"/>
          </rPr>
          <t xml:space="preserve">0=No Experience
2= 0 - 6 Months
4= 7 - 12  Months
6= 1 -  3 Years
8= 4 - 5 Years
10= 5 + Years
</t>
        </r>
      </text>
    </comment>
    <comment ref="E8" authorId="0" shapeId="0" xr:uid="{00000000-0006-0000-0000-000002000000}">
      <text>
        <r>
          <rPr>
            <sz val="9"/>
            <color indexed="81"/>
            <rFont val="Tahoma"/>
            <family val="2"/>
          </rPr>
          <t xml:space="preserve">0 = No Projects
2 = 1  Project
4  = 2 Projects
6 = 3  Projects
8 = 4 Proyects
10= 5+ Projects
</t>
        </r>
      </text>
    </comment>
    <comment ref="E9" authorId="0" shapeId="0" xr:uid="{00000000-0006-0000-0000-000003000000}">
      <text>
        <r>
          <rPr>
            <sz val="9"/>
            <color indexed="81"/>
            <rFont val="Tahoma"/>
            <family val="2"/>
          </rPr>
          <t xml:space="preserve">0= No Experience
2= 1 technology Basic
4 = 1 technology Intermediate 
6 = 1 technology Advance
8= 2 technologies 
10 = 3+ technologies Intermediate / Advance Level
</t>
        </r>
      </text>
    </comment>
    <comment ref="E10" authorId="0" shapeId="0" xr:uid="{00000000-0006-0000-0000-000004000000}">
      <text>
        <r>
          <rPr>
            <sz val="9"/>
            <color indexed="81"/>
            <rFont val="Tahoma"/>
            <family val="2"/>
          </rPr>
          <t xml:space="preserve">1 = 1 Customer
3  = 2 Customers
5 = 3 - 4 Customers
10= 5+ Customers
</t>
        </r>
      </text>
    </comment>
    <comment ref="E11" authorId="0" shapeId="0" xr:uid="{00000000-0006-0000-0000-000005000000}">
      <text>
        <r>
          <rPr>
            <sz val="9"/>
            <color indexed="81"/>
            <rFont val="Tahoma"/>
            <family val="2"/>
          </rPr>
          <t xml:space="preserve">1 = 1 Customer
3  = 2 Customers
5 = 3 - 4 Customers
10= 5+ Customers
</t>
        </r>
      </text>
    </comment>
    <comment ref="E12" authorId="0" shapeId="0" xr:uid="{00000000-0006-0000-0000-000006000000}">
      <text>
        <r>
          <rPr>
            <sz val="9"/>
            <color indexed="81"/>
            <rFont val="Tahoma"/>
            <family val="2"/>
          </rPr>
          <t xml:space="preserve">1 =Small
3  =Medium
5 = Big
10= Realy Big or Complex
</t>
        </r>
      </text>
    </comment>
    <comment ref="E13" authorId="0" shapeId="0" xr:uid="{00000000-0006-0000-0000-000007000000}">
      <text>
        <r>
          <rPr>
            <sz val="9"/>
            <color indexed="81"/>
            <rFont val="Tahoma"/>
            <family val="2"/>
          </rPr>
          <t xml:space="preserve">1= Wandering answer
3= Refers problems
5= Refers problems/solutions
10= Structured Answer
</t>
        </r>
      </text>
    </comment>
    <comment ref="E14" authorId="0" shapeId="0" xr:uid="{00000000-0006-0000-0000-000008000000}">
      <text>
        <r>
          <rPr>
            <sz val="9"/>
            <color indexed="81"/>
            <rFont val="Tahoma"/>
            <family val="2"/>
          </rPr>
          <t>1= 1 Vertical
5= 2 Verticals
10= 3+ Verticals</t>
        </r>
        <r>
          <rPr>
            <b/>
            <sz val="9"/>
            <color indexed="81"/>
            <rFont val="Tahoma"/>
            <family val="2"/>
          </rPr>
          <t xml:space="preserve">
</t>
        </r>
      </text>
    </comment>
    <comment ref="E15" authorId="0" shapeId="0" xr:uid="{00000000-0006-0000-0000-000009000000}">
      <text>
        <r>
          <rPr>
            <sz val="9"/>
            <color indexed="81"/>
            <rFont val="Tahoma"/>
            <family val="2"/>
          </rPr>
          <t xml:space="preserve">1= 1 Approach
2= 2 Approaches
5= 3 Approaches
10= 4+ Approaches
</t>
        </r>
      </text>
    </comment>
    <comment ref="E18" authorId="0" shapeId="0" xr:uid="{00000000-0006-0000-0000-00000A000000}">
      <text>
        <r>
          <rPr>
            <sz val="9"/>
            <color indexed="81"/>
            <rFont val="Tahoma"/>
            <family val="2"/>
          </rPr>
          <t xml:space="preserve">1= 1 tool
5= 2 tools
10= 3+ tools
</t>
        </r>
      </text>
    </comment>
    <comment ref="E19" authorId="0" shapeId="0" xr:uid="{00000000-0006-0000-0000-00000B000000}">
      <text>
        <r>
          <rPr>
            <sz val="9"/>
            <color indexed="81"/>
            <rFont val="Tahoma"/>
            <family val="2"/>
          </rPr>
          <t>0= No Experience
2= Beg
4= Jr
6= PR
8= SR 
10= Master</t>
        </r>
        <r>
          <rPr>
            <b/>
            <sz val="9"/>
            <color indexed="81"/>
            <rFont val="Tahoma"/>
            <family val="2"/>
          </rPr>
          <t xml:space="preserve">
</t>
        </r>
      </text>
    </comment>
    <comment ref="E20" authorId="0" shapeId="0" xr:uid="{00000000-0006-0000-0000-00000C000000}">
      <text>
        <r>
          <rPr>
            <sz val="9"/>
            <color indexed="81"/>
            <rFont val="Tahoma"/>
            <family val="2"/>
          </rPr>
          <t xml:space="preserve">1= 1  language
5= 2 languages
10= 3+ languages
</t>
        </r>
      </text>
    </comment>
    <comment ref="E21" authorId="0" shapeId="0" xr:uid="{00000000-0006-0000-0000-00000D000000}">
      <text>
        <r>
          <rPr>
            <sz val="9"/>
            <color indexed="81"/>
            <rFont val="Tahoma"/>
            <family val="2"/>
          </rPr>
          <t>0= No Experience
2= Beg
4= Jr
6= PR
8= SR 
10= Master</t>
        </r>
      </text>
    </comment>
    <comment ref="E24" authorId="0" shapeId="0" xr:uid="{00000000-0006-0000-0000-00000E000000}">
      <text>
        <r>
          <rPr>
            <sz val="9"/>
            <color indexed="81"/>
            <rFont val="Tahoma"/>
            <family val="2"/>
          </rPr>
          <t xml:space="preserve">5= Describes Main sections
10= Main sections and process
</t>
        </r>
      </text>
    </comment>
    <comment ref="E25" authorId="0" shapeId="0" xr:uid="{00000000-0006-0000-0000-00000F000000}">
      <text>
        <r>
          <rPr>
            <sz val="9"/>
            <color indexed="81"/>
            <rFont val="Tahoma"/>
            <family val="2"/>
          </rPr>
          <t>1= Vague answer
5= Refers Phases
8= Refers phases + tollgates
10= Refers phases+ tollgates+ deliverables</t>
        </r>
      </text>
    </comment>
    <comment ref="E26" authorId="0" shapeId="0" xr:uid="{00000000-0006-0000-0000-000010000000}">
      <text>
        <r>
          <rPr>
            <sz val="9"/>
            <color indexed="81"/>
            <rFont val="Tahoma"/>
            <family val="2"/>
          </rPr>
          <t xml:space="preserve">
0=No Experience
6 = 1  Projects
8= 2 Projects
10= 3+ Projects
</t>
        </r>
      </text>
    </comment>
    <comment ref="E27" authorId="0" shapeId="0" xr:uid="{00000000-0006-0000-0000-000011000000}">
      <text>
        <r>
          <rPr>
            <sz val="9"/>
            <color indexed="81"/>
            <rFont val="Tahoma"/>
            <family val="2"/>
          </rPr>
          <t>2= Vague answer
6= Refers Phases
8= Refers phases + tollgates
10= Refers phases+ tollgates+ deliverables</t>
        </r>
      </text>
    </comment>
    <comment ref="E28" authorId="0" shapeId="0" xr:uid="{00000000-0006-0000-0000-000012000000}">
      <text>
        <r>
          <rPr>
            <sz val="9"/>
            <color indexed="81"/>
            <rFont val="Tahoma"/>
            <family val="2"/>
          </rPr>
          <t xml:space="preserve">5= Describes Main sections
10= Main sections and process
</t>
        </r>
      </text>
    </comment>
    <comment ref="E29" authorId="0" shapeId="0" xr:uid="{00000000-0006-0000-0000-000013000000}">
      <text>
        <r>
          <rPr>
            <sz val="9"/>
            <color indexed="81"/>
            <rFont val="Tahoma"/>
            <family val="2"/>
          </rPr>
          <t>1= 1 Technique
5= 2 Techniques
10= 3+ Techniques</t>
        </r>
      </text>
    </comment>
    <comment ref="E30" authorId="0" shapeId="0" xr:uid="{00000000-0006-0000-0000-000014000000}">
      <text>
        <r>
          <rPr>
            <sz val="9"/>
            <color indexed="81"/>
            <rFont val="Tahoma"/>
            <family val="2"/>
          </rPr>
          <t>1= 1 Technique
3= 2 Techniques
5= 3 Techniques
10= 4+ Techniques</t>
        </r>
      </text>
    </comment>
    <comment ref="E31" authorId="0" shapeId="0" xr:uid="{00000000-0006-0000-0000-000015000000}">
      <text>
        <r>
          <rPr>
            <sz val="9"/>
            <color indexed="81"/>
            <rFont val="Tahoma"/>
            <family val="2"/>
          </rPr>
          <t>1= 1 Strategy
5= 2 Strategy
10= 3+ Strategy</t>
        </r>
      </text>
    </comment>
    <comment ref="E32" authorId="1" shapeId="0" xr:uid="{00000000-0006-0000-0000-000016000000}">
      <text>
        <r>
          <rPr>
            <sz val="9"/>
            <color indexed="81"/>
            <rFont val="Tahoma"/>
            <family val="2"/>
          </rPr>
          <t xml:space="preserve">5= describes only one
10= describes only both
</t>
        </r>
      </text>
    </comment>
    <comment ref="E33" authorId="1" shapeId="0" xr:uid="{00000000-0006-0000-0000-000017000000}">
      <text>
        <r>
          <rPr>
            <sz val="9"/>
            <color indexed="81"/>
            <rFont val="Tahoma"/>
            <family val="2"/>
          </rPr>
          <t xml:space="preserve">3= 3 Stages
5= 5 Stages
10= 7+ Stages
</t>
        </r>
      </text>
    </comment>
    <comment ref="E34" authorId="1" shapeId="0" xr:uid="{00000000-0006-0000-0000-000018000000}">
      <text>
        <r>
          <rPr>
            <sz val="9"/>
            <color indexed="81"/>
            <rFont val="Tahoma"/>
            <family val="2"/>
          </rPr>
          <t xml:space="preserve">1= Mentions 1 point
5= Mentions 2 points
10= Mentions 3 points
</t>
        </r>
      </text>
    </comment>
    <comment ref="E35" authorId="0" shapeId="0" xr:uid="{00000000-0006-0000-0000-000019000000}">
      <text>
        <r>
          <rPr>
            <sz val="9"/>
            <color indexed="81"/>
            <rFont val="Tahoma"/>
            <family val="2"/>
          </rPr>
          <t>3= Knows Process
5= Knows the documents
10= Knows issues with</t>
        </r>
      </text>
    </comment>
    <comment ref="E38" authorId="0" shapeId="0" xr:uid="{00000000-0006-0000-0000-00001A000000}">
      <text>
        <r>
          <rPr>
            <sz val="9"/>
            <color indexed="81"/>
            <rFont val="Tahoma"/>
            <family val="2"/>
          </rPr>
          <t xml:space="preserve">Add Activities type he/she knows
3= Progress
4= Quality
3= Performance
i.e. 
3  of Progress + 4 of Quality + 3 Performance = 10 points
</t>
        </r>
      </text>
    </comment>
    <comment ref="E39" authorId="2" shapeId="0" xr:uid="{00000000-0006-0000-0000-00001B000000}">
      <text>
        <r>
          <rPr>
            <b/>
            <sz val="9"/>
            <color indexed="81"/>
            <rFont val="Tahoma"/>
            <family val="2"/>
          </rPr>
          <t xml:space="preserve">0=0 Team Members
2=2
4=8
6=12
8=20
10=28+
</t>
        </r>
      </text>
    </comment>
    <comment ref="E40" authorId="0" shapeId="0" xr:uid="{00000000-0006-0000-0000-00001C000000}">
      <text>
        <r>
          <rPr>
            <sz val="9"/>
            <color indexed="81"/>
            <rFont val="Tahoma"/>
            <family val="2"/>
          </rPr>
          <t>Add metrics type he/she knows
4= Product
3= Progress
3= Performance
i.e. 
3  of Product + 4 of Progress + 3 Performance = 10 points</t>
        </r>
      </text>
    </comment>
    <comment ref="E41" authorId="1" shapeId="0" xr:uid="{00000000-0006-0000-0000-00001D000000}">
      <text>
        <r>
          <rPr>
            <sz val="9"/>
            <color indexed="81"/>
            <rFont val="Tahoma"/>
            <family val="2"/>
          </rPr>
          <t xml:space="preserve">1= Gives vague explanation of the process
5= Explains process and their own interaction
10= Detailed explanation of process and interaction
</t>
        </r>
      </text>
    </comment>
    <comment ref="E42" authorId="1" shapeId="0" xr:uid="{00000000-0006-0000-0000-00001E000000}">
      <text>
        <r>
          <rPr>
            <sz val="9"/>
            <color indexed="81"/>
            <rFont val="Tahoma"/>
            <family val="2"/>
          </rPr>
          <t xml:space="preserve">1= Gives vague explanation
5= Explains process and their own interaction
10= Detailed explanation of process and interaction
</t>
        </r>
      </text>
    </comment>
    <comment ref="E43" authorId="1" shapeId="0" xr:uid="{00000000-0006-0000-0000-00001F000000}">
      <text>
        <r>
          <rPr>
            <sz val="9"/>
            <color indexed="81"/>
            <rFont val="Tahoma"/>
            <family val="2"/>
          </rPr>
          <t xml:space="preserve">1= Gives vague explanation
5= Explains process and their own interaction
10= Detailed explanation of process and interaction
</t>
        </r>
      </text>
    </comment>
    <comment ref="E44" authorId="1" shapeId="0" xr:uid="{00000000-0006-0000-0000-000020000000}">
      <text>
        <r>
          <rPr>
            <sz val="9"/>
            <color indexed="81"/>
            <rFont val="Tahoma"/>
            <family val="2"/>
          </rPr>
          <t xml:space="preserve">1= Not so Reasonable
5= Reasonable
10= Reasonable Detailed explanation
</t>
        </r>
      </text>
    </comment>
    <comment ref="E45" authorId="0" shapeId="0" xr:uid="{00000000-0006-0000-0000-000021000000}">
      <text>
        <r>
          <rPr>
            <sz val="9"/>
            <color indexed="81"/>
            <rFont val="Tahoma"/>
            <family val="2"/>
          </rPr>
          <t>Add tools type he/she knows
2= Schedule
2= Progress
2= Execution
2= Defects
2= Risks
i.e.
2 of schedule + 2 of progress = 4 points</t>
        </r>
      </text>
    </comment>
    <comment ref="E48" authorId="0" shapeId="0" xr:uid="{00000000-0006-0000-0000-000022000000}">
      <text>
        <r>
          <rPr>
            <sz val="9"/>
            <color indexed="81"/>
            <rFont val="Tahoma"/>
            <family val="2"/>
          </rPr>
          <t>0 = Ongoing education - No degree
2 = Graduate Degree (Technical) 
4 = Bachelor education complete but no degree
6 = Bachelor's Degree
8 = Master's Degree
10 = Doctorate Degree</t>
        </r>
      </text>
    </comment>
    <comment ref="E51" authorId="0" shapeId="0" xr:uid="{00000000-0006-0000-0000-000023000000}">
      <text>
        <r>
          <rPr>
            <sz val="9"/>
            <color indexed="81"/>
            <rFont val="Tahoma"/>
            <family val="2"/>
          </rPr>
          <t xml:space="preserve">3= 5 - 19  Hrs.
5= 20 - 39 Hrs. 
10= 40+ Hrs. 
</t>
        </r>
      </text>
    </comment>
    <comment ref="E52" authorId="0" shapeId="0" xr:uid="{00000000-0006-0000-0000-000024000000}">
      <text>
        <r>
          <rPr>
            <sz val="9"/>
            <color indexed="81"/>
            <rFont val="Tahoma"/>
            <family val="2"/>
          </rPr>
          <t xml:space="preserve">0=0 Certifications
6= 1 Certification
8= 2 Certifications
10= 3+ Certifications
</t>
        </r>
      </text>
    </comment>
    <comment ref="E53" authorId="0" shapeId="0" xr:uid="{00000000-0006-0000-0000-000025000000}">
      <text>
        <r>
          <rPr>
            <sz val="9"/>
            <color indexed="81"/>
            <rFont val="Tahoma"/>
            <family val="2"/>
          </rPr>
          <t xml:space="preserve">3= 1 Publication
5= 2 Publications
10= 3+ Publications
</t>
        </r>
      </text>
    </comment>
    <comment ref="E57" authorId="0" shapeId="0" xr:uid="{00000000-0006-0000-0000-000026000000}">
      <text>
        <r>
          <rPr>
            <sz val="9"/>
            <color indexed="81"/>
            <rFont val="Tahoma"/>
            <family val="2"/>
          </rPr>
          <t>0=Bad
6= Regular
8= Good
10= Excellent</t>
        </r>
      </text>
    </comment>
    <comment ref="E58" authorId="0" shapeId="0" xr:uid="{00000000-0006-0000-0000-000027000000}">
      <text>
        <r>
          <rPr>
            <sz val="9"/>
            <color indexed="81"/>
            <rFont val="Tahoma"/>
            <family val="2"/>
          </rPr>
          <t>0=Bad
6= Regular
8= Good
10= Excellent</t>
        </r>
      </text>
    </comment>
    <comment ref="E59" authorId="0" shapeId="0" xr:uid="{00000000-0006-0000-0000-000028000000}">
      <text>
        <r>
          <rPr>
            <sz val="9"/>
            <color indexed="81"/>
            <rFont val="Tahoma"/>
            <family val="2"/>
          </rPr>
          <t>0=Bad
6= Regular
8= Good
10= Excellent</t>
        </r>
      </text>
    </comment>
    <comment ref="E60" authorId="0" shapeId="0" xr:uid="{00000000-0006-0000-0000-000029000000}">
      <text>
        <r>
          <rPr>
            <sz val="9"/>
            <color indexed="81"/>
            <rFont val="Tahoma"/>
            <family val="2"/>
          </rPr>
          <t>0=Bad
6= Regular
8= Good
10= Excellent</t>
        </r>
      </text>
    </comment>
    <comment ref="E63" authorId="0" shapeId="0" xr:uid="{00000000-0006-0000-0000-00002A000000}">
      <text>
        <r>
          <rPr>
            <sz val="9"/>
            <color indexed="81"/>
            <rFont val="Tahoma"/>
            <family val="2"/>
          </rPr>
          <t xml:space="preserve">0=None
2=JR
4=PR
6= SR
8= TL
10= QAM
</t>
        </r>
      </text>
    </comment>
    <comment ref="E64" authorId="0" shapeId="0" xr:uid="{00000000-0006-0000-0000-00002B000000}">
      <text>
        <r>
          <rPr>
            <sz val="9"/>
            <color indexed="81"/>
            <rFont val="Tahoma"/>
            <family val="2"/>
          </rPr>
          <t>Add the following:
3= Schedules regular meetings
4= Prepares the meeting
3= Sends the minute
i.e. 3  of Schedule + 4 of Preparation + 3 Minute = 10 points</t>
        </r>
      </text>
    </comment>
    <comment ref="E65" authorId="0" shapeId="0" xr:uid="{00000000-0006-0000-0000-00002C000000}">
      <text>
        <r>
          <rPr>
            <sz val="9"/>
            <color indexed="81"/>
            <rFont val="Tahoma"/>
            <family val="2"/>
          </rPr>
          <t>Add the following:
6= Product
2= Engagement
2= Progress
i.e. 6  of Product + 2 of Engagement + 2 Progress = 10 points</t>
        </r>
      </text>
    </comment>
    <comment ref="E69" authorId="0" shapeId="0" xr:uid="{00000000-0006-0000-0000-00002D000000}">
      <text>
        <r>
          <rPr>
            <sz val="9"/>
            <color indexed="81"/>
            <rFont val="Tahoma"/>
            <family val="2"/>
          </rPr>
          <t xml:space="preserve">1= Wandering answer
5= Answer matches with role
10= Structured answer
</t>
        </r>
      </text>
    </comment>
  </commentList>
</comments>
</file>

<file path=xl/sharedStrings.xml><?xml version="1.0" encoding="utf-8"?>
<sst xmlns="http://schemas.openxmlformats.org/spreadsheetml/2006/main" count="409" uniqueCount="272">
  <si>
    <t xml:space="preserve">Soft Skills Interview </t>
  </si>
  <si>
    <t>Candidate´s Name</t>
  </si>
  <si>
    <t>Interviewer Name</t>
  </si>
  <si>
    <t>Area</t>
  </si>
  <si>
    <t>HINT/TIPS</t>
  </si>
  <si>
    <t>Comments</t>
  </si>
  <si>
    <t>Grade</t>
  </si>
  <si>
    <t>Weight</t>
  </si>
  <si>
    <t>Current</t>
  </si>
  <si>
    <t>Max</t>
  </si>
  <si>
    <t>%</t>
  </si>
  <si>
    <t>1 Curricula</t>
  </si>
  <si>
    <t>Experience in current role</t>
  </si>
  <si>
    <t>Consider the total experience in Testing and in the current role.
https://onesofttek.sharepoint.com/sites/SKCopspcs/testing/Pages/QATRR.aspx 
https://onesofttek.sharepoint.com/sites/SKCopspcs/testing/Pages/Career%20Path/QATCareerPath.aspx</t>
  </si>
  <si>
    <t>Has experience in several Projects</t>
  </si>
  <si>
    <t>Has experience in several Technologies</t>
  </si>
  <si>
    <t>Web, .Net, Mainframe, DB2 and Proficiency</t>
  </si>
  <si>
    <t>Has worked  with several customers</t>
  </si>
  <si>
    <t>Telecomunications, Insurance Company, Banks, etc.</t>
  </si>
  <si>
    <t>How many projects has he/she started from scratch</t>
  </si>
  <si>
    <t>Project Complexity /Size</t>
  </si>
  <si>
    <t>Areas to consider: Retail, Finance, Banking, Insurance, Healthcare.</t>
  </si>
  <si>
    <t>2 Degree</t>
  </si>
  <si>
    <t>Latest degree of formal education</t>
  </si>
  <si>
    <t>Technical, Bachelor Degree, Master´s, etc.</t>
  </si>
  <si>
    <t>3 Training</t>
  </si>
  <si>
    <t>Training hours in the last years</t>
  </si>
  <si>
    <t>Testing, management, leadership, etc.</t>
  </si>
  <si>
    <t>Certifications</t>
  </si>
  <si>
    <t>ISTQB, ISTQB Advanced, Agile, etc.</t>
  </si>
  <si>
    <t>Webinars, Articles, Continuous trainings.</t>
  </si>
  <si>
    <t>4 Communication Skills</t>
  </si>
  <si>
    <t>Ask questions about hypothetic problems in a Testing Project. (What if) and evaluate the following</t>
  </si>
  <si>
    <t>·         Fluency</t>
  </si>
  <si>
    <t>·         Persuasive</t>
  </si>
  <si>
    <t>·         Friendly</t>
  </si>
  <si>
    <t>·         Assertive</t>
  </si>
  <si>
    <t>5 Languages and Tools</t>
  </si>
  <si>
    <t>Proficiency in his/her main tool</t>
  </si>
  <si>
    <t>Number of modules he/she has used. Ask them to describe their use and how they interact between them. 
i.e. ALM: Dashboard, Requirements, Test Plan, Test Lab, Defects</t>
  </si>
  <si>
    <t>i.e. SQL, C++, Java, VBscript</t>
  </si>
  <si>
    <t>i.e. SQL: joins, creation of tables, etc.</t>
  </si>
  <si>
    <t>6 Testing</t>
  </si>
  <si>
    <t>i.e. Test plan main contents: 1. Project Information, 2. Stakeholders, 3. Overview, 4. Project Testing Approach, 5. Testing Process, 6. Test Schedule, 7. Smoke Test,  8. Testing Tools, 9. Environments Configuration, 10. Test Data,11. Defect Management, 12. Deliverables, 13. Assumptions, 14. Constraints and Dependencies, 15. Risks, 16. Considerations, 17. Project Organization,  18. Roles and Responsibilities, 19. Communications Plan, 20. Resources Plan, 21. Training Plan, 22. Quality Plan</t>
  </si>
  <si>
    <t>https://onesofttek.sharepoint.com/sites/SKCopspcs/testing/Pages/Functional_Methodology.aspx</t>
  </si>
  <si>
    <t>Describe the QAV Agile Process</t>
  </si>
  <si>
    <t>AGILE methodology is a practice that promotes continuous iteration of development and testing throughout the software development lifecycle of the project. Both development and testing activities are concurrent unlike the Waterfall model
Agile Model
Agile method proposes incremental and iterative approach to software design
The agile process is broken into individual models that designers work on
The customer has early and frequent opportunities to look at the product and make decision and changes to the project
Agile model is considered unstructured compared to the waterfall model
Small projects can be implemented very quickly. For large projects, it is difficult to estimate the development time.
Error can be fixed in the middle of the project.
Development process is iterative, and the project is executed in short (2-4) weeks iterations. Planning is very less.
Documentation attends less priority than software development
Every iteration has its own testing phase. It allows implementing regression testing every time new functions or logic are released.
In agile testing when an iteration end, shippable features of the product is delivered to the customer. New features are usable right after shipment. It is useful when you have good contact with customers.
Testers and developers work together
At the end of every sprint, user acceptance is performed
It requires close communication with developers and together analyze requirements and planning</t>
  </si>
  <si>
    <t>i.e. Test strategy main Content: Introduction, Test Objectives, Test Items, Features to be tested, Features not to be tested, Approach, Entry and Exit Criteria, Application Acceptance Criteria, Test Data, Sign-Off</t>
  </si>
  <si>
    <t>Based on specifications: 
- Equivalance Partioning 
- Decision Tables 
- State Transitioning 
- Use of Test Cases
Based on Structure:
- Sentences and Coverage
- Decision and Coverage
- Condition
-  Multiple Condition 
Based on Experience:
- Error Prediction
- Exploratory Tests</t>
  </si>
  <si>
    <t>Prioritization, Risk Based Testing, etc.</t>
  </si>
  <si>
    <t>What is the difference between V&amp;V?</t>
  </si>
  <si>
    <t>Validation is the process of checking whether the specification captures the customer's needs.
Verification is the process of checking that the software meets the specification.</t>
  </si>
  <si>
    <t>Needs to incluide at least a few of these different stages in their description:
1) New 2) Deferred 3) Assigned 4) Resolved/Fixed 5) Could not reproduce 6) Need more information 7) Reopen 8) Closed 9) Rejected/Invalid</t>
  </si>
  <si>
    <t>The purpose of this is to formalize the conclusion and acceptance of the project. It may include lessons learned, post mortem meetings, post mortem presentation.</t>
  </si>
  <si>
    <r>
      <t xml:space="preserve">7 Management </t>
    </r>
    <r>
      <rPr>
        <b/>
        <sz val="11"/>
        <color rgb="FF0070C0"/>
        <rFont val="Calibri"/>
        <family val="2"/>
        <scheme val="minor"/>
      </rPr>
      <t>(This section applies to TE-SR and up)</t>
    </r>
  </si>
  <si>
    <t>What activities he/she controls in a team and how?</t>
  </si>
  <si>
    <t>Test Cases Rate per person, per day, status reports, estimations, assign activities, test plans, execution plans, etc.</t>
  </si>
  <si>
    <t>How many people have you managed?</t>
  </si>
  <si>
    <t xml:space="preserve">Number of members </t>
  </si>
  <si>
    <t>Planned vs Actual, Execution Quality formula, Execution Progress formula, First Time Right, On Time Delivery, etc.</t>
  </si>
  <si>
    <t>Identify threats, Assess the vulnerability of critical assets to specific threats, Determine the risk, Identify ways to reduce those risks, Prioritize risk reduction measures based on a strategy</t>
  </si>
  <si>
    <t>How does he/she starts the communications and what are his/her negotiation skills.</t>
  </si>
  <si>
    <t xml:space="preserve">i.e. Not finishing on Time, Lack of Testers, Environment not working, Deployments delayed due to development team. </t>
  </si>
  <si>
    <t>How would you handle the situation if your boss was wrong?</t>
  </si>
  <si>
    <t>i.e. Priorities</t>
  </si>
  <si>
    <t>Dashboards, Status Reports, Tracking. ALM, MS Project, etc.</t>
  </si>
  <si>
    <t>8 Communication with customers</t>
  </si>
  <si>
    <r>
      <t xml:space="preserve">Describe communication plan (depends on the rol):
</t>
    </r>
    <r>
      <rPr>
        <b/>
        <sz val="11"/>
        <rFont val="Calibri"/>
        <family val="2"/>
        <scheme val="minor"/>
      </rPr>
      <t>JR</t>
    </r>
    <r>
      <rPr>
        <sz val="11"/>
        <rFont val="Calibri"/>
        <family val="2"/>
        <scheme val="minor"/>
      </rPr>
      <t xml:space="preserve"> - Attends meetings with client.
</t>
    </r>
    <r>
      <rPr>
        <b/>
        <sz val="11"/>
        <rFont val="Calibri"/>
        <family val="2"/>
        <scheme val="minor"/>
      </rPr>
      <t>PR</t>
    </r>
    <r>
      <rPr>
        <sz val="11"/>
        <rFont val="Calibri"/>
        <family val="2"/>
        <scheme val="minor"/>
      </rPr>
      <t xml:space="preserve"> - Has direct communication with client.
</t>
    </r>
    <r>
      <rPr>
        <b/>
        <sz val="11"/>
        <rFont val="Calibri"/>
        <family val="2"/>
        <scheme val="minor"/>
      </rPr>
      <t xml:space="preserve">SR </t>
    </r>
    <r>
      <rPr>
        <sz val="11"/>
        <rFont val="Calibri"/>
        <family val="2"/>
        <scheme val="minor"/>
      </rPr>
      <t>-</t>
    </r>
    <r>
      <rPr>
        <b/>
        <sz val="11"/>
        <rFont val="Calibri"/>
        <family val="2"/>
        <scheme val="minor"/>
      </rPr>
      <t xml:space="preserve">  </t>
    </r>
    <r>
      <rPr>
        <sz val="11"/>
        <rFont val="Calibri"/>
        <family val="2"/>
        <scheme val="minor"/>
      </rPr>
      <t xml:space="preserve">Leads QA internal meetings. Explains execution status.
</t>
    </r>
    <r>
      <rPr>
        <b/>
        <sz val="11"/>
        <rFont val="Calibri"/>
        <family val="2"/>
        <scheme val="minor"/>
      </rPr>
      <t xml:space="preserve">TL </t>
    </r>
    <r>
      <rPr>
        <sz val="11"/>
        <rFont val="Calibri"/>
        <family val="2"/>
        <scheme val="minor"/>
      </rPr>
      <t xml:space="preserve">- Leads QA meetings with client. Explains QA metrics and progress.
</t>
    </r>
    <r>
      <rPr>
        <b/>
        <sz val="11"/>
        <rFont val="Calibri"/>
        <family val="2"/>
        <scheme val="minor"/>
      </rPr>
      <t xml:space="preserve">QAM </t>
    </r>
    <r>
      <rPr>
        <sz val="11"/>
        <rFont val="Calibri"/>
        <family val="2"/>
        <scheme val="minor"/>
      </rPr>
      <t>- Leads project meetings with client and stakeholders. Explains results about Quarter CTQs / Metrics / Productivity</t>
    </r>
  </si>
  <si>
    <t xml:space="preserve">The candidate explains the communication plan and its participation on it. He/She mentions how is the interaction with the client and if any result/reports are shown and if they are explained by him/her. </t>
  </si>
  <si>
    <t xml:space="preserve">What is your participation (Role) on the meetings? </t>
  </si>
  <si>
    <t>Status Reports, Issues, Risks, Dependencies, Leaves etc.</t>
  </si>
  <si>
    <t>Last question</t>
  </si>
  <si>
    <t>What make you unique for this role?</t>
  </si>
  <si>
    <t>Management</t>
  </si>
  <si>
    <t>FINAL RECOMMENDATION</t>
  </si>
  <si>
    <t>HIRE</t>
  </si>
  <si>
    <t>Functional - Roles and Responsibilities</t>
  </si>
  <si>
    <t>Junior.</t>
  </si>
  <si>
    <t>Participates in revisions of testing products.</t>
  </si>
  <si>
    <t>Analyzes customer requirements and based on them designs Test Cases (simple complexity).</t>
  </si>
  <si>
    <t>Executes test cases according to the test plan and test schedule.</t>
  </si>
  <si>
    <t>Reports and tracks defects according to the Defect Management process.</t>
  </si>
  <si>
    <t>Collects and reports test metrics.</t>
  </si>
  <si>
    <t>Communicates test results to the Test Lead.</t>
  </si>
  <si>
    <t>Escalates any issue that is not resolved according to the escalation process for resolution</t>
  </si>
  <si>
    <t>SkillSet:</t>
  </si>
  <si>
    <t>1 year experience in Testing</t>
  </si>
  <si>
    <t>Basic knowledge with the testing methodology</t>
  </si>
  <si>
    <t>Experience executing the Test Cases of Functional Testing and Regression Testing.</t>
  </si>
  <si>
    <t>Experience reporting defects.</t>
  </si>
  <si>
    <t>Good written and verbal communication skills</t>
  </si>
  <si>
    <t>Basic knowledge in databases like SQL u Oracle</t>
  </si>
  <si>
    <t>Fluent English</t>
  </si>
  <si>
    <t>Proficient.</t>
  </si>
  <si>
    <t>Participates in the Risk Analysis sessions.</t>
  </si>
  <si>
    <t>Coordinates and/or participates in revisions of testing products.</t>
  </si>
  <si>
    <t>Participates in revisions of development products (requirements documents, design documents, etc).</t>
  </si>
  <si>
    <t>Gives support to the Sr. Test Engineer to assure that the Test Environment and Test Data are ready to be used by the test team.</t>
  </si>
  <si>
    <t>Analyzes customer requirements and based on them designs Test Cases (medium complexity).</t>
  </si>
  <si>
    <t>Communicates test result to Test Lead.</t>
  </si>
  <si>
    <t>Escalates any issue that is not resolved according to the escalation process for resolution.</t>
  </si>
  <si>
    <t>Supports Jr. Test Engineers.</t>
  </si>
  <si>
    <t>1- 3 years experience in Testing</t>
  </si>
  <si>
    <t>Abilities of Analysis</t>
  </si>
  <si>
    <t>High knowledge in Design Testing  (test cases)</t>
  </si>
  <si>
    <t>Experience in Functional Testing and Regression Testing.</t>
  </si>
  <si>
    <t>Test data generation and management</t>
  </si>
  <si>
    <t>Basic knowledge in Databases like SQL u Oracle</t>
  </si>
  <si>
    <t>Senior.</t>
  </si>
  <si>
    <t>Participates in the review of the Test Plan and makes sure that the test strategy and test coverage are properly defined.</t>
  </si>
  <si>
    <t xml:space="preserve">Participates actively in the Risk Analysis to the test project. </t>
  </si>
  <si>
    <t>Selects the Test Design Techniques to be used in the test project.</t>
  </si>
  <si>
    <t>IAssures that the Testing methodology is followed according to the standards.</t>
  </si>
  <si>
    <t>Analyzes customer requirements and based on them designs Test Cases and Test Matrix.</t>
  </si>
  <si>
    <t>Supports and monitors activities of Pr. and Jr. resources.</t>
  </si>
  <si>
    <t>Skillset</t>
  </si>
  <si>
    <t>2 - 5 years experience in Testing</t>
  </si>
  <si>
    <t>Strong abilities of Analysis</t>
  </si>
  <si>
    <t>High knowledge in Analysis &amp; Design Testing  (test cases and test matrix)</t>
  </si>
  <si>
    <t>Experience in Functional Testing, User Acceptance Testing, Regression Testing.</t>
  </si>
  <si>
    <t>Developing, implementing and analyzing test results.</t>
  </si>
  <si>
    <t>Test environment management and configuration</t>
  </si>
  <si>
    <t>Excellent written and verbal communication skills</t>
  </si>
  <si>
    <t>Knowledge in Databases like SQL u Oracle</t>
  </si>
  <si>
    <t>Lead.</t>
  </si>
  <si>
    <t>Has an overall Test Management responsibility for the specific test project.</t>
  </si>
  <si>
    <t>Participates in the estimation of the test project and generates and tracks the test schedule.</t>
  </si>
  <si>
    <t>Tailors the general test methodology to the specific project.</t>
  </si>
  <si>
    <t>Performs Risk Analysis sessions to develop the Test Strategy for the project.</t>
  </si>
  <si>
    <t>Generates the Test Plan and Test Matrix.</t>
  </si>
  <si>
    <t>Participates in the selection of Test Design Techniques.</t>
  </si>
  <si>
    <t>Executes test cases and reports defects to development.</t>
  </si>
  <si>
    <t>Defines and collects Test Metrics.</t>
  </si>
  <si>
    <t>Periodically reports and reviews the status of project with Customer Project Manager.</t>
  </si>
  <si>
    <t>5 - 7 years experience in QA and Testing</t>
  </si>
  <si>
    <t>High knowledge in Test Planning (test estimation, test plan, risk analysis)</t>
  </si>
  <si>
    <t>Experience in Functional Testing, User Acceptance Testing, Regression Testing, Performance Testing.</t>
  </si>
  <si>
    <t xml:space="preserve">Knowledge in Test Automation </t>
  </si>
  <si>
    <t xml:space="preserve">High experience in Project Management </t>
  </si>
  <si>
    <t>QA Manager.</t>
  </si>
  <si>
    <t> Has the overall responsibility for managing the global Test Project or several Test Projects.</t>
  </si>
  <si>
    <t>Tailors the Customer Methodology and Softtek Methodology to the project.</t>
  </si>
  <si>
    <t>Responsible for planning the overall Test Strategy and generate the Master Test Plan.</t>
  </si>
  <si>
    <t>Estimates test projects and generate the master QA schedule.</t>
  </si>
  <si>
    <t>Tracks and manages the project budget.</t>
  </si>
  <si>
    <t>Responsible for staffing test team, identifying the needed project skills.</t>
  </si>
  <si>
    <t>Defines, collects and analyzes global Test Metrics.</t>
  </si>
  <si>
    <t>Analyzes test results and gives recommendations to the project manager.</t>
  </si>
  <si>
    <t>Designs, implements and maintains complex Test Environments.</t>
  </si>
  <si>
    <t>Defines communication plan and escalation process for the project with the Customer.</t>
  </si>
  <si>
    <t>Negotiates the test scope of the project and make decisions regarding master schedule, QA resources and deadlines together with the Test Lead.</t>
  </si>
  <si>
    <t>Negotiates as required to resolve conflicts in the project.</t>
  </si>
  <si>
    <t>Manages and negotiate any change in the test project.</t>
  </si>
  <si>
    <t>Escalates issues on time and follows it until its resolution.</t>
  </si>
  <si>
    <t>Periodically reports the status of testing to the Managers (executive level).</t>
  </si>
  <si>
    <t>Performs Project Management activities to ensure projects are under control.</t>
  </si>
  <si>
    <t>Sponsors Six Sigma projects and participates in them to assure commitment and follows thru in the project until is finished.</t>
  </si>
  <si>
    <t>Identifies and implements QA Best Practices.</t>
  </si>
  <si>
    <t>Motivates, supports and recognizes test team members.</t>
  </si>
  <si>
    <t>Identifies training needed for the general test project.</t>
  </si>
  <si>
    <t>Manages and drives triage meetings.</t>
  </si>
  <si>
    <t>Participates in reviews of testing artifacts.</t>
  </si>
  <si>
    <t>Skillset:</t>
  </si>
  <si>
    <t>8 years experience in QA and Testing</t>
  </si>
  <si>
    <t>High knowledge in QA and Test Planning (estimation, planning, risk analysis)</t>
  </si>
  <si>
    <t>Automation - Roles and Responsabilities</t>
  </si>
  <si>
    <r>
      <t> </t>
    </r>
    <r>
      <rPr>
        <b/>
        <sz val="12"/>
        <color rgb="FF004080"/>
        <rFont val="Trebuchet MS"/>
        <family val="2"/>
      </rPr>
      <t>Junior. </t>
    </r>
  </si>
  <si>
    <t>Gives support to the Sr. Automation Test Engineer to assure that the Automated Testing Environment and Test Data are ready to be used by the test team.</t>
  </si>
  <si>
    <t>Creates Automated Test Scripts (medium complexity) according to the coding standards defined.</t>
  </si>
  <si>
    <t>Executes Automated Test Scripts according to the test plan and test schedule.</t>
  </si>
  <si>
    <t>Coordinates and/or participates in revisions, inspections and walkthroughs.</t>
  </si>
  <si>
    <t>Supports Jr. Automation Test Engineers.</t>
  </si>
  <si>
    <t>1 year experience in Automated Testing</t>
  </si>
  <si>
    <t>Knowledge at least in one Automated Test Tools (Test Director, QTP and WinRunner, Robot, QA Run)</t>
  </si>
  <si>
    <t>Knowledge in a computer Language such as Java o C</t>
  </si>
  <si>
    <t>Basic knowledge in Databases like SQL u Oracle</t>
  </si>
  <si>
    <t>Supports to the Automation Test Lead to select the adequate test tool according to the customer requirements, and performs proof of concepts as required.</t>
  </si>
  <si>
    <t>Participates in the definition of the Automated Test Architecture.</t>
  </si>
  <si>
    <t>Defines coding standards to generate the test scripts as well as design reusable components.</t>
  </si>
  <si>
    <t>Assures that the Automated Testing Environment and Test Data are ready to be used by the test team.</t>
  </si>
  <si>
    <t>Designs and creates Automated Test Scripts to functional and/ or performance testing.</t>
  </si>
  <si>
    <t>Supports and monitors activities to Pr. and Jr. automation resources.</t>
  </si>
  <si>
    <t>3 years experience in Automated Testing</t>
  </si>
  <si>
    <t>Experience in Performance Testing (LoadRunner tool).</t>
  </si>
  <si>
    <t xml:space="preserve">Knowledge in a computer Language such as Java o C </t>
  </si>
  <si>
    <r>
      <t> </t>
    </r>
    <r>
      <rPr>
        <b/>
        <sz val="12"/>
        <color rgb="FF004080"/>
        <rFont val="Trebuchet MS"/>
        <family val="2"/>
      </rPr>
      <t>Lead.</t>
    </r>
  </si>
  <si>
    <t>Has an overall Test Management responsibility of the Automated Testing Project.</t>
  </si>
  <si>
    <t>Estimates the automation test projects and generates the automated test schedule.</t>
  </si>
  <si>
    <t>Tailors the automated testing methodology to the project.</t>
  </si>
  <si>
    <t>Performs Risk Analysis sessions to develop the Automated Test Strategy for the project.</t>
  </si>
  <si>
    <t>Generates the Automation Test Plan and defines the Automated Test Architecture.</t>
  </si>
  <si>
    <t>Defines, collects and analyzes Automated Testing Metrics.</t>
  </si>
  <si>
    <t>Suggests the adequate test tool according to the customer requirements.</t>
  </si>
  <si>
    <t>Assures that the infrastructure required to the Automated Test Environment is ready to be used by Test Team.</t>
  </si>
  <si>
    <t>Designs Test Scripts to functional and/ or performance testing.</t>
  </si>
  <si>
    <t>Executes Test Scripts according to the test plan and test schedule.</t>
  </si>
  <si>
    <t>Reports defects according to the Defect Management process.</t>
  </si>
  <si>
    <t>Makes decisions regarding the resources, deadlines and available infrastructure to make timely requests.</t>
  </si>
  <si>
    <t>Periodically reports and reviews the automated testing status with Customer Project Manager.</t>
  </si>
  <si>
    <t>Assures that Softtek deliverables are successfully completed on time.</t>
  </si>
  <si>
    <t>Assures changes and all other pertinent information are communicated to the test team.</t>
  </si>
  <si>
    <t>Escalates any issue in a timely manner according to the escalation process defined for resolution to affect to the minimum test schedule.</t>
  </si>
  <si>
    <t>Assures revisions are carried out to the testing deliverables with the customer until approval is formally obtained.</t>
  </si>
  <si>
    <t>Identifies and facilitates the training required to the project.</t>
  </si>
  <si>
    <t>Motivates, supports and recognize test team members.</t>
  </si>
  <si>
    <t>5 years experience in Automated Testing</t>
  </si>
  <si>
    <t>Knowledge at least in one Automated Test Tools (Test Director, QTP and WinRunner, Robot, QA Run)</t>
  </si>
  <si>
    <t>Developing, implementing and analyzing test results.</t>
  </si>
  <si>
    <t>Knowledge in Databases like SQL u Oracle</t>
  </si>
  <si>
    <t>QAV Links</t>
  </si>
  <si>
    <t>Links</t>
  </si>
  <si>
    <t>Roles and Responsabilities</t>
  </si>
  <si>
    <t xml:space="preserve">https://onesofttek.sharepoint.com/sites/SKCopspcs/testing/Pages/QATRR.aspx </t>
  </si>
  <si>
    <t>Career Path</t>
  </si>
  <si>
    <t>https://onesofttek.sharepoint.com/sites/SKCopspcs/testing/Pages/Career%20Path/QATCareerPath.aspx</t>
  </si>
  <si>
    <t>Methodology</t>
  </si>
  <si>
    <t>TE</t>
  </si>
  <si>
    <t>TR</t>
  </si>
  <si>
    <t>Final Recommendation</t>
  </si>
  <si>
    <t>BG</t>
  </si>
  <si>
    <t>NOT TO CONSIDER</t>
  </si>
  <si>
    <t>JR</t>
  </si>
  <si>
    <t>CONSIDER IN FUTURE</t>
  </si>
  <si>
    <t>PR</t>
  </si>
  <si>
    <t>POSSIBLE CANDIDATE</t>
  </si>
  <si>
    <t>SR</t>
  </si>
  <si>
    <t>EXP</t>
  </si>
  <si>
    <t>Mast</t>
  </si>
  <si>
    <t>TL</t>
  </si>
  <si>
    <t>QAM</t>
  </si>
  <si>
    <t>Ongoing education - No degree</t>
  </si>
  <si>
    <t>Graduate Degree</t>
  </si>
  <si>
    <t>Bachelor's Degree</t>
  </si>
  <si>
    <t>Master's Degree</t>
  </si>
  <si>
    <t>Doctorate Degree</t>
  </si>
  <si>
    <t>Comentarios</t>
  </si>
  <si>
    <t>Revisar Peso de las preguntas</t>
  </si>
  <si>
    <t>Revisar Porcentaje de la secciones</t>
  </si>
  <si>
    <t>Revisar si el TE TL y QAM se empalmarán. Actualmente ya no se empalman, pero la macro puede mostrar la diferencia entre uno y otro. TL - Tecnico mientras que QAM es Administrativo, etc.. Mismo para TE y TL.</t>
  </si>
  <si>
    <t>Continuous Training</t>
  </si>
  <si>
    <t>Secure, eloquence, complete ideas</t>
  </si>
  <si>
    <t>Strong arguments, convincing, credible</t>
  </si>
  <si>
    <t>Easygoing, cordial, sympathetic</t>
  </si>
  <si>
    <t>Confident, concise, clear, decisive</t>
  </si>
  <si>
    <t>How did he/she learned them, etc.</t>
  </si>
  <si>
    <t>Has experience in Agile projects?</t>
  </si>
  <si>
    <t>General Comments:</t>
  </si>
  <si>
    <t>What does he/she communicates to his/her customer/leader?</t>
  </si>
  <si>
    <t>Programming languages / DBs he/she has worked with</t>
  </si>
  <si>
    <t>Proficiency in his/her main Prog Language / DB</t>
  </si>
  <si>
    <t xml:space="preserve">Schedules daily meetings for tracking or joins client mtg or just when issues rise </t>
  </si>
  <si>
    <r>
      <t xml:space="preserve">Static Testing is divided in two parts.
</t>
    </r>
    <r>
      <rPr>
        <b/>
        <i/>
        <sz val="11"/>
        <rFont val="Calibri"/>
        <family val="2"/>
        <scheme val="minor"/>
      </rPr>
      <t>Review:</t>
    </r>
    <r>
      <rPr>
        <i/>
        <sz val="11"/>
        <rFont val="Calibri"/>
        <family val="2"/>
        <scheme val="minor"/>
      </rPr>
      <t xml:space="preserve"> Informal Reviews, Walkthroughs, Technical Review, Inspection
</t>
    </r>
    <r>
      <rPr>
        <b/>
        <i/>
        <sz val="11"/>
        <rFont val="Calibri"/>
        <family val="2"/>
        <scheme val="minor"/>
      </rPr>
      <t xml:space="preserve">Static Analysis: </t>
    </r>
    <r>
      <rPr>
        <i/>
        <sz val="11"/>
        <rFont val="Calibri"/>
        <family val="2"/>
        <scheme val="minor"/>
      </rPr>
      <t>The code written by developers are analysed (usually by tools) for structural defects that may lead to defects</t>
    </r>
  </si>
  <si>
    <t>Typical issues with the technology, how he/she faced them</t>
  </si>
  <si>
    <t>TESTING TOOLS he/she has worked with</t>
  </si>
  <si>
    <t>Describe the elaboration process and content of a TEST PLAN</t>
  </si>
  <si>
    <t xml:space="preserve">Técnico </t>
  </si>
  <si>
    <t>BLACK BOX:
- Functional (Manual and Automation): Unit Testing, Integration Testing, System Testing, Acceptance Testing.
- Non-Functional (Performance): Load Testing, Stress Testing, Reliability Testing, Usability Testing, Portability Testing.
WHITE BOX:
Statement Coverage, Decision/Branch Coverage, Path Coverage, Data Flow Testing</t>
  </si>
  <si>
    <t>i.e. ALM, TestLink, Testopia, Mantis, Bugzilla, Selenium, etc. Pueden ser inclusive las nativas de testing o del cliente.
AUTOMATION TOOLS: Selenium, QTP/UTF Testing, Isolation Testing.</t>
  </si>
  <si>
    <t>What METRICS he/she has used?</t>
  </si>
  <si>
    <t>Give an example of a time when you handled a MAJOR CRISIS</t>
  </si>
  <si>
    <t>Describe the content and elaboration process of a TEST STRATEGY</t>
  </si>
  <si>
    <t>What is STATIC TESTING? Have you ever used it?</t>
  </si>
  <si>
    <t>What TEST DESIGN TECHNIQUES he/she has worked with?</t>
  </si>
  <si>
    <r>
      <t xml:space="preserve">Describe the ACTIVITIES you do in each phase of the Software Testing Life Cycle (STLC)
</t>
    </r>
    <r>
      <rPr>
        <b/>
        <sz val="11"/>
        <color rgb="FFC00000"/>
        <rFont val="Calibri"/>
        <family val="2"/>
        <scheme val="minor"/>
      </rPr>
      <t xml:space="preserve">JR - </t>
    </r>
    <r>
      <rPr>
        <sz val="11"/>
        <color rgb="FFC00000"/>
        <rFont val="Calibri"/>
        <family val="2"/>
        <scheme val="minor"/>
      </rPr>
      <t xml:space="preserve">Ejecuta, Levanta Defectos.
</t>
    </r>
    <r>
      <rPr>
        <b/>
        <sz val="11"/>
        <color rgb="FFC00000"/>
        <rFont val="Calibri"/>
        <family val="2"/>
        <scheme val="minor"/>
      </rPr>
      <t xml:space="preserve">PR - </t>
    </r>
    <r>
      <rPr>
        <sz val="11"/>
        <color rgb="FFC00000"/>
        <rFont val="Calibri"/>
        <family val="2"/>
        <scheme val="minor"/>
      </rPr>
      <t xml:space="preserve">Diseña, Describe Matriz de Trazabilidad.
</t>
    </r>
    <r>
      <rPr>
        <b/>
        <sz val="11"/>
        <color rgb="FFC00000"/>
        <rFont val="Calibri"/>
        <family val="2"/>
        <scheme val="minor"/>
      </rPr>
      <t xml:space="preserve">SR - </t>
    </r>
    <r>
      <rPr>
        <sz val="11"/>
        <color rgb="FFC00000"/>
        <rFont val="Calibri"/>
        <family val="2"/>
        <scheme val="minor"/>
      </rPr>
      <t xml:space="preserve">Describe Reporte de Estatus, Reporte de Defectos. Test Data Management.
</t>
    </r>
    <r>
      <rPr>
        <b/>
        <sz val="11"/>
        <color rgb="FFC00000"/>
        <rFont val="Calibri"/>
        <family val="2"/>
        <scheme val="minor"/>
      </rPr>
      <t xml:space="preserve">TL - </t>
    </r>
    <r>
      <rPr>
        <sz val="11"/>
        <color rgb="FFC00000"/>
        <rFont val="Calibri"/>
        <family val="2"/>
        <scheme val="minor"/>
      </rPr>
      <t xml:space="preserve">Describe Risk Based Testing, Test Plan, Test Strategy, Reportes de Cierre. Sabe hacer estimaciones.
</t>
    </r>
    <r>
      <rPr>
        <b/>
        <sz val="11"/>
        <color rgb="FFC00000"/>
        <rFont val="Calibri"/>
        <family val="2"/>
        <scheme val="minor"/>
      </rPr>
      <t xml:space="preserve">QAM - </t>
    </r>
    <r>
      <rPr>
        <sz val="11"/>
        <color rgb="FFC00000"/>
        <rFont val="Calibri"/>
        <family val="2"/>
        <scheme val="minor"/>
      </rPr>
      <t>Planeación (cómo estima), Métricas (qué presenta al cliente), Cierre (Reportes que maneja).</t>
    </r>
  </si>
  <si>
    <t>BUSINESS VERTICALS he/she has worked with</t>
  </si>
  <si>
    <t>APPROACHES: white, black box, automation, performance, etc.</t>
  </si>
  <si>
    <r>
      <t xml:space="preserve">What </t>
    </r>
    <r>
      <rPr>
        <b/>
        <sz val="11"/>
        <rFont val="Calibri"/>
        <family val="2"/>
        <scheme val="minor"/>
      </rPr>
      <t>MANAGEMENT TOOLS</t>
    </r>
    <r>
      <rPr>
        <sz val="11"/>
        <rFont val="Calibri"/>
        <family val="2"/>
        <scheme val="minor"/>
      </rPr>
      <t xml:space="preserve"> he/she has used?</t>
    </r>
  </si>
  <si>
    <r>
      <t xml:space="preserve">What is the </t>
    </r>
    <r>
      <rPr>
        <b/>
        <sz val="11"/>
        <rFont val="Calibri"/>
        <family val="2"/>
        <scheme val="minor"/>
      </rPr>
      <t>RISK MANAGEMENT</t>
    </r>
    <r>
      <rPr>
        <sz val="11"/>
        <rFont val="Calibri"/>
        <family val="2"/>
        <scheme val="minor"/>
      </rPr>
      <t xml:space="preserve"> process inside the project?</t>
    </r>
  </si>
  <si>
    <r>
      <t xml:space="preserve">How would you handle the situation with </t>
    </r>
    <r>
      <rPr>
        <b/>
        <sz val="11"/>
        <rFont val="Calibri"/>
        <family val="2"/>
        <scheme val="minor"/>
      </rPr>
      <t>a person that does not want to work overtime?</t>
    </r>
  </si>
  <si>
    <r>
      <t xml:space="preserve">Describe the </t>
    </r>
    <r>
      <rPr>
        <b/>
        <sz val="11"/>
        <rFont val="Calibri"/>
        <family val="2"/>
        <scheme val="minor"/>
      </rPr>
      <t>PROJECT CLOSURE</t>
    </r>
  </si>
  <si>
    <r>
      <t xml:space="preserve">Descibe the </t>
    </r>
    <r>
      <rPr>
        <b/>
        <sz val="11"/>
        <rFont val="Calibri"/>
        <family val="2"/>
        <scheme val="minor"/>
      </rPr>
      <t>DEFECT LIFE CYCLE</t>
    </r>
    <r>
      <rPr>
        <sz val="11"/>
        <rFont val="Calibri"/>
        <family val="2"/>
        <scheme val="minor"/>
      </rPr>
      <t xml:space="preserve"> and where have you been involved inside the process? </t>
    </r>
  </si>
  <si>
    <r>
      <t xml:space="preserve">Describe a </t>
    </r>
    <r>
      <rPr>
        <b/>
        <sz val="11"/>
        <rFont val="Calibri"/>
        <family val="2"/>
        <scheme val="minor"/>
      </rPr>
      <t>TEST EXECUTION STRATEGY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</si>
</sst>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00"/>
    <numFmt numFmtId="166" formatCode="_-* #,##0.0_-;\-* #,##0.0_-;_-* &quot;-&quot;??_-;_-@_-"/>
    <numFmt numFmtId="167" formatCode="_-* #,##0_-;\-* #,##0_-;_-* &quot;-&quot;??_-;_-@_-"/>
  </numFmts>
  <fonts count="2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3"/>
      <name val="Calibri"/>
      <family val="2"/>
      <scheme val="minor"/>
    </font>
    <font>
      <sz val="10"/>
      <name val="Arial"/>
      <family val="2"/>
    </font>
    <font>
      <sz val="11"/>
      <name val="Calibri"/>
      <family val="2"/>
      <scheme val="minor"/>
    </font>
    <font>
      <sz val="11"/>
      <color theme="1"/>
      <name val="Calibri"/>
      <family val="2"/>
      <scheme val="minor"/>
    </font>
    <font>
      <sz val="11"/>
      <color rgb="FFFF0000"/>
      <name val="Calibri"/>
      <family val="2"/>
      <scheme val="minor"/>
    </font>
    <font>
      <b/>
      <sz val="11"/>
      <name val="Calibri"/>
      <family val="2"/>
      <scheme val="minor"/>
    </font>
    <font>
      <b/>
      <sz val="14"/>
      <color theme="1"/>
      <name val="Calibri"/>
      <family val="2"/>
      <scheme val="minor"/>
    </font>
    <font>
      <u/>
      <sz val="11"/>
      <color theme="10"/>
      <name val="Calibri"/>
      <family val="2"/>
      <scheme val="minor"/>
    </font>
    <font>
      <i/>
      <sz val="11"/>
      <name val="Calibri"/>
      <family val="2"/>
      <scheme val="minor"/>
    </font>
    <font>
      <sz val="11"/>
      <color rgb="FFFFFFFF"/>
      <name val="Calibri"/>
      <family val="2"/>
      <scheme val="minor"/>
    </font>
    <font>
      <sz val="10"/>
      <color rgb="FF1C4269"/>
      <name val="Segoe UI"/>
      <family val="2"/>
    </font>
    <font>
      <sz val="16.05"/>
      <color rgb="FF10263C"/>
      <name val="Segoe UI Semilight"/>
      <family val="2"/>
    </font>
    <font>
      <b/>
      <sz val="12"/>
      <color rgb="FF004080"/>
      <name val="Trebuchet MS"/>
      <family val="2"/>
    </font>
    <font>
      <sz val="10"/>
      <color rgb="FF004080"/>
      <name val="Trebuchet MS"/>
      <family val="2"/>
    </font>
    <font>
      <b/>
      <i/>
      <sz val="11"/>
      <name val="Calibri"/>
      <family val="2"/>
      <scheme val="minor"/>
    </font>
    <font>
      <b/>
      <sz val="11"/>
      <color rgb="FF0070C0"/>
      <name val="Calibri"/>
      <family val="2"/>
      <scheme val="minor"/>
    </font>
    <font>
      <b/>
      <i/>
      <sz val="11"/>
      <color rgb="FF002060"/>
      <name val="Calibri"/>
      <family val="2"/>
      <scheme val="minor"/>
    </font>
    <font>
      <b/>
      <sz val="12"/>
      <color theme="0"/>
      <name val="Calibri"/>
      <family val="2"/>
      <scheme val="minor"/>
    </font>
    <font>
      <sz val="11"/>
      <color theme="0"/>
      <name val="Calibri"/>
      <family val="2"/>
      <scheme val="minor"/>
    </font>
    <font>
      <sz val="11"/>
      <color rgb="FFC00000"/>
      <name val="Calibri"/>
      <family val="2"/>
      <scheme val="minor"/>
    </font>
    <font>
      <b/>
      <sz val="11"/>
      <color rgb="FFC00000"/>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00206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rgb="FFFFFF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dashed">
        <color indexed="64"/>
      </top>
      <bottom style="dashed">
        <color indexed="64"/>
      </bottom>
      <diagonal/>
    </border>
    <border>
      <left/>
      <right/>
      <top style="dashed">
        <color indexed="64"/>
      </top>
      <bottom style="dashed">
        <color indexed="64"/>
      </bottom>
      <diagonal/>
    </border>
    <border>
      <left/>
      <right style="thin">
        <color indexed="64"/>
      </right>
      <top style="dashed">
        <color indexed="64"/>
      </top>
      <bottom style="dashed">
        <color indexed="64"/>
      </bottom>
      <diagonal/>
    </border>
    <border>
      <left style="medium">
        <color indexed="64"/>
      </left>
      <right/>
      <top style="dashed">
        <color indexed="64"/>
      </top>
      <bottom style="medium">
        <color indexed="64"/>
      </bottom>
      <diagonal/>
    </border>
    <border>
      <left/>
      <right/>
      <top style="dashed">
        <color indexed="64"/>
      </top>
      <bottom style="medium">
        <color indexed="64"/>
      </bottom>
      <diagonal/>
    </border>
    <border>
      <left/>
      <right style="thin">
        <color indexed="64"/>
      </right>
      <top style="dashed">
        <color indexed="64"/>
      </top>
      <bottom style="medium">
        <color indexed="64"/>
      </bottom>
      <diagonal/>
    </border>
    <border>
      <left style="medium">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4">
    <xf numFmtId="0" fontId="0" fillId="0" borderId="0"/>
    <xf numFmtId="164" fontId="7" fillId="0" borderId="0" applyFont="0" applyFill="0" applyBorder="0" applyAlignment="0" applyProtection="0"/>
    <xf numFmtId="9" fontId="7" fillId="0" borderId="0" applyFont="0" applyFill="0" applyBorder="0" applyAlignment="0" applyProtection="0"/>
    <xf numFmtId="0" fontId="11" fillId="0" borderId="0" applyNumberFormat="0" applyFill="0" applyBorder="0" applyAlignment="0" applyProtection="0"/>
  </cellStyleXfs>
  <cellXfs count="118">
    <xf numFmtId="0" fontId="0" fillId="0" borderId="0" xfId="0"/>
    <xf numFmtId="2" fontId="0" fillId="2" borderId="1" xfId="0" applyNumberFormat="1" applyFill="1" applyBorder="1"/>
    <xf numFmtId="0" fontId="0" fillId="0" borderId="0" xfId="0" applyFont="1" applyBorder="1" applyAlignment="1">
      <alignment horizontal="center" vertical="center"/>
    </xf>
    <xf numFmtId="9" fontId="0" fillId="0" borderId="8" xfId="2" applyFont="1" applyBorder="1" applyAlignment="1">
      <alignment horizontal="center" vertical="center"/>
    </xf>
    <xf numFmtId="0" fontId="0" fillId="0" borderId="10" xfId="0" applyFont="1" applyBorder="1" applyAlignment="1">
      <alignment horizontal="center" vertical="center"/>
    </xf>
    <xf numFmtId="0" fontId="0" fillId="0" borderId="14" xfId="0" applyFont="1" applyBorder="1" applyAlignment="1">
      <alignment horizontal="center" vertical="center"/>
    </xf>
    <xf numFmtId="0" fontId="0" fillId="0" borderId="8" xfId="0" applyFont="1" applyBorder="1" applyAlignment="1">
      <alignment horizontal="center" vertical="center"/>
    </xf>
    <xf numFmtId="166" fontId="0" fillId="0" borderId="7" xfId="1" applyNumberFormat="1" applyFont="1" applyBorder="1" applyAlignment="1">
      <alignment horizontal="center" vertical="center"/>
    </xf>
    <xf numFmtId="166" fontId="0" fillId="0" borderId="0" xfId="1" applyNumberFormat="1" applyFont="1" applyBorder="1" applyAlignment="1">
      <alignment horizontal="center" vertical="center"/>
    </xf>
    <xf numFmtId="166" fontId="0" fillId="0" borderId="12" xfId="1" applyNumberFormat="1" applyFont="1" applyBorder="1" applyAlignment="1">
      <alignment horizontal="center" vertical="center"/>
    </xf>
    <xf numFmtId="166" fontId="0" fillId="0" borderId="7" xfId="1" applyNumberFormat="1" applyFont="1" applyFill="1" applyBorder="1" applyAlignment="1">
      <alignment horizontal="center" vertical="center"/>
    </xf>
    <xf numFmtId="166" fontId="6" fillId="0" borderId="0" xfId="1" applyNumberFormat="1" applyFont="1" applyBorder="1" applyAlignment="1">
      <alignment horizontal="center" vertical="center"/>
    </xf>
    <xf numFmtId="0" fontId="0" fillId="0" borderId="7" xfId="0" applyFont="1" applyBorder="1" applyAlignment="1">
      <alignment horizontal="center" vertical="center"/>
    </xf>
    <xf numFmtId="0" fontId="0" fillId="0" borderId="12" xfId="0" applyFont="1" applyBorder="1" applyAlignment="1">
      <alignment horizontal="center" vertical="center"/>
    </xf>
    <xf numFmtId="0" fontId="0" fillId="0" borderId="1" xfId="0" applyBorder="1"/>
    <xf numFmtId="0" fontId="11" fillId="0" borderId="1" xfId="3" applyBorder="1"/>
    <xf numFmtId="0" fontId="1" fillId="4" borderId="1" xfId="0" applyFont="1" applyFill="1" applyBorder="1"/>
    <xf numFmtId="0" fontId="13" fillId="6" borderId="1" xfId="0" applyFont="1" applyFill="1" applyBorder="1"/>
    <xf numFmtId="0" fontId="0" fillId="4" borderId="1" xfId="0" applyFill="1" applyBorder="1"/>
    <xf numFmtId="0" fontId="5" fillId="4" borderId="1" xfId="0" applyFont="1" applyFill="1" applyBorder="1"/>
    <xf numFmtId="0" fontId="15" fillId="0" borderId="0" xfId="0" applyFont="1" applyAlignment="1">
      <alignment horizontal="justify" vertical="center"/>
    </xf>
    <xf numFmtId="0" fontId="0" fillId="0" borderId="0" xfId="0" applyAlignment="1">
      <alignment vertical="center"/>
    </xf>
    <xf numFmtId="0" fontId="16" fillId="0" borderId="0" xfId="0" applyFont="1" applyAlignment="1">
      <alignment vertical="center"/>
    </xf>
    <xf numFmtId="0" fontId="0" fillId="0" borderId="0" xfId="0" applyAlignment="1">
      <alignment horizontal="left" vertical="center" indent="1"/>
    </xf>
    <xf numFmtId="0" fontId="17" fillId="0" borderId="0" xfId="0" applyFont="1" applyAlignment="1">
      <alignment horizontal="left" vertical="center" indent="1"/>
    </xf>
    <xf numFmtId="0" fontId="0" fillId="0" borderId="0" xfId="0" applyAlignment="1">
      <alignment horizontal="left" vertical="center" indent="2"/>
    </xf>
    <xf numFmtId="0" fontId="17" fillId="0" borderId="0" xfId="0" applyFont="1" applyAlignment="1">
      <alignment horizontal="left" vertical="center" indent="2"/>
    </xf>
    <xf numFmtId="0" fontId="14" fillId="0" borderId="0" xfId="0" applyFont="1" applyAlignment="1">
      <alignment vertical="center"/>
    </xf>
    <xf numFmtId="9" fontId="0" fillId="2" borderId="10" xfId="2" applyFont="1" applyFill="1" applyBorder="1" applyAlignment="1">
      <alignment horizontal="center" vertical="center"/>
    </xf>
    <xf numFmtId="9" fontId="0" fillId="2" borderId="8" xfId="2" applyFont="1" applyFill="1" applyBorder="1" applyAlignment="1">
      <alignment horizontal="center" vertical="center"/>
    </xf>
    <xf numFmtId="10" fontId="0" fillId="0" borderId="0" xfId="0" applyNumberFormat="1" applyFont="1" applyBorder="1" applyAlignment="1">
      <alignment horizontal="center" vertical="center"/>
    </xf>
    <xf numFmtId="0" fontId="0" fillId="2" borderId="0" xfId="0" applyFont="1" applyFill="1" applyBorder="1" applyAlignment="1">
      <alignment horizontal="center" vertical="center"/>
    </xf>
    <xf numFmtId="0" fontId="0" fillId="8" borderId="1" xfId="0" applyFill="1" applyBorder="1"/>
    <xf numFmtId="0" fontId="6" fillId="2" borderId="0" xfId="0" applyFont="1" applyFill="1" applyBorder="1" applyAlignment="1">
      <alignment horizontal="center" vertical="center"/>
    </xf>
    <xf numFmtId="0" fontId="6" fillId="2" borderId="12" xfId="0" applyFont="1" applyFill="1" applyBorder="1" applyAlignment="1">
      <alignment horizontal="center" vertical="center"/>
    </xf>
    <xf numFmtId="9" fontId="6" fillId="2" borderId="8" xfId="2" applyFont="1" applyFill="1" applyBorder="1" applyAlignment="1">
      <alignment horizontal="center" vertical="center"/>
    </xf>
    <xf numFmtId="0" fontId="0" fillId="9" borderId="0" xfId="0" applyFont="1" applyFill="1" applyBorder="1" applyAlignment="1">
      <alignment horizontal="center" vertical="center"/>
    </xf>
    <xf numFmtId="0" fontId="0" fillId="0" borderId="0" xfId="0" applyFill="1"/>
    <xf numFmtId="0" fontId="0" fillId="0" borderId="1" xfId="0" applyFill="1" applyBorder="1"/>
    <xf numFmtId="0" fontId="0" fillId="10" borderId="0" xfId="0" applyFill="1"/>
    <xf numFmtId="0" fontId="9" fillId="11" borderId="5" xfId="0" applyFont="1" applyFill="1" applyBorder="1" applyAlignment="1">
      <alignment horizontal="left" vertical="center"/>
    </xf>
    <xf numFmtId="2" fontId="0" fillId="9" borderId="0" xfId="0" applyNumberFormat="1" applyFont="1" applyFill="1" applyBorder="1" applyAlignment="1">
      <alignment horizontal="center" vertical="center"/>
    </xf>
    <xf numFmtId="0" fontId="8" fillId="0" borderId="0" xfId="0" applyFont="1" applyBorder="1" applyAlignment="1">
      <alignment vertical="center"/>
    </xf>
    <xf numFmtId="0" fontId="0" fillId="0" borderId="0" xfId="0" applyFont="1" applyBorder="1" applyAlignment="1">
      <alignment vertical="center"/>
    </xf>
    <xf numFmtId="0" fontId="1" fillId="11" borderId="5" xfId="0" applyFont="1" applyFill="1" applyBorder="1" applyAlignment="1">
      <alignment horizontal="left" vertical="center"/>
    </xf>
    <xf numFmtId="167" fontId="8" fillId="0" borderId="0" xfId="0" applyNumberFormat="1" applyFont="1" applyBorder="1" applyAlignment="1">
      <alignment vertical="center"/>
    </xf>
    <xf numFmtId="0" fontId="0" fillId="0" borderId="10" xfId="0" applyFont="1" applyBorder="1" applyAlignment="1">
      <alignment vertical="center"/>
    </xf>
    <xf numFmtId="0" fontId="8" fillId="0" borderId="0" xfId="0" applyFont="1" applyAlignment="1">
      <alignment vertical="center"/>
    </xf>
    <xf numFmtId="0" fontId="12" fillId="2" borderId="26" xfId="0"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3" xfId="0" applyFont="1" applyFill="1" applyBorder="1" applyAlignment="1">
      <alignment horizontal="left" vertical="top" wrapText="1"/>
    </xf>
    <xf numFmtId="9" fontId="0" fillId="0" borderId="14" xfId="2" applyFont="1" applyBorder="1" applyAlignment="1">
      <alignment horizontal="center" vertical="center"/>
    </xf>
    <xf numFmtId="0" fontId="22" fillId="6" borderId="18" xfId="0" applyFont="1" applyFill="1" applyBorder="1" applyAlignment="1">
      <alignment horizontal="center" vertical="center"/>
    </xf>
    <xf numFmtId="0" fontId="9" fillId="0" borderId="0" xfId="0" applyFont="1" applyFill="1" applyBorder="1" applyAlignment="1">
      <alignment vertical="top"/>
    </xf>
    <xf numFmtId="0" fontId="12" fillId="3" borderId="1" xfId="0" applyFont="1" applyFill="1" applyBorder="1" applyAlignment="1">
      <alignment horizontal="left" vertical="top"/>
    </xf>
    <xf numFmtId="0" fontId="0" fillId="0" borderId="0" xfId="0" applyFont="1" applyBorder="1" applyAlignment="1">
      <alignment horizontal="center" vertical="top"/>
    </xf>
    <xf numFmtId="0" fontId="9" fillId="11" borderId="5" xfId="0" applyFont="1" applyFill="1" applyBorder="1" applyAlignment="1">
      <alignment vertical="top"/>
    </xf>
    <xf numFmtId="0" fontId="1" fillId="11" borderId="5" xfId="0" applyFont="1" applyFill="1" applyBorder="1" applyAlignment="1">
      <alignment vertical="top" wrapText="1"/>
    </xf>
    <xf numFmtId="0" fontId="9" fillId="0" borderId="6" xfId="0" applyFont="1" applyFill="1" applyBorder="1" applyAlignment="1">
      <alignment vertical="top"/>
    </xf>
    <xf numFmtId="0" fontId="12" fillId="2" borderId="7" xfId="0" applyFont="1" applyFill="1" applyBorder="1" applyAlignment="1">
      <alignment horizontal="left" vertical="top" wrapText="1"/>
    </xf>
    <xf numFmtId="0" fontId="0" fillId="0" borderId="7" xfId="0" applyFont="1" applyBorder="1" applyAlignment="1">
      <alignment horizontal="center" vertical="top"/>
    </xf>
    <xf numFmtId="0" fontId="6" fillId="0" borderId="25" xfId="0" applyFont="1" applyFill="1" applyBorder="1" applyAlignment="1">
      <alignment horizontal="left" vertical="top"/>
    </xf>
    <xf numFmtId="0" fontId="0" fillId="3" borderId="1" xfId="0" applyFont="1" applyFill="1" applyBorder="1" applyAlignment="1">
      <alignment horizontal="center" vertical="top"/>
    </xf>
    <xf numFmtId="0" fontId="6" fillId="0" borderId="19" xfId="0" applyFont="1" applyFill="1" applyBorder="1" applyAlignment="1">
      <alignment horizontal="left" vertical="top"/>
    </xf>
    <xf numFmtId="0" fontId="6" fillId="12" borderId="19" xfId="0" applyFont="1" applyFill="1" applyBorder="1" applyAlignment="1">
      <alignment horizontal="left" vertical="top"/>
    </xf>
    <xf numFmtId="0" fontId="6" fillId="12" borderId="22" xfId="0" applyFont="1" applyFill="1" applyBorder="1" applyAlignment="1">
      <alignment horizontal="left" vertical="top"/>
    </xf>
    <xf numFmtId="0" fontId="0" fillId="3" borderId="13" xfId="0" applyFont="1" applyFill="1" applyBorder="1" applyAlignment="1">
      <alignment horizontal="center" vertical="top"/>
    </xf>
    <xf numFmtId="0" fontId="6" fillId="0" borderId="0" xfId="0" applyFont="1" applyFill="1" applyBorder="1" applyAlignment="1">
      <alignment horizontal="left" vertical="top"/>
    </xf>
    <xf numFmtId="0" fontId="12" fillId="2" borderId="0" xfId="0" applyFont="1" applyFill="1" applyBorder="1" applyAlignment="1">
      <alignment horizontal="left" vertical="top" wrapText="1"/>
    </xf>
    <xf numFmtId="0" fontId="6" fillId="2" borderId="28" xfId="0" applyFont="1" applyFill="1" applyBorder="1" applyAlignment="1">
      <alignment horizontal="left" vertical="top"/>
    </xf>
    <xf numFmtId="0" fontId="12" fillId="2" borderId="29" xfId="0" applyFont="1" applyFill="1" applyBorder="1" applyAlignment="1">
      <alignment horizontal="left" vertical="top" wrapText="1"/>
    </xf>
    <xf numFmtId="0" fontId="6" fillId="0" borderId="0" xfId="0" applyFont="1" applyFill="1" applyBorder="1" applyAlignment="1">
      <alignment vertical="top"/>
    </xf>
    <xf numFmtId="0" fontId="6" fillId="2" borderId="22" xfId="0" applyFont="1" applyFill="1" applyBorder="1" applyAlignment="1">
      <alignment horizontal="left" vertical="top"/>
    </xf>
    <xf numFmtId="0" fontId="6" fillId="0" borderId="9" xfId="0" applyFont="1" applyFill="1" applyBorder="1" applyAlignment="1">
      <alignment vertical="top"/>
    </xf>
    <xf numFmtId="0" fontId="6" fillId="0" borderId="22" xfId="0" applyFont="1" applyFill="1" applyBorder="1" applyAlignment="1">
      <alignment horizontal="left" vertical="top"/>
    </xf>
    <xf numFmtId="0" fontId="6" fillId="12" borderId="25" xfId="0" applyFont="1" applyFill="1" applyBorder="1" applyAlignment="1">
      <alignment horizontal="left" vertical="top" wrapText="1"/>
    </xf>
    <xf numFmtId="0" fontId="6" fillId="0" borderId="19" xfId="0" applyFont="1" applyFill="1" applyBorder="1" applyAlignment="1">
      <alignment horizontal="left" vertical="top" wrapText="1"/>
    </xf>
    <xf numFmtId="0" fontId="6" fillId="12" borderId="19" xfId="0" applyFont="1" applyFill="1" applyBorder="1" applyAlignment="1">
      <alignment horizontal="left" vertical="top" wrapText="1"/>
    </xf>
    <xf numFmtId="0" fontId="6" fillId="0" borderId="22" xfId="0" applyFont="1" applyFill="1" applyBorder="1" applyAlignment="1">
      <alignment horizontal="left" vertical="top" wrapText="1"/>
    </xf>
    <xf numFmtId="0" fontId="6" fillId="12" borderId="25" xfId="0" applyFont="1" applyFill="1" applyBorder="1" applyAlignment="1">
      <alignment horizontal="left" vertical="top"/>
    </xf>
    <xf numFmtId="0" fontId="23" fillId="12" borderId="19" xfId="0" applyFont="1" applyFill="1" applyBorder="1" applyAlignment="1">
      <alignment horizontal="left" vertical="top" wrapText="1"/>
    </xf>
    <xf numFmtId="0" fontId="11" fillId="2" borderId="20" xfId="3" applyFill="1" applyBorder="1" applyAlignment="1">
      <alignment horizontal="left" vertical="top" wrapText="1"/>
    </xf>
    <xf numFmtId="0" fontId="6" fillId="2" borderId="19" xfId="0" applyFont="1" applyFill="1" applyBorder="1" applyAlignment="1">
      <alignment horizontal="left" vertical="top"/>
    </xf>
    <xf numFmtId="0" fontId="6" fillId="2" borderId="19" xfId="0" applyFont="1" applyFill="1" applyBorder="1" applyAlignment="1">
      <alignment horizontal="left" vertical="top" wrapText="1"/>
    </xf>
    <xf numFmtId="0" fontId="9" fillId="2" borderId="6" xfId="0" applyFont="1" applyFill="1" applyBorder="1" applyAlignment="1">
      <alignment vertical="top"/>
    </xf>
    <xf numFmtId="0" fontId="20" fillId="3" borderId="21" xfId="0" applyFont="1" applyFill="1" applyBorder="1" applyAlignment="1">
      <alignment horizontal="left" vertical="top" wrapText="1"/>
    </xf>
    <xf numFmtId="0" fontId="9" fillId="12" borderId="6" xfId="0" applyFont="1" applyFill="1" applyBorder="1" applyAlignment="1">
      <alignment vertical="top"/>
    </xf>
    <xf numFmtId="0" fontId="6" fillId="0" borderId="25" xfId="0" applyFont="1" applyFill="1" applyBorder="1" applyAlignment="1">
      <alignment horizontal="left" vertical="top" wrapText="1"/>
    </xf>
    <xf numFmtId="0" fontId="6" fillId="0" borderId="28" xfId="0" applyFont="1" applyFill="1" applyBorder="1" applyAlignment="1">
      <alignment horizontal="left" vertical="top"/>
    </xf>
    <xf numFmtId="0" fontId="9" fillId="0" borderId="15" xfId="0" applyFont="1" applyFill="1" applyBorder="1" applyAlignment="1">
      <alignment vertical="top"/>
    </xf>
    <xf numFmtId="9" fontId="21" fillId="6" borderId="16" xfId="2" applyFont="1" applyFill="1" applyBorder="1" applyAlignment="1">
      <alignment horizontal="center" vertical="top"/>
    </xf>
    <xf numFmtId="0" fontId="0" fillId="5" borderId="17" xfId="0" applyFont="1" applyFill="1" applyBorder="1" applyAlignment="1">
      <alignment horizontal="center" vertical="top"/>
    </xf>
    <xf numFmtId="0" fontId="1" fillId="3" borderId="6" xfId="0" applyFont="1" applyFill="1" applyBorder="1" applyAlignment="1">
      <alignment vertical="top" wrapText="1"/>
    </xf>
    <xf numFmtId="0" fontId="0" fillId="3" borderId="7" xfId="0" applyFont="1" applyFill="1" applyBorder="1" applyAlignment="1">
      <alignment vertical="top" wrapText="1"/>
    </xf>
    <xf numFmtId="0" fontId="0" fillId="3" borderId="8" xfId="0" applyFont="1" applyFill="1" applyBorder="1" applyAlignment="1">
      <alignment vertical="top" wrapText="1"/>
    </xf>
    <xf numFmtId="0" fontId="0" fillId="0" borderId="0" xfId="0" applyFont="1" applyBorder="1" applyAlignment="1">
      <alignment horizontal="left" vertical="top"/>
    </xf>
    <xf numFmtId="0" fontId="1" fillId="11" borderId="5" xfId="0" applyFont="1" applyFill="1" applyBorder="1" applyAlignment="1">
      <alignment horizontal="left" vertical="top"/>
    </xf>
    <xf numFmtId="0" fontId="0" fillId="0" borderId="7" xfId="0" applyFont="1" applyBorder="1" applyAlignment="1">
      <alignment horizontal="left" vertical="top"/>
    </xf>
    <xf numFmtId="0" fontId="20" fillId="3" borderId="27" xfId="0" applyFont="1" applyFill="1" applyBorder="1" applyAlignment="1">
      <alignment horizontal="left" vertical="top" wrapText="1"/>
    </xf>
    <xf numFmtId="0" fontId="20" fillId="3" borderId="24" xfId="0" applyFont="1" applyFill="1" applyBorder="1" applyAlignment="1">
      <alignment horizontal="left" vertical="top" wrapText="1"/>
    </xf>
    <xf numFmtId="0" fontId="4" fillId="0" borderId="0" xfId="0" applyFont="1" applyBorder="1" applyAlignment="1">
      <alignment horizontal="left" vertical="top"/>
    </xf>
    <xf numFmtId="0" fontId="4" fillId="0" borderId="7" xfId="0" applyFont="1" applyBorder="1" applyAlignment="1">
      <alignment horizontal="left" vertical="top"/>
    </xf>
    <xf numFmtId="0" fontId="20" fillId="3" borderId="24" xfId="0" applyFont="1" applyFill="1" applyBorder="1" applyAlignment="1">
      <alignment horizontal="left" vertical="top"/>
    </xf>
    <xf numFmtId="0" fontId="20" fillId="3" borderId="30" xfId="0" applyFont="1" applyFill="1" applyBorder="1" applyAlignment="1">
      <alignment horizontal="left" vertical="top" wrapText="1"/>
    </xf>
    <xf numFmtId="0" fontId="20" fillId="3" borderId="29" xfId="0" applyFont="1" applyFill="1" applyBorder="1" applyAlignment="1">
      <alignment horizontal="left" vertical="top"/>
    </xf>
    <xf numFmtId="0" fontId="0" fillId="3" borderId="7" xfId="0" applyFont="1" applyFill="1" applyBorder="1" applyAlignment="1">
      <alignment horizontal="left" vertical="top" wrapText="1"/>
    </xf>
    <xf numFmtId="0" fontId="0" fillId="5" borderId="16" xfId="0" applyFont="1" applyFill="1" applyBorder="1" applyAlignment="1">
      <alignment horizontal="center" vertical="top"/>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165" fontId="10" fillId="7" borderId="16" xfId="0" applyNumberFormat="1" applyFont="1" applyFill="1" applyBorder="1" applyAlignment="1">
      <alignment horizontal="center" vertical="top"/>
    </xf>
    <xf numFmtId="165" fontId="10" fillId="7" borderId="17" xfId="0" applyNumberFormat="1" applyFont="1" applyFill="1" applyBorder="1" applyAlignment="1">
      <alignment horizontal="center" vertical="top"/>
    </xf>
    <xf numFmtId="0" fontId="20" fillId="3" borderId="9" xfId="0" applyFont="1" applyFill="1" applyBorder="1" applyAlignment="1">
      <alignment horizontal="left" vertical="top" wrapText="1"/>
    </xf>
    <xf numFmtId="0" fontId="20" fillId="3" borderId="0" xfId="0" applyFont="1" applyFill="1" applyBorder="1" applyAlignment="1">
      <alignment horizontal="left" vertical="top" wrapText="1"/>
    </xf>
    <xf numFmtId="0" fontId="20" fillId="3" borderId="10" xfId="0" applyFont="1" applyFill="1" applyBorder="1" applyAlignment="1">
      <alignment horizontal="left" vertical="top" wrapText="1"/>
    </xf>
    <xf numFmtId="0" fontId="20" fillId="3" borderId="11" xfId="0" applyFont="1" applyFill="1" applyBorder="1" applyAlignment="1">
      <alignment horizontal="left" vertical="top" wrapText="1"/>
    </xf>
    <xf numFmtId="0" fontId="20" fillId="3" borderId="12" xfId="0" applyFont="1" applyFill="1" applyBorder="1" applyAlignment="1">
      <alignment horizontal="left" vertical="top" wrapText="1"/>
    </xf>
    <xf numFmtId="0" fontId="20" fillId="3" borderId="14" xfId="0" applyFont="1" applyFill="1" applyBorder="1" applyAlignment="1">
      <alignment horizontal="left" vertical="top"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FFFF99"/>
      <color rgb="FFFF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485776</xdr:colOff>
      <xdr:row>33</xdr:row>
      <xdr:rowOff>38100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l="17645" t="8334" r="17706" b="5197"/>
        <a:stretch/>
      </xdr:blipFill>
      <xdr:spPr>
        <a:xfrm>
          <a:off x="0" y="0"/>
          <a:ext cx="8410576" cy="6324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19</xdr:col>
      <xdr:colOff>595313</xdr:colOff>
      <xdr:row>29</xdr:row>
      <xdr:rowOff>47626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a:srcRect l="2928" t="13674" r="3460" b="10145"/>
        <a:stretch/>
      </xdr:blipFill>
      <xdr:spPr>
        <a:xfrm>
          <a:off x="1" y="0"/>
          <a:ext cx="12132468" cy="557212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softtek-my.sharepoint.com/Users/amartinezr/AppData/Local/Microsoft/Windows/Temporary%20Internet%20Files/Content.Outlook/2M4NX21L/Copy%20of%20Examen%20de%20ubicacion%20v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s>
    <sheetDataSet>
      <sheetData sheetId="0">
        <row r="4">
          <cell r="C4" t="str">
            <v>basic concepts</v>
          </cell>
        </row>
        <row r="5">
          <cell r="C5" t="str">
            <v>basic concepts</v>
          </cell>
        </row>
        <row r="6">
          <cell r="C6" t="str">
            <v>basic concepts</v>
          </cell>
        </row>
        <row r="7">
          <cell r="C7" t="str">
            <v>basic concepts</v>
          </cell>
        </row>
        <row r="8">
          <cell r="C8" t="str">
            <v>basic concepts</v>
          </cell>
        </row>
        <row r="9">
          <cell r="C9" t="str">
            <v>basic concepts</v>
          </cell>
        </row>
        <row r="10">
          <cell r="C10" t="str">
            <v>basic concepts</v>
          </cell>
        </row>
        <row r="11">
          <cell r="C11" t="str">
            <v>basic concepts</v>
          </cell>
        </row>
        <row r="12">
          <cell r="C12" t="str">
            <v>basic concepts</v>
          </cell>
        </row>
        <row r="13">
          <cell r="C13" t="str">
            <v>basic concepts</v>
          </cell>
        </row>
        <row r="14">
          <cell r="C14" t="str">
            <v>basic concepts</v>
          </cell>
        </row>
        <row r="15">
          <cell r="C15" t="str">
            <v>basic concepts</v>
          </cell>
        </row>
        <row r="16">
          <cell r="C16" t="str">
            <v>basic concepts</v>
          </cell>
        </row>
        <row r="17">
          <cell r="C17" t="str">
            <v>basic concepts</v>
          </cell>
        </row>
        <row r="18">
          <cell r="C18" t="str">
            <v>basic concepts</v>
          </cell>
        </row>
        <row r="19">
          <cell r="C19" t="str">
            <v>basic concepts</v>
          </cell>
        </row>
        <row r="20">
          <cell r="C20" t="str">
            <v>basic concepts</v>
          </cell>
        </row>
        <row r="21">
          <cell r="C21" t="str">
            <v>basic concepts</v>
          </cell>
        </row>
        <row r="22">
          <cell r="C22" t="str">
            <v>basic concepts</v>
          </cell>
        </row>
        <row r="23">
          <cell r="C23" t="str">
            <v>basic concepts</v>
          </cell>
        </row>
        <row r="24">
          <cell r="C24" t="str">
            <v>basic concepts</v>
          </cell>
        </row>
        <row r="25">
          <cell r="C25" t="str">
            <v>basic concepts</v>
          </cell>
        </row>
        <row r="26">
          <cell r="C26" t="str">
            <v>basic concepts</v>
          </cell>
        </row>
        <row r="27">
          <cell r="C27" t="str">
            <v>defect management</v>
          </cell>
        </row>
        <row r="28">
          <cell r="C28" t="str">
            <v>defect management</v>
          </cell>
        </row>
        <row r="29">
          <cell r="C29" t="str">
            <v>defect management</v>
          </cell>
        </row>
        <row r="30">
          <cell r="C30" t="str">
            <v>defect management</v>
          </cell>
        </row>
        <row r="31">
          <cell r="C31" t="str">
            <v>defect management</v>
          </cell>
        </row>
        <row r="32">
          <cell r="C32" t="str">
            <v>defect management</v>
          </cell>
        </row>
        <row r="33">
          <cell r="C33" t="str">
            <v>defect management</v>
          </cell>
        </row>
        <row r="34">
          <cell r="C34" t="str">
            <v>defect management</v>
          </cell>
        </row>
        <row r="35">
          <cell r="C35" t="str">
            <v>defect management</v>
          </cell>
        </row>
        <row r="36">
          <cell r="C36" t="str">
            <v>defect management</v>
          </cell>
        </row>
        <row r="37">
          <cell r="C37" t="str">
            <v>defect management</v>
          </cell>
        </row>
        <row r="38">
          <cell r="C38" t="str">
            <v>defect management</v>
          </cell>
        </row>
        <row r="39">
          <cell r="C39" t="str">
            <v>metrics</v>
          </cell>
        </row>
        <row r="40">
          <cell r="C40" t="str">
            <v>practice</v>
          </cell>
        </row>
        <row r="41">
          <cell r="C41" t="str">
            <v>practice</v>
          </cell>
        </row>
        <row r="42">
          <cell r="C42" t="str">
            <v>practice</v>
          </cell>
        </row>
        <row r="43">
          <cell r="C43" t="str">
            <v>practice</v>
          </cell>
        </row>
        <row r="44">
          <cell r="C44" t="str">
            <v>practice</v>
          </cell>
        </row>
        <row r="45">
          <cell r="C45" t="str">
            <v>practice</v>
          </cell>
        </row>
        <row r="46">
          <cell r="C46" t="str">
            <v>practice</v>
          </cell>
        </row>
        <row r="47">
          <cell r="C47" t="str">
            <v>practice</v>
          </cell>
        </row>
        <row r="48">
          <cell r="C48" t="str">
            <v>practice</v>
          </cell>
        </row>
        <row r="49">
          <cell r="C49" t="str">
            <v>practice</v>
          </cell>
        </row>
        <row r="50">
          <cell r="C50" t="str">
            <v>practice</v>
          </cell>
        </row>
        <row r="51">
          <cell r="C51" t="str">
            <v>Quality Center</v>
          </cell>
        </row>
        <row r="52">
          <cell r="C52" t="str">
            <v>Quality Center</v>
          </cell>
        </row>
        <row r="53">
          <cell r="C53" t="str">
            <v>Quality Center</v>
          </cell>
        </row>
        <row r="54">
          <cell r="C54" t="str">
            <v>Quality Center</v>
          </cell>
        </row>
        <row r="55">
          <cell r="C55" t="str">
            <v>Quality Center</v>
          </cell>
        </row>
        <row r="56">
          <cell r="C56" t="str">
            <v>Quality Center</v>
          </cell>
        </row>
        <row r="57">
          <cell r="C57" t="str">
            <v>Quality Center</v>
          </cell>
        </row>
        <row r="58">
          <cell r="C58" t="str">
            <v>Quality Center</v>
          </cell>
        </row>
        <row r="59">
          <cell r="C59" t="str">
            <v>Quality Center</v>
          </cell>
        </row>
        <row r="60">
          <cell r="C60" t="str">
            <v>Test design</v>
          </cell>
        </row>
        <row r="61">
          <cell r="C61" t="str">
            <v>Test design</v>
          </cell>
        </row>
        <row r="62">
          <cell r="C62" t="str">
            <v>Test design</v>
          </cell>
        </row>
        <row r="63">
          <cell r="C63" t="str">
            <v>Test design</v>
          </cell>
        </row>
        <row r="64">
          <cell r="C64" t="str">
            <v>testing techniques</v>
          </cell>
        </row>
        <row r="65">
          <cell r="C65" t="str">
            <v>testing techniques</v>
          </cell>
        </row>
        <row r="66">
          <cell r="C66" t="str">
            <v>testing techniques</v>
          </cell>
        </row>
        <row r="67">
          <cell r="C67" t="str">
            <v>testing techniques</v>
          </cell>
        </row>
        <row r="68">
          <cell r="C68" t="str">
            <v>testing techniques</v>
          </cell>
        </row>
        <row r="69">
          <cell r="C69" t="str">
            <v>testing techniques</v>
          </cell>
        </row>
        <row r="70">
          <cell r="C70" t="str">
            <v>testing techniques</v>
          </cell>
        </row>
        <row r="71">
          <cell r="C71" t="str">
            <v>testing techniques</v>
          </cell>
        </row>
        <row r="72">
          <cell r="C72" t="str">
            <v>testing techniques</v>
          </cell>
        </row>
        <row r="73">
          <cell r="C73" t="str">
            <v>testing techniques</v>
          </cell>
        </row>
        <row r="74">
          <cell r="C74" t="str">
            <v>testing techniques</v>
          </cell>
        </row>
        <row r="75">
          <cell r="C75" t="str">
            <v>Testing types</v>
          </cell>
        </row>
        <row r="76">
          <cell r="C76" t="str">
            <v>Testing types</v>
          </cell>
        </row>
        <row r="77">
          <cell r="C77" t="str">
            <v>Testing types</v>
          </cell>
        </row>
        <row r="78">
          <cell r="C78" t="str">
            <v>Testing types</v>
          </cell>
        </row>
        <row r="79">
          <cell r="C79" t="str">
            <v>Testing types</v>
          </cell>
        </row>
        <row r="80">
          <cell r="C80" t="str">
            <v>Testing types</v>
          </cell>
        </row>
        <row r="81">
          <cell r="C81" t="str">
            <v>Testing types</v>
          </cell>
        </row>
        <row r="82">
          <cell r="C82" t="str">
            <v>Testing types</v>
          </cell>
        </row>
        <row r="83">
          <cell r="C83" t="str">
            <v>Testing types</v>
          </cell>
        </row>
        <row r="84">
          <cell r="C84" t="str">
            <v>advanced concepts</v>
          </cell>
        </row>
        <row r="85">
          <cell r="C85" t="str">
            <v>advanced concepts</v>
          </cell>
        </row>
        <row r="86">
          <cell r="C86" t="str">
            <v>defect management</v>
          </cell>
        </row>
        <row r="87">
          <cell r="C87" t="str">
            <v>metrics</v>
          </cell>
        </row>
        <row r="88">
          <cell r="C88" t="str">
            <v>metrics</v>
          </cell>
        </row>
        <row r="89">
          <cell r="C89" t="str">
            <v>metrics</v>
          </cell>
        </row>
        <row r="90">
          <cell r="C90" t="str">
            <v>metrics</v>
          </cell>
        </row>
        <row r="91">
          <cell r="C91" t="str">
            <v>metrics</v>
          </cell>
        </row>
        <row r="92">
          <cell r="C92" t="str">
            <v>metrics</v>
          </cell>
        </row>
        <row r="93">
          <cell r="C93" t="str">
            <v>metrics</v>
          </cell>
        </row>
        <row r="94">
          <cell r="C94" t="str">
            <v>metrics</v>
          </cell>
        </row>
        <row r="95">
          <cell r="C95" t="str">
            <v>metrics</v>
          </cell>
        </row>
        <row r="96">
          <cell r="C96" t="str">
            <v>metrics</v>
          </cell>
        </row>
        <row r="97">
          <cell r="C97" t="str">
            <v>metrics</v>
          </cell>
        </row>
        <row r="98">
          <cell r="C98" t="str">
            <v>risk management</v>
          </cell>
        </row>
        <row r="99">
          <cell r="C99" t="str">
            <v>risk management</v>
          </cell>
        </row>
        <row r="100">
          <cell r="C100" t="str">
            <v>SSTP</v>
          </cell>
        </row>
        <row r="101">
          <cell r="C101" t="str">
            <v>SSTP</v>
          </cell>
        </row>
        <row r="102">
          <cell r="C102" t="str">
            <v>SSTP</v>
          </cell>
        </row>
        <row r="103">
          <cell r="C103" t="str">
            <v>testing techniques</v>
          </cell>
        </row>
        <row r="104">
          <cell r="C104" t="str">
            <v>Testing types</v>
          </cell>
        </row>
        <row r="105">
          <cell r="C105" t="str">
            <v>Testing types</v>
          </cell>
        </row>
        <row r="106">
          <cell r="C106" t="str">
            <v>Testing types</v>
          </cell>
        </row>
        <row r="107">
          <cell r="C107" t="str">
            <v>Testing types</v>
          </cell>
        </row>
        <row r="108">
          <cell r="C108" t="str">
            <v>Testing types</v>
          </cell>
        </row>
        <row r="109">
          <cell r="C109" t="str">
            <v>Testing types</v>
          </cell>
        </row>
        <row r="110">
          <cell r="C110" t="str">
            <v>Testing types</v>
          </cell>
        </row>
        <row r="111">
          <cell r="C111" t="str">
            <v>Testing types</v>
          </cell>
        </row>
        <row r="112">
          <cell r="C112" t="str">
            <v>Testing types</v>
          </cell>
        </row>
        <row r="113">
          <cell r="C113" t="str">
            <v>v&amp;v</v>
          </cell>
        </row>
        <row r="114">
          <cell r="C114" t="str">
            <v>v&amp;v</v>
          </cell>
        </row>
        <row r="115">
          <cell r="C115" t="str">
            <v>v&amp;v</v>
          </cell>
        </row>
        <row r="116">
          <cell r="C116" t="str">
            <v>v&amp;v</v>
          </cell>
        </row>
        <row r="117">
          <cell r="C117" t="str">
            <v>v&amp;v</v>
          </cell>
        </row>
        <row r="118">
          <cell r="C118" t="str">
            <v>v&amp;v</v>
          </cell>
        </row>
        <row r="119">
          <cell r="C119" t="str">
            <v>v&amp;v</v>
          </cell>
        </row>
        <row r="120">
          <cell r="C120" t="str">
            <v>v&amp;v</v>
          </cell>
        </row>
        <row r="121">
          <cell r="C121" t="str">
            <v>v&amp;v</v>
          </cell>
        </row>
        <row r="122">
          <cell r="C122" t="str">
            <v>v&amp;v</v>
          </cell>
        </row>
        <row r="123">
          <cell r="C123" t="str">
            <v>advanced concepts</v>
          </cell>
        </row>
        <row r="124">
          <cell r="C124" t="str">
            <v>advanced concepts</v>
          </cell>
        </row>
        <row r="125">
          <cell r="C125" t="str">
            <v>advanced concepts</v>
          </cell>
        </row>
        <row r="126">
          <cell r="C126" t="str">
            <v>advanced concepts</v>
          </cell>
        </row>
        <row r="127">
          <cell r="C127" t="str">
            <v>advanced concepts</v>
          </cell>
        </row>
        <row r="128">
          <cell r="C128" t="str">
            <v>advanced concepts</v>
          </cell>
        </row>
        <row r="129">
          <cell r="C129" t="str">
            <v>advanced concepts</v>
          </cell>
        </row>
        <row r="130">
          <cell r="C130" t="str">
            <v>SSTP</v>
          </cell>
        </row>
        <row r="131">
          <cell r="C131" t="str">
            <v>SSTP</v>
          </cell>
        </row>
        <row r="132">
          <cell r="C132" t="str">
            <v>SSTP</v>
          </cell>
        </row>
        <row r="133">
          <cell r="C133" t="str">
            <v>SSTP</v>
          </cell>
        </row>
        <row r="134">
          <cell r="C134" t="str">
            <v>SSTP</v>
          </cell>
        </row>
        <row r="135">
          <cell r="C135" t="str">
            <v>SSTP</v>
          </cell>
        </row>
        <row r="136">
          <cell r="C136" t="str">
            <v>SSTP</v>
          </cell>
        </row>
        <row r="137">
          <cell r="C137" t="str">
            <v>SSTP</v>
          </cell>
        </row>
        <row r="138">
          <cell r="C138" t="str">
            <v>SSTP</v>
          </cell>
        </row>
        <row r="139">
          <cell r="C139" t="str">
            <v>SSTP</v>
          </cell>
        </row>
        <row r="140">
          <cell r="C140" t="str">
            <v>SSTP</v>
          </cell>
        </row>
        <row r="141">
          <cell r="C141" t="str">
            <v>SSTP</v>
          </cell>
        </row>
        <row r="142">
          <cell r="C142" t="str">
            <v>SSTP</v>
          </cell>
        </row>
        <row r="143">
          <cell r="C143" t="str">
            <v>advanced concepts</v>
          </cell>
        </row>
        <row r="144">
          <cell r="C144" t="str">
            <v>advanced concepts</v>
          </cell>
        </row>
        <row r="145">
          <cell r="C145" t="str">
            <v>advanced concepts</v>
          </cell>
        </row>
        <row r="146">
          <cell r="C146" t="str">
            <v>advanced concepts</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onesofttek.sharepoint.com/sites/SKCopspcs/testing/Pages/Functional_Methodology.aspx"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onesofttek.sharepoint.com/sites/SKCopspcs/testing/Pages/QATRR.aspx" TargetMode="External"/><Relationship Id="rId2" Type="http://schemas.openxmlformats.org/officeDocument/2006/relationships/hyperlink" Target="https://onesofttek.sharepoint.com/sites/SKCopspcs/testing/Pages/Career%20Path/QATCareerPath.aspx" TargetMode="External"/><Relationship Id="rId1" Type="http://schemas.openxmlformats.org/officeDocument/2006/relationships/hyperlink" Target="https://onesofttek.sharepoint.com/sites/SKCopspcs/testing/Pages/Functional_Methodology.aspx" TargetMode="Externa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J80"/>
  <sheetViews>
    <sheetView showGridLines="0" tabSelected="1" zoomScale="85" zoomScaleNormal="85" workbookViewId="0">
      <selection activeCell="C3" sqref="C3"/>
    </sheetView>
  </sheetViews>
  <sheetFormatPr defaultRowHeight="15" outlineLevelRow="2" x14ac:dyDescent="0.25"/>
  <cols>
    <col min="1" max="1" width="3.5703125" style="43" customWidth="1"/>
    <col min="2" max="2" width="68.7109375" style="71" customWidth="1"/>
    <col min="3" max="3" width="38.140625" style="68" customWidth="1"/>
    <col min="4" max="4" width="34.140625" style="95" customWidth="1"/>
    <col min="5" max="5" width="22.140625" style="55" customWidth="1"/>
    <col min="6" max="7" width="13.42578125" style="2" bestFit="1" customWidth="1"/>
    <col min="8" max="9" width="8.42578125" style="2" customWidth="1"/>
    <col min="10" max="10" width="3.140625" style="42" customWidth="1"/>
    <col min="11" max="11" width="4.5703125" style="43" bestFit="1" customWidth="1"/>
    <col min="12" max="13" width="5.28515625" style="43" bestFit="1" customWidth="1"/>
    <col min="14" max="16384" width="9.140625" style="43"/>
  </cols>
  <sheetData>
    <row r="1" spans="2:10" ht="18.75" x14ac:dyDescent="0.25">
      <c r="B1" s="107" t="s">
        <v>0</v>
      </c>
      <c r="C1" s="108"/>
      <c r="D1" s="108"/>
      <c r="E1" s="108"/>
      <c r="F1" s="108"/>
      <c r="G1" s="108"/>
      <c r="H1" s="108"/>
      <c r="I1" s="109"/>
    </row>
    <row r="2" spans="2:10" x14ac:dyDescent="0.25">
      <c r="B2" s="53" t="s">
        <v>1</v>
      </c>
      <c r="C2" s="54"/>
    </row>
    <row r="3" spans="2:10" x14ac:dyDescent="0.25">
      <c r="B3" s="53" t="s">
        <v>2</v>
      </c>
      <c r="C3" s="54"/>
    </row>
    <row r="5" spans="2:10" ht="16.5" customHeight="1" thickBot="1" x14ac:dyDescent="0.3">
      <c r="B5" s="56" t="s">
        <v>3</v>
      </c>
      <c r="C5" s="56" t="s">
        <v>4</v>
      </c>
      <c r="D5" s="96" t="s">
        <v>5</v>
      </c>
      <c r="E5" s="57" t="s">
        <v>6</v>
      </c>
      <c r="F5" s="40" t="s">
        <v>7</v>
      </c>
      <c r="G5" s="44" t="s">
        <v>8</v>
      </c>
      <c r="H5" s="44" t="s">
        <v>9</v>
      </c>
      <c r="I5" s="44" t="s">
        <v>10</v>
      </c>
    </row>
    <row r="6" spans="2:10" ht="16.5" customHeight="1" x14ac:dyDescent="0.25">
      <c r="B6" s="58" t="s">
        <v>11</v>
      </c>
      <c r="C6" s="59"/>
      <c r="D6" s="97"/>
      <c r="E6" s="60"/>
      <c r="F6" s="12"/>
      <c r="G6" s="7">
        <f>SUM(G7:G15)</f>
        <v>410</v>
      </c>
      <c r="H6" s="7">
        <f>SUM(H7:H15)</f>
        <v>900</v>
      </c>
      <c r="I6" s="3">
        <f>(H6/H67)</f>
        <v>0.13254786450662739</v>
      </c>
      <c r="J6" s="45"/>
    </row>
    <row r="7" spans="2:10" ht="45.75" customHeight="1" outlineLevel="1" x14ac:dyDescent="0.25">
      <c r="B7" s="61" t="s">
        <v>12</v>
      </c>
      <c r="C7" s="48" t="s">
        <v>13</v>
      </c>
      <c r="D7" s="98"/>
      <c r="E7" s="62">
        <v>10</v>
      </c>
      <c r="F7" s="2">
        <v>10</v>
      </c>
      <c r="G7" s="8">
        <f>E7*F7</f>
        <v>100</v>
      </c>
      <c r="H7" s="8">
        <f>F7*10</f>
        <v>100</v>
      </c>
      <c r="I7" s="4"/>
    </row>
    <row r="8" spans="2:10" outlineLevel="1" x14ac:dyDescent="0.25">
      <c r="B8" s="63" t="s">
        <v>14</v>
      </c>
      <c r="C8" s="49"/>
      <c r="D8" s="85"/>
      <c r="E8" s="62">
        <v>6</v>
      </c>
      <c r="F8" s="2">
        <v>10</v>
      </c>
      <c r="G8" s="8">
        <f>E8*F8</f>
        <v>60</v>
      </c>
      <c r="H8" s="8">
        <f>F8*10</f>
        <v>100</v>
      </c>
      <c r="I8" s="4"/>
    </row>
    <row r="9" spans="2:10" ht="30" outlineLevel="1" x14ac:dyDescent="0.25">
      <c r="B9" s="63" t="s">
        <v>15</v>
      </c>
      <c r="C9" s="49" t="s">
        <v>16</v>
      </c>
      <c r="D9" s="85"/>
      <c r="E9" s="62">
        <v>2</v>
      </c>
      <c r="F9" s="2">
        <v>10</v>
      </c>
      <c r="G9" s="8">
        <f>E9*F9</f>
        <v>20</v>
      </c>
      <c r="H9" s="8">
        <f>F9*10</f>
        <v>100</v>
      </c>
      <c r="I9" s="4"/>
    </row>
    <row r="10" spans="2:10" ht="30" outlineLevel="1" x14ac:dyDescent="0.25">
      <c r="B10" s="63" t="s">
        <v>17</v>
      </c>
      <c r="C10" s="49" t="s">
        <v>18</v>
      </c>
      <c r="D10" s="85"/>
      <c r="E10" s="62">
        <v>2</v>
      </c>
      <c r="F10" s="2">
        <v>10</v>
      </c>
      <c r="G10" s="8">
        <f t="shared" ref="G10:G15" si="0">E10*F10</f>
        <v>20</v>
      </c>
      <c r="H10" s="8">
        <f t="shared" ref="H10:H15" si="1">F10*10</f>
        <v>100</v>
      </c>
      <c r="I10" s="4"/>
    </row>
    <row r="11" spans="2:10" outlineLevel="1" x14ac:dyDescent="0.25">
      <c r="B11" s="64" t="s">
        <v>19</v>
      </c>
      <c r="C11" s="49"/>
      <c r="D11" s="85"/>
      <c r="E11" s="62">
        <v>1</v>
      </c>
      <c r="F11" s="2">
        <v>10</v>
      </c>
      <c r="G11" s="8">
        <f t="shared" ref="G11" si="2">E11*F11</f>
        <v>10</v>
      </c>
      <c r="H11" s="8">
        <f t="shared" ref="H11" si="3">F11*10</f>
        <v>100</v>
      </c>
      <c r="I11" s="4"/>
    </row>
    <row r="12" spans="2:10" outlineLevel="1" x14ac:dyDescent="0.25">
      <c r="B12" s="64" t="s">
        <v>20</v>
      </c>
      <c r="C12" s="49"/>
      <c r="D12" s="85"/>
      <c r="E12" s="62">
        <v>5</v>
      </c>
      <c r="F12" s="2">
        <v>10</v>
      </c>
      <c r="G12" s="8">
        <f t="shared" ref="G12:G14" si="4">E12*F12</f>
        <v>50</v>
      </c>
      <c r="H12" s="8">
        <f t="shared" ref="H12" si="5">F12*10</f>
        <v>100</v>
      </c>
      <c r="I12" s="4"/>
    </row>
    <row r="13" spans="2:10" outlineLevel="1" x14ac:dyDescent="0.25">
      <c r="B13" s="63" t="s">
        <v>252</v>
      </c>
      <c r="C13" s="49" t="s">
        <v>244</v>
      </c>
      <c r="D13" s="85"/>
      <c r="E13" s="62">
        <v>5</v>
      </c>
      <c r="F13" s="2">
        <v>10</v>
      </c>
      <c r="G13" s="8">
        <f t="shared" si="4"/>
        <v>50</v>
      </c>
      <c r="H13" s="8">
        <f t="shared" si="1"/>
        <v>100</v>
      </c>
      <c r="I13" s="4"/>
    </row>
    <row r="14" spans="2:10" ht="30" outlineLevel="1" x14ac:dyDescent="0.25">
      <c r="B14" s="64" t="s">
        <v>264</v>
      </c>
      <c r="C14" s="49" t="s">
        <v>21</v>
      </c>
      <c r="D14" s="85"/>
      <c r="E14" s="62">
        <v>5</v>
      </c>
      <c r="F14" s="2">
        <v>10</v>
      </c>
      <c r="G14" s="8">
        <f t="shared" si="4"/>
        <v>50</v>
      </c>
      <c r="H14" s="8">
        <f t="shared" si="1"/>
        <v>100</v>
      </c>
      <c r="I14" s="4"/>
    </row>
    <row r="15" spans="2:10" ht="45.75" customHeight="1" thickBot="1" x14ac:dyDescent="0.3">
      <c r="B15" s="65" t="s">
        <v>265</v>
      </c>
      <c r="C15" s="50" t="s">
        <v>256</v>
      </c>
      <c r="D15" s="99"/>
      <c r="E15" s="62">
        <v>5</v>
      </c>
      <c r="F15" s="13">
        <v>10</v>
      </c>
      <c r="G15" s="9">
        <f t="shared" si="0"/>
        <v>50</v>
      </c>
      <c r="H15" s="9">
        <f t="shared" si="1"/>
        <v>100</v>
      </c>
      <c r="I15" s="5"/>
    </row>
    <row r="16" spans="2:10" ht="16.5" customHeight="1" thickBot="1" x14ac:dyDescent="0.3">
      <c r="D16" s="100"/>
      <c r="G16" s="8"/>
      <c r="H16" s="8"/>
      <c r="J16" s="45"/>
    </row>
    <row r="17" spans="2:10" ht="16.5" customHeight="1" outlineLevel="2" x14ac:dyDescent="0.25">
      <c r="B17" s="58" t="s">
        <v>37</v>
      </c>
      <c r="C17" s="59"/>
      <c r="D17" s="101"/>
      <c r="E17" s="60"/>
      <c r="F17" s="12"/>
      <c r="G17" s="7">
        <f>SUM(G18:G21)</f>
        <v>270</v>
      </c>
      <c r="H17" s="7">
        <f>SUM(H18:H21)</f>
        <v>600</v>
      </c>
      <c r="I17" s="29">
        <f>(H17/H67)</f>
        <v>8.8365243004418267E-2</v>
      </c>
    </row>
    <row r="18" spans="2:10" ht="45" customHeight="1" outlineLevel="2" x14ac:dyDescent="0.25">
      <c r="B18" s="75" t="s">
        <v>253</v>
      </c>
      <c r="C18" s="48" t="s">
        <v>257</v>
      </c>
      <c r="D18" s="98"/>
      <c r="E18" s="62">
        <v>5</v>
      </c>
      <c r="F18" s="2">
        <v>15</v>
      </c>
      <c r="G18" s="8">
        <f>E18*F18</f>
        <v>75</v>
      </c>
      <c r="H18" s="8">
        <f>F18*10</f>
        <v>150</v>
      </c>
      <c r="I18" s="4"/>
    </row>
    <row r="19" spans="2:10" ht="45" customHeight="1" outlineLevel="2" x14ac:dyDescent="0.25">
      <c r="B19" s="76" t="s">
        <v>38</v>
      </c>
      <c r="C19" s="49" t="s">
        <v>39</v>
      </c>
      <c r="D19" s="85"/>
      <c r="E19" s="62">
        <v>8</v>
      </c>
      <c r="F19" s="2">
        <v>15</v>
      </c>
      <c r="G19" s="8">
        <f>E19*F19</f>
        <v>120</v>
      </c>
      <c r="H19" s="8">
        <f>F19*10</f>
        <v>150</v>
      </c>
      <c r="I19" s="4"/>
    </row>
    <row r="20" spans="2:10" outlineLevel="2" x14ac:dyDescent="0.25">
      <c r="B20" s="77" t="s">
        <v>248</v>
      </c>
      <c r="C20" s="49" t="s">
        <v>40</v>
      </c>
      <c r="D20" s="85"/>
      <c r="E20" s="62">
        <v>1</v>
      </c>
      <c r="F20" s="2">
        <v>15</v>
      </c>
      <c r="G20" s="8">
        <f>E20*F20</f>
        <v>15</v>
      </c>
      <c r="H20" s="8">
        <f>F20*10</f>
        <v>150</v>
      </c>
      <c r="I20" s="4"/>
    </row>
    <row r="21" spans="2:10" ht="15.75" thickBot="1" x14ac:dyDescent="0.3">
      <c r="B21" s="78" t="s">
        <v>249</v>
      </c>
      <c r="C21" s="50" t="s">
        <v>41</v>
      </c>
      <c r="D21" s="102"/>
      <c r="E21" s="62">
        <v>4</v>
      </c>
      <c r="F21" s="13">
        <v>15</v>
      </c>
      <c r="G21" s="9">
        <f>E21*F21</f>
        <v>60</v>
      </c>
      <c r="H21" s="9">
        <f>F21*10</f>
        <v>150</v>
      </c>
      <c r="I21" s="5"/>
    </row>
    <row r="22" spans="2:10" ht="16.5" customHeight="1" thickBot="1" x14ac:dyDescent="0.3">
      <c r="D22" s="100"/>
      <c r="G22" s="8"/>
      <c r="H22" s="8"/>
      <c r="J22" s="45"/>
    </row>
    <row r="23" spans="2:10" ht="16.5" customHeight="1" outlineLevel="1" x14ac:dyDescent="0.25">
      <c r="B23" s="58" t="s">
        <v>42</v>
      </c>
      <c r="C23" s="59"/>
      <c r="D23" s="101"/>
      <c r="E23" s="60"/>
      <c r="F23" s="12"/>
      <c r="G23" s="7">
        <f>SUM(G24:G35)</f>
        <v>1830</v>
      </c>
      <c r="H23" s="7">
        <f>SUM(H24:H35)</f>
        <v>2000</v>
      </c>
      <c r="I23" s="29">
        <f>(H23/H67)</f>
        <v>0.29455081001472755</v>
      </c>
    </row>
    <row r="24" spans="2:10" ht="45.75" customHeight="1" outlineLevel="1" x14ac:dyDescent="0.25">
      <c r="B24" s="79" t="s">
        <v>254</v>
      </c>
      <c r="C24" s="48" t="s">
        <v>43</v>
      </c>
      <c r="D24" s="98"/>
      <c r="E24" s="62">
        <v>10</v>
      </c>
      <c r="F24" s="2">
        <v>10</v>
      </c>
      <c r="G24" s="8">
        <f t="shared" ref="G24:G35" si="6">E24*F24</f>
        <v>100</v>
      </c>
      <c r="H24" s="8">
        <f t="shared" ref="H24:H35" si="7">F24*10</f>
        <v>100</v>
      </c>
      <c r="I24" s="4"/>
    </row>
    <row r="25" spans="2:10" ht="150.75" customHeight="1" outlineLevel="1" x14ac:dyDescent="0.25">
      <c r="B25" s="80" t="s">
        <v>263</v>
      </c>
      <c r="C25" s="81" t="s">
        <v>44</v>
      </c>
      <c r="D25" s="85"/>
      <c r="E25" s="62">
        <v>10</v>
      </c>
      <c r="F25" s="33">
        <v>100</v>
      </c>
      <c r="G25" s="8">
        <f t="shared" ref="G25" si="8">E25*F25</f>
        <v>1000</v>
      </c>
      <c r="H25" s="8">
        <f t="shared" ref="H25" si="9">F25*10</f>
        <v>1000</v>
      </c>
      <c r="I25" s="4"/>
    </row>
    <row r="26" spans="2:10" ht="16.5" customHeight="1" outlineLevel="1" x14ac:dyDescent="0.25">
      <c r="B26" s="64" t="s">
        <v>245</v>
      </c>
      <c r="C26" s="49"/>
      <c r="D26" s="85"/>
      <c r="E26" s="62">
        <v>8</v>
      </c>
      <c r="F26" s="2">
        <v>10</v>
      </c>
      <c r="G26" s="8">
        <f>E26*F26</f>
        <v>80</v>
      </c>
      <c r="H26" s="8">
        <f t="shared" ref="H26" si="10">F26*10</f>
        <v>100</v>
      </c>
      <c r="I26" s="4"/>
    </row>
    <row r="27" spans="2:10" ht="46.5" customHeight="1" outlineLevel="1" x14ac:dyDescent="0.25">
      <c r="B27" s="63" t="s">
        <v>45</v>
      </c>
      <c r="C27" s="49" t="s">
        <v>46</v>
      </c>
      <c r="D27" s="85"/>
      <c r="E27" s="62">
        <v>10</v>
      </c>
      <c r="F27" s="2">
        <v>10</v>
      </c>
      <c r="G27" s="8">
        <f t="shared" ref="G27" si="11">E27*F27</f>
        <v>100</v>
      </c>
      <c r="H27" s="8">
        <f t="shared" ref="H27" si="12">F27*10</f>
        <v>100</v>
      </c>
      <c r="I27" s="4"/>
    </row>
    <row r="28" spans="2:10" ht="46.5" customHeight="1" outlineLevel="1" x14ac:dyDescent="0.25">
      <c r="B28" s="82" t="s">
        <v>260</v>
      </c>
      <c r="C28" s="49" t="s">
        <v>47</v>
      </c>
      <c r="D28" s="98"/>
      <c r="E28" s="62">
        <v>5</v>
      </c>
      <c r="F28" s="2">
        <v>10</v>
      </c>
      <c r="G28" s="8">
        <f t="shared" si="6"/>
        <v>50</v>
      </c>
      <c r="H28" s="8">
        <f t="shared" si="7"/>
        <v>100</v>
      </c>
      <c r="I28" s="4"/>
    </row>
    <row r="29" spans="2:10" ht="46.5" customHeight="1" outlineLevel="1" x14ac:dyDescent="0.25">
      <c r="B29" s="83" t="s">
        <v>261</v>
      </c>
      <c r="C29" s="49" t="s">
        <v>251</v>
      </c>
      <c r="D29" s="85"/>
      <c r="E29" s="62">
        <v>5</v>
      </c>
      <c r="F29" s="2">
        <v>10</v>
      </c>
      <c r="G29" s="8">
        <f t="shared" si="6"/>
        <v>50</v>
      </c>
      <c r="H29" s="8">
        <f t="shared" si="7"/>
        <v>100</v>
      </c>
      <c r="I29" s="4"/>
    </row>
    <row r="30" spans="2:10" ht="45" customHeight="1" outlineLevel="1" x14ac:dyDescent="0.25">
      <c r="B30" s="63" t="s">
        <v>262</v>
      </c>
      <c r="C30" s="49" t="s">
        <v>48</v>
      </c>
      <c r="D30" s="85"/>
      <c r="E30" s="62">
        <v>5</v>
      </c>
      <c r="F30" s="2">
        <v>10</v>
      </c>
      <c r="G30" s="8">
        <f t="shared" si="6"/>
        <v>50</v>
      </c>
      <c r="H30" s="8">
        <f t="shared" si="7"/>
        <v>100</v>
      </c>
      <c r="I30" s="4"/>
    </row>
    <row r="31" spans="2:10" outlineLevel="1" x14ac:dyDescent="0.25">
      <c r="B31" s="64" t="s">
        <v>271</v>
      </c>
      <c r="C31" s="49" t="s">
        <v>49</v>
      </c>
      <c r="D31" s="85"/>
      <c r="E31" s="62">
        <v>10</v>
      </c>
      <c r="F31" s="2">
        <v>10</v>
      </c>
      <c r="G31" s="8">
        <f t="shared" si="6"/>
        <v>100</v>
      </c>
      <c r="H31" s="8">
        <f t="shared" si="7"/>
        <v>100</v>
      </c>
      <c r="I31" s="4"/>
    </row>
    <row r="32" spans="2:10" ht="30" customHeight="1" outlineLevel="1" x14ac:dyDescent="0.25">
      <c r="B32" s="63" t="s">
        <v>50</v>
      </c>
      <c r="C32" s="49" t="s">
        <v>51</v>
      </c>
      <c r="D32" s="85"/>
      <c r="E32" s="62">
        <v>10</v>
      </c>
      <c r="F32" s="2">
        <v>10</v>
      </c>
      <c r="G32" s="8">
        <f t="shared" ref="G32:G33" si="13">E32*F32</f>
        <v>100</v>
      </c>
      <c r="H32" s="8">
        <f t="shared" ref="H32:H33" si="14">F32*10</f>
        <v>100</v>
      </c>
      <c r="I32" s="4"/>
    </row>
    <row r="33" spans="2:10" ht="30" customHeight="1" outlineLevel="1" x14ac:dyDescent="0.25">
      <c r="B33" s="77" t="s">
        <v>270</v>
      </c>
      <c r="C33" s="49" t="s">
        <v>52</v>
      </c>
      <c r="D33" s="85"/>
      <c r="E33" s="62">
        <v>10</v>
      </c>
      <c r="F33" s="2">
        <v>10</v>
      </c>
      <c r="G33" s="8">
        <f t="shared" si="13"/>
        <v>100</v>
      </c>
      <c r="H33" s="8">
        <f t="shared" si="14"/>
        <v>100</v>
      </c>
      <c r="I33" s="4"/>
    </row>
    <row r="34" spans="2:10" outlineLevel="1" x14ac:dyDescent="0.25">
      <c r="B34" s="76"/>
      <c r="C34" s="49"/>
      <c r="D34" s="85"/>
      <c r="E34" s="62"/>
      <c r="G34" s="8"/>
      <c r="H34" s="8"/>
      <c r="I34" s="4"/>
    </row>
    <row r="35" spans="2:10" ht="46.5" customHeight="1" thickBot="1" x14ac:dyDescent="0.3">
      <c r="B35" s="65" t="s">
        <v>269</v>
      </c>
      <c r="C35" s="50" t="s">
        <v>53</v>
      </c>
      <c r="D35" s="99"/>
      <c r="E35" s="62">
        <v>10</v>
      </c>
      <c r="F35" s="13">
        <v>10</v>
      </c>
      <c r="G35" s="9">
        <f t="shared" si="6"/>
        <v>100</v>
      </c>
      <c r="H35" s="9">
        <f t="shared" si="7"/>
        <v>100</v>
      </c>
      <c r="I35" s="5"/>
    </row>
    <row r="36" spans="2:10" ht="16.5" customHeight="1" thickBot="1" x14ac:dyDescent="0.3">
      <c r="D36" s="100"/>
      <c r="G36" s="8"/>
      <c r="H36" s="8"/>
      <c r="J36" s="45"/>
    </row>
    <row r="37" spans="2:10" ht="16.5" customHeight="1" outlineLevel="1" x14ac:dyDescent="0.25">
      <c r="B37" s="84" t="s">
        <v>54</v>
      </c>
      <c r="C37" s="59"/>
      <c r="D37" s="101"/>
      <c r="E37" s="60"/>
      <c r="F37" s="12"/>
      <c r="G37" s="7">
        <f>SUM(G38:G45)</f>
        <v>980</v>
      </c>
      <c r="H37" s="7">
        <f>SUM(H38:H45)</f>
        <v>1400</v>
      </c>
      <c r="I37" s="35">
        <f>(H37/H67)</f>
        <v>0.20618556701030927</v>
      </c>
    </row>
    <row r="38" spans="2:10" ht="45" outlineLevel="1" x14ac:dyDescent="0.25">
      <c r="B38" s="61" t="s">
        <v>55</v>
      </c>
      <c r="C38" s="48" t="s">
        <v>56</v>
      </c>
      <c r="D38" s="98"/>
      <c r="E38" s="62">
        <v>7</v>
      </c>
      <c r="F38" s="33">
        <v>40</v>
      </c>
      <c r="G38" s="8">
        <f>E38*F38</f>
        <v>280</v>
      </c>
      <c r="H38" s="8">
        <f>F38*10</f>
        <v>400</v>
      </c>
      <c r="I38" s="4"/>
    </row>
    <row r="39" spans="2:10" outlineLevel="1" x14ac:dyDescent="0.25">
      <c r="B39" s="64" t="s">
        <v>57</v>
      </c>
      <c r="C39" s="49" t="s">
        <v>58</v>
      </c>
      <c r="D39" s="85"/>
      <c r="E39" s="62">
        <v>3</v>
      </c>
      <c r="F39" s="33">
        <v>10</v>
      </c>
      <c r="G39" s="8">
        <f>E39*F39</f>
        <v>30</v>
      </c>
      <c r="H39" s="8">
        <f>F39*10</f>
        <v>100</v>
      </c>
      <c r="I39" s="4"/>
    </row>
    <row r="40" spans="2:10" ht="45" outlineLevel="1" x14ac:dyDescent="0.25">
      <c r="B40" s="63" t="s">
        <v>258</v>
      </c>
      <c r="C40" s="49" t="s">
        <v>59</v>
      </c>
      <c r="D40" s="85"/>
      <c r="E40" s="62">
        <v>7</v>
      </c>
      <c r="F40" s="33">
        <v>30</v>
      </c>
      <c r="G40" s="8">
        <f t="shared" ref="G40:G45" si="15">E40*F40</f>
        <v>210</v>
      </c>
      <c r="H40" s="8">
        <f t="shared" ref="H40:H45" si="16">F40*10</f>
        <v>300</v>
      </c>
      <c r="I40" s="4"/>
    </row>
    <row r="41" spans="2:10" ht="45.75" customHeight="1" outlineLevel="1" x14ac:dyDescent="0.25">
      <c r="B41" s="77" t="s">
        <v>267</v>
      </c>
      <c r="C41" s="49" t="s">
        <v>60</v>
      </c>
      <c r="D41" s="85"/>
      <c r="E41" s="62">
        <v>5</v>
      </c>
      <c r="F41" s="33">
        <v>10</v>
      </c>
      <c r="G41" s="8">
        <f t="shared" ref="G41" si="17">E41*F41</f>
        <v>50</v>
      </c>
      <c r="H41" s="8">
        <f t="shared" ref="H41" si="18">F41*10</f>
        <v>100</v>
      </c>
      <c r="I41" s="4"/>
    </row>
    <row r="42" spans="2:10" ht="45" outlineLevel="1" x14ac:dyDescent="0.25">
      <c r="B42" s="77" t="s">
        <v>268</v>
      </c>
      <c r="C42" s="49" t="s">
        <v>61</v>
      </c>
      <c r="D42" s="85"/>
      <c r="E42" s="62">
        <v>10</v>
      </c>
      <c r="F42" s="33">
        <v>10</v>
      </c>
      <c r="G42" s="8">
        <f t="shared" ref="G42:G44" si="19">E42*F42</f>
        <v>100</v>
      </c>
      <c r="H42" s="8">
        <f t="shared" ref="H42:H44" si="20">F42*10</f>
        <v>100</v>
      </c>
      <c r="I42" s="4"/>
    </row>
    <row r="43" spans="2:10" ht="45" outlineLevel="1" x14ac:dyDescent="0.25">
      <c r="B43" s="76" t="s">
        <v>259</v>
      </c>
      <c r="C43" s="49" t="s">
        <v>62</v>
      </c>
      <c r="D43" s="85"/>
      <c r="E43" s="62">
        <v>10</v>
      </c>
      <c r="F43" s="33">
        <v>10</v>
      </c>
      <c r="G43" s="8">
        <f t="shared" si="19"/>
        <v>100</v>
      </c>
      <c r="H43" s="8">
        <f t="shared" si="20"/>
        <v>100</v>
      </c>
      <c r="I43" s="4"/>
    </row>
    <row r="44" spans="2:10" outlineLevel="1" x14ac:dyDescent="0.25">
      <c r="B44" s="77" t="s">
        <v>63</v>
      </c>
      <c r="C44" s="49" t="s">
        <v>64</v>
      </c>
      <c r="D44" s="85"/>
      <c r="E44" s="62">
        <v>5</v>
      </c>
      <c r="F44" s="33">
        <v>10</v>
      </c>
      <c r="G44" s="8">
        <f t="shared" si="19"/>
        <v>50</v>
      </c>
      <c r="H44" s="8">
        <f t="shared" si="20"/>
        <v>100</v>
      </c>
      <c r="I44" s="4"/>
    </row>
    <row r="45" spans="2:10" ht="30.75" thickBot="1" x14ac:dyDescent="0.3">
      <c r="B45" s="65" t="s">
        <v>266</v>
      </c>
      <c r="C45" s="50" t="s">
        <v>65</v>
      </c>
      <c r="D45" s="102"/>
      <c r="E45" s="66">
        <v>8</v>
      </c>
      <c r="F45" s="34">
        <v>20</v>
      </c>
      <c r="G45" s="9">
        <f t="shared" si="15"/>
        <v>160</v>
      </c>
      <c r="H45" s="9">
        <f t="shared" si="16"/>
        <v>200</v>
      </c>
      <c r="I45" s="5"/>
    </row>
    <row r="46" spans="2:10" ht="16.5" customHeight="1" thickBot="1" x14ac:dyDescent="0.3">
      <c r="B46" s="67"/>
      <c r="D46" s="100"/>
      <c r="G46" s="8"/>
      <c r="H46" s="8"/>
      <c r="J46" s="45"/>
    </row>
    <row r="47" spans="2:10" ht="16.5" customHeight="1" outlineLevel="1" x14ac:dyDescent="0.25">
      <c r="B47" s="58" t="s">
        <v>22</v>
      </c>
      <c r="C47" s="59"/>
      <c r="D47" s="101"/>
      <c r="E47" s="60"/>
      <c r="F47" s="12"/>
      <c r="G47" s="7">
        <f>SUM(G48:G48)</f>
        <v>480</v>
      </c>
      <c r="H47" s="7">
        <f>SUM(H48:H48)</f>
        <v>800</v>
      </c>
      <c r="I47" s="3">
        <f>(H47/H67)</f>
        <v>0.11782032400589101</v>
      </c>
    </row>
    <row r="48" spans="2:10" ht="16.5" customHeight="1" outlineLevel="1" thickBot="1" x14ac:dyDescent="0.3">
      <c r="B48" s="69" t="s">
        <v>23</v>
      </c>
      <c r="C48" s="70" t="s">
        <v>24</v>
      </c>
      <c r="D48" s="103"/>
      <c r="E48" s="66">
        <v>6</v>
      </c>
      <c r="F48" s="13">
        <v>80</v>
      </c>
      <c r="G48" s="9">
        <f t="shared" ref="G48" si="21">E48*F48</f>
        <v>480</v>
      </c>
      <c r="H48" s="9">
        <f t="shared" ref="H48" si="22">F48*10</f>
        <v>800</v>
      </c>
      <c r="I48" s="5"/>
    </row>
    <row r="49" spans="1:10" ht="16.5" customHeight="1" thickBot="1" x14ac:dyDescent="0.3">
      <c r="D49" s="100"/>
      <c r="G49" s="8"/>
      <c r="H49" s="8"/>
      <c r="J49" s="45"/>
    </row>
    <row r="50" spans="1:10" ht="16.5" customHeight="1" outlineLevel="1" x14ac:dyDescent="0.25">
      <c r="B50" s="58" t="s">
        <v>25</v>
      </c>
      <c r="C50" s="59"/>
      <c r="D50" s="101"/>
      <c r="E50" s="60"/>
      <c r="F50" s="12"/>
      <c r="G50" s="7">
        <f>SUM(G51:G53)</f>
        <v>135</v>
      </c>
      <c r="H50" s="7">
        <f>SUM(H51:H53)</f>
        <v>350</v>
      </c>
      <c r="I50" s="3">
        <f>(H50/H67)</f>
        <v>5.1546391752577317E-2</v>
      </c>
    </row>
    <row r="51" spans="1:10" ht="16.5" customHeight="1" outlineLevel="1" x14ac:dyDescent="0.25">
      <c r="B51" s="61" t="s">
        <v>26</v>
      </c>
      <c r="C51" s="48" t="s">
        <v>27</v>
      </c>
      <c r="D51" s="98"/>
      <c r="E51" s="62">
        <v>1</v>
      </c>
      <c r="F51" s="2">
        <v>10</v>
      </c>
      <c r="G51" s="8">
        <f t="shared" ref="G51" si="23">E51*F51</f>
        <v>10</v>
      </c>
      <c r="H51" s="8">
        <f>F51*10</f>
        <v>100</v>
      </c>
      <c r="I51" s="4"/>
    </row>
    <row r="52" spans="1:10" ht="16.5" customHeight="1" outlineLevel="1" x14ac:dyDescent="0.25">
      <c r="B52" s="63" t="s">
        <v>28</v>
      </c>
      <c r="C52" s="49" t="s">
        <v>29</v>
      </c>
      <c r="D52" s="85"/>
      <c r="E52" s="62">
        <v>6</v>
      </c>
      <c r="F52" s="2">
        <v>20</v>
      </c>
      <c r="G52" s="8">
        <f t="shared" ref="G52" si="24">E52*F52</f>
        <v>120</v>
      </c>
      <c r="H52" s="8">
        <f>F52*10</f>
        <v>200</v>
      </c>
      <c r="I52" s="4"/>
    </row>
    <row r="53" spans="1:10" ht="16.5" customHeight="1" thickBot="1" x14ac:dyDescent="0.3">
      <c r="B53" s="72" t="s">
        <v>239</v>
      </c>
      <c r="C53" s="50" t="s">
        <v>30</v>
      </c>
      <c r="D53" s="102"/>
      <c r="E53" s="66">
        <v>1</v>
      </c>
      <c r="F53" s="13">
        <v>5</v>
      </c>
      <c r="G53" s="9">
        <f t="shared" ref="G53" si="25">E53*F53</f>
        <v>5</v>
      </c>
      <c r="H53" s="9">
        <f>F53*10</f>
        <v>50</v>
      </c>
      <c r="I53" s="5"/>
    </row>
    <row r="54" spans="1:10" ht="16.5" customHeight="1" thickBot="1" x14ac:dyDescent="0.3">
      <c r="B54" s="53"/>
      <c r="D54" s="100"/>
      <c r="G54" s="8"/>
      <c r="H54" s="8"/>
    </row>
    <row r="55" spans="1:10" ht="16.5" customHeight="1" outlineLevel="1" x14ac:dyDescent="0.25">
      <c r="B55" s="58" t="s">
        <v>31</v>
      </c>
      <c r="C55" s="59"/>
      <c r="D55" s="101"/>
      <c r="E55" s="60"/>
      <c r="F55" s="12"/>
      <c r="G55" s="7"/>
      <c r="H55" s="7"/>
      <c r="I55" s="6"/>
      <c r="J55" s="45"/>
    </row>
    <row r="56" spans="1:10" ht="16.5" customHeight="1" outlineLevel="1" x14ac:dyDescent="0.25">
      <c r="B56" s="73" t="s">
        <v>32</v>
      </c>
      <c r="D56" s="100"/>
      <c r="G56" s="8">
        <f>SUM(G57:G60)</f>
        <v>272</v>
      </c>
      <c r="H56" s="8">
        <f>SUM(H57:H60)</f>
        <v>320</v>
      </c>
      <c r="I56" s="28">
        <f>(H56/H67)</f>
        <v>4.7128129602356406E-2</v>
      </c>
      <c r="J56" s="45"/>
    </row>
    <row r="57" spans="1:10" ht="16.5" customHeight="1" outlineLevel="1" x14ac:dyDescent="0.25">
      <c r="B57" s="61" t="s">
        <v>33</v>
      </c>
      <c r="C57" s="48" t="s">
        <v>240</v>
      </c>
      <c r="D57" s="98"/>
      <c r="E57" s="62">
        <v>8</v>
      </c>
      <c r="F57" s="2">
        <v>8</v>
      </c>
      <c r="G57" s="8">
        <f>E57*F57</f>
        <v>64</v>
      </c>
      <c r="H57" s="8">
        <f>F57*10</f>
        <v>80</v>
      </c>
      <c r="I57" s="4"/>
    </row>
    <row r="58" spans="1:10" ht="16.5" customHeight="1" outlineLevel="1" x14ac:dyDescent="0.25">
      <c r="B58" s="63" t="s">
        <v>34</v>
      </c>
      <c r="C58" s="49" t="s">
        <v>241</v>
      </c>
      <c r="D58" s="85"/>
      <c r="E58" s="62">
        <v>8</v>
      </c>
      <c r="F58" s="2">
        <v>8</v>
      </c>
      <c r="G58" s="8">
        <f>E58*F58</f>
        <v>64</v>
      </c>
      <c r="H58" s="8">
        <f>F58*10</f>
        <v>80</v>
      </c>
      <c r="I58" s="4"/>
    </row>
    <row r="59" spans="1:10" ht="16.5" customHeight="1" outlineLevel="1" x14ac:dyDescent="0.25">
      <c r="B59" s="63" t="s">
        <v>35</v>
      </c>
      <c r="C59" s="49" t="s">
        <v>242</v>
      </c>
      <c r="D59" s="85"/>
      <c r="E59" s="62">
        <v>10</v>
      </c>
      <c r="F59" s="2">
        <v>8</v>
      </c>
      <c r="G59" s="8">
        <f>E59*F59</f>
        <v>80</v>
      </c>
      <c r="H59" s="8">
        <f>F59*10</f>
        <v>80</v>
      </c>
      <c r="I59" s="4"/>
    </row>
    <row r="60" spans="1:10" ht="16.5" customHeight="1" thickBot="1" x14ac:dyDescent="0.3">
      <c r="B60" s="74" t="s">
        <v>36</v>
      </c>
      <c r="C60" s="50" t="s">
        <v>243</v>
      </c>
      <c r="D60" s="102"/>
      <c r="E60" s="62">
        <v>8</v>
      </c>
      <c r="F60" s="13">
        <v>8</v>
      </c>
      <c r="G60" s="9">
        <f>E60*F60</f>
        <v>64</v>
      </c>
      <c r="H60" s="9">
        <f>F60*10</f>
        <v>80</v>
      </c>
      <c r="I60" s="5"/>
    </row>
    <row r="61" spans="1:10" ht="16.5" customHeight="1" thickBot="1" x14ac:dyDescent="0.3">
      <c r="D61" s="100"/>
      <c r="G61" s="8"/>
      <c r="H61" s="8"/>
      <c r="J61" s="45"/>
    </row>
    <row r="62" spans="1:10" ht="16.5" customHeight="1" outlineLevel="1" x14ac:dyDescent="0.25">
      <c r="B62" s="86" t="s">
        <v>66</v>
      </c>
      <c r="C62" s="59"/>
      <c r="D62" s="101"/>
      <c r="E62" s="60"/>
      <c r="F62" s="12"/>
      <c r="G62" s="10">
        <f>SUM(G63:G65)</f>
        <v>266</v>
      </c>
      <c r="H62" s="10">
        <f>SUM(H63:H65)</f>
        <v>320</v>
      </c>
      <c r="I62" s="3">
        <f>(H62/H67)</f>
        <v>4.7128129602356406E-2</v>
      </c>
    </row>
    <row r="63" spans="1:10" ht="105" outlineLevel="1" x14ac:dyDescent="0.25">
      <c r="B63" s="87" t="s">
        <v>67</v>
      </c>
      <c r="C63" s="48" t="s">
        <v>68</v>
      </c>
      <c r="D63" s="98"/>
      <c r="E63" s="62">
        <v>8</v>
      </c>
      <c r="F63" s="2">
        <v>12</v>
      </c>
      <c r="G63" s="8">
        <f t="shared" ref="G63:G65" si="26">E63*F63</f>
        <v>96</v>
      </c>
      <c r="H63" s="8">
        <f t="shared" ref="H63:H65" si="27">F63*10</f>
        <v>120</v>
      </c>
      <c r="I63" s="4"/>
    </row>
    <row r="64" spans="1:10" ht="30" outlineLevel="1" x14ac:dyDescent="0.25">
      <c r="A64" s="46"/>
      <c r="B64" s="82" t="s">
        <v>69</v>
      </c>
      <c r="C64" s="49" t="s">
        <v>250</v>
      </c>
      <c r="D64" s="85"/>
      <c r="E64" s="62">
        <v>7</v>
      </c>
      <c r="F64" s="2">
        <v>10</v>
      </c>
      <c r="G64" s="8">
        <f t="shared" si="26"/>
        <v>70</v>
      </c>
      <c r="H64" s="8">
        <f t="shared" si="27"/>
        <v>100</v>
      </c>
      <c r="I64" s="4"/>
    </row>
    <row r="65" spans="1:10" ht="30.75" thickBot="1" x14ac:dyDescent="0.3">
      <c r="A65" s="46"/>
      <c r="B65" s="74" t="s">
        <v>247</v>
      </c>
      <c r="C65" s="50" t="s">
        <v>70</v>
      </c>
      <c r="D65" s="99"/>
      <c r="E65" s="66">
        <v>10</v>
      </c>
      <c r="F65" s="13">
        <v>10</v>
      </c>
      <c r="G65" s="9">
        <f t="shared" si="26"/>
        <v>100</v>
      </c>
      <c r="H65" s="9">
        <f t="shared" si="27"/>
        <v>100</v>
      </c>
      <c r="I65" s="5"/>
    </row>
    <row r="66" spans="1:10" x14ac:dyDescent="0.25">
      <c r="D66" s="100"/>
      <c r="G66" s="8"/>
      <c r="H66" s="8"/>
    </row>
    <row r="67" spans="1:10" ht="15.75" thickBot="1" x14ac:dyDescent="0.3">
      <c r="D67" s="100"/>
      <c r="G67" s="11">
        <f>G6+G50+G56+G17+G23+G37+G62+G69+G47</f>
        <v>4743</v>
      </c>
      <c r="H67" s="11">
        <f>H6+H50+H56+H17+H23+H37+H62+H69+H47</f>
        <v>6790</v>
      </c>
      <c r="I67" s="30">
        <f>SUM(I6:I66)+I69</f>
        <v>1</v>
      </c>
    </row>
    <row r="68" spans="1:10" x14ac:dyDescent="0.25">
      <c r="B68" s="58" t="s">
        <v>71</v>
      </c>
      <c r="C68" s="59"/>
      <c r="D68" s="101"/>
      <c r="E68" s="60"/>
      <c r="F68" s="12"/>
      <c r="G68" s="7"/>
      <c r="H68" s="7"/>
      <c r="I68" s="6"/>
    </row>
    <row r="69" spans="1:10" ht="15.75" thickBot="1" x14ac:dyDescent="0.3">
      <c r="B69" s="88" t="s">
        <v>72</v>
      </c>
      <c r="C69" s="70"/>
      <c r="D69" s="104"/>
      <c r="E69" s="66">
        <v>10</v>
      </c>
      <c r="F69" s="13">
        <v>10</v>
      </c>
      <c r="G69" s="9">
        <f>E69*F69</f>
        <v>100</v>
      </c>
      <c r="H69" s="9">
        <f>F69*10</f>
        <v>100</v>
      </c>
      <c r="I69" s="51">
        <f>(H69/H67)</f>
        <v>1.4727540500736377E-2</v>
      </c>
    </row>
    <row r="70" spans="1:10" ht="15.75" thickBot="1" x14ac:dyDescent="0.3">
      <c r="D70" s="100"/>
    </row>
    <row r="71" spans="1:10" ht="16.5" thickBot="1" x14ac:dyDescent="0.3">
      <c r="B71" s="89" t="s">
        <v>6</v>
      </c>
      <c r="C71" s="90">
        <f>G67/H67</f>
        <v>0.69852724594992632</v>
      </c>
      <c r="D71" s="106" t="str">
        <f>VLOOKUP(C71,clasification,2)</f>
        <v>TL</v>
      </c>
      <c r="E71" s="91" t="str">
        <f>VLOOKUP(C71,clasification,3)</f>
        <v>PR</v>
      </c>
      <c r="F71" s="52" t="str">
        <f>IF(H71&lt;=G71,G72,H72)</f>
        <v xml:space="preserve">Técnico </v>
      </c>
      <c r="G71" s="41">
        <f>SUM(E38:E45)/8</f>
        <v>6.875</v>
      </c>
      <c r="H71" s="41">
        <f>SUM(E24:E35)/12</f>
        <v>7.75</v>
      </c>
    </row>
    <row r="72" spans="1:10" ht="15.75" thickBot="1" x14ac:dyDescent="0.3">
      <c r="D72" s="100"/>
      <c r="G72" s="36" t="s">
        <v>73</v>
      </c>
      <c r="H72" s="36" t="s">
        <v>255</v>
      </c>
    </row>
    <row r="73" spans="1:10" ht="19.5" thickBot="1" x14ac:dyDescent="0.3">
      <c r="B73" s="89" t="s">
        <v>74</v>
      </c>
      <c r="C73" s="110" t="s">
        <v>75</v>
      </c>
      <c r="D73" s="110"/>
      <c r="E73" s="111"/>
      <c r="F73" s="31"/>
    </row>
    <row r="74" spans="1:10" ht="15" customHeight="1" thickBot="1" x14ac:dyDescent="0.3">
      <c r="D74" s="100"/>
    </row>
    <row r="75" spans="1:10" ht="15" customHeight="1" x14ac:dyDescent="0.25">
      <c r="B75" s="92" t="s">
        <v>246</v>
      </c>
      <c r="C75" s="93"/>
      <c r="D75" s="105"/>
      <c r="E75" s="94"/>
    </row>
    <row r="76" spans="1:10" x14ac:dyDescent="0.25">
      <c r="B76" s="112"/>
      <c r="C76" s="113"/>
      <c r="D76" s="113"/>
      <c r="E76" s="114"/>
    </row>
    <row r="77" spans="1:10" x14ac:dyDescent="0.25">
      <c r="B77" s="112"/>
      <c r="C77" s="113"/>
      <c r="D77" s="113"/>
      <c r="E77" s="114"/>
      <c r="J77" s="47"/>
    </row>
    <row r="78" spans="1:10" x14ac:dyDescent="0.25">
      <c r="B78" s="112"/>
      <c r="C78" s="113"/>
      <c r="D78" s="113"/>
      <c r="E78" s="114"/>
      <c r="J78" s="47"/>
    </row>
    <row r="79" spans="1:10" ht="15.75" thickBot="1" x14ac:dyDescent="0.3">
      <c r="B79" s="115"/>
      <c r="C79" s="116"/>
      <c r="D79" s="116"/>
      <c r="E79" s="117"/>
      <c r="J79" s="47"/>
    </row>
    <row r="80" spans="1:10" x14ac:dyDescent="0.25">
      <c r="D80" s="100"/>
    </row>
  </sheetData>
  <dataConsolidate/>
  <mergeCells count="3">
    <mergeCell ref="B1:I1"/>
    <mergeCell ref="C73:E73"/>
    <mergeCell ref="B76:E79"/>
  </mergeCells>
  <dataValidations count="1">
    <dataValidation type="list" allowBlank="1" showInputMessage="1" showErrorMessage="1" sqref="C73:E73" xr:uid="{00000000-0002-0000-0000-000000000000}">
      <formula1>Final_Recommendation</formula1>
    </dataValidation>
  </dataValidations>
  <hyperlinks>
    <hyperlink ref="C25" r:id="rId1" xr:uid="{00000000-0004-0000-0000-000000000000}"/>
  </hyperlinks>
  <pageMargins left="0.7" right="0.7" top="0.75" bottom="0.75" header="0.3" footer="0.3"/>
  <pageSetup orientation="portrait" r:id="rId2"/>
  <ignoredErrors>
    <ignoredError sqref="D71:E71" evalError="1"/>
  </ignoredError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1"/>
  <sheetViews>
    <sheetView showGridLines="0" zoomScale="90" zoomScaleNormal="90" workbookViewId="0">
      <selection activeCell="R44" sqref="R44"/>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2060"/>
  </sheetPr>
  <dimension ref="A2:A225"/>
  <sheetViews>
    <sheetView showGridLines="0" topLeftCell="A49" workbookViewId="0"/>
  </sheetViews>
  <sheetFormatPr defaultRowHeight="15" x14ac:dyDescent="0.25"/>
  <cols>
    <col min="1" max="1" width="138" bestFit="1" customWidth="1"/>
  </cols>
  <sheetData>
    <row r="2" spans="1:1" ht="25.5" x14ac:dyDescent="0.25">
      <c r="A2" s="20" t="s">
        <v>76</v>
      </c>
    </row>
    <row r="3" spans="1:1" x14ac:dyDescent="0.25">
      <c r="A3" s="21"/>
    </row>
    <row r="4" spans="1:1" ht="18" x14ac:dyDescent="0.25">
      <c r="A4" s="22" t="s">
        <v>77</v>
      </c>
    </row>
    <row r="5" spans="1:1" x14ac:dyDescent="0.25">
      <c r="A5" s="23"/>
    </row>
    <row r="6" spans="1:1" x14ac:dyDescent="0.25">
      <c r="A6" s="24" t="s">
        <v>78</v>
      </c>
    </row>
    <row r="7" spans="1:1" x14ac:dyDescent="0.25">
      <c r="A7" s="24" t="s">
        <v>79</v>
      </c>
    </row>
    <row r="8" spans="1:1" x14ac:dyDescent="0.25">
      <c r="A8" s="24" t="s">
        <v>80</v>
      </c>
    </row>
    <row r="9" spans="1:1" x14ac:dyDescent="0.25">
      <c r="A9" s="24" t="s">
        <v>81</v>
      </c>
    </row>
    <row r="10" spans="1:1" x14ac:dyDescent="0.25">
      <c r="A10" s="24" t="s">
        <v>82</v>
      </c>
    </row>
    <row r="11" spans="1:1" x14ac:dyDescent="0.25">
      <c r="A11" s="24" t="s">
        <v>83</v>
      </c>
    </row>
    <row r="12" spans="1:1" x14ac:dyDescent="0.25">
      <c r="A12" s="24" t="s">
        <v>84</v>
      </c>
    </row>
    <row r="13" spans="1:1" x14ac:dyDescent="0.25">
      <c r="A13" s="24" t="s">
        <v>85</v>
      </c>
    </row>
    <row r="14" spans="1:1" x14ac:dyDescent="0.25">
      <c r="A14" s="26" t="s">
        <v>86</v>
      </c>
    </row>
    <row r="15" spans="1:1" x14ac:dyDescent="0.25">
      <c r="A15" s="26" t="s">
        <v>87</v>
      </c>
    </row>
    <row r="16" spans="1:1" x14ac:dyDescent="0.25">
      <c r="A16" s="26" t="s">
        <v>88</v>
      </c>
    </row>
    <row r="17" spans="1:1" x14ac:dyDescent="0.25">
      <c r="A17" s="26" t="s">
        <v>89</v>
      </c>
    </row>
    <row r="18" spans="1:1" x14ac:dyDescent="0.25">
      <c r="A18" s="26" t="s">
        <v>90</v>
      </c>
    </row>
    <row r="19" spans="1:1" x14ac:dyDescent="0.25">
      <c r="A19" s="26" t="s">
        <v>91</v>
      </c>
    </row>
    <row r="20" spans="1:1" x14ac:dyDescent="0.25">
      <c r="A20" s="26" t="s">
        <v>92</v>
      </c>
    </row>
    <row r="21" spans="1:1" x14ac:dyDescent="0.25">
      <c r="A21" s="21"/>
    </row>
    <row r="22" spans="1:1" ht="18" x14ac:dyDescent="0.25">
      <c r="A22" s="22" t="s">
        <v>93</v>
      </c>
    </row>
    <row r="23" spans="1:1" x14ac:dyDescent="0.25">
      <c r="A23" s="23"/>
    </row>
    <row r="24" spans="1:1" x14ac:dyDescent="0.25">
      <c r="A24" s="24" t="s">
        <v>94</v>
      </c>
    </row>
    <row r="25" spans="1:1" x14ac:dyDescent="0.25">
      <c r="A25" s="24" t="s">
        <v>95</v>
      </c>
    </row>
    <row r="26" spans="1:1" x14ac:dyDescent="0.25">
      <c r="A26" s="24" t="s">
        <v>96</v>
      </c>
    </row>
    <row r="27" spans="1:1" x14ac:dyDescent="0.25">
      <c r="A27" s="24" t="s">
        <v>97</v>
      </c>
    </row>
    <row r="28" spans="1:1" x14ac:dyDescent="0.25">
      <c r="A28" s="24" t="s">
        <v>98</v>
      </c>
    </row>
    <row r="29" spans="1:1" x14ac:dyDescent="0.25">
      <c r="A29" s="24" t="s">
        <v>80</v>
      </c>
    </row>
    <row r="30" spans="1:1" x14ac:dyDescent="0.25">
      <c r="A30" s="24" t="s">
        <v>81</v>
      </c>
    </row>
    <row r="31" spans="1:1" x14ac:dyDescent="0.25">
      <c r="A31" s="24" t="s">
        <v>82</v>
      </c>
    </row>
    <row r="32" spans="1:1" x14ac:dyDescent="0.25">
      <c r="A32" s="24" t="s">
        <v>99</v>
      </c>
    </row>
    <row r="33" spans="1:1" x14ac:dyDescent="0.25">
      <c r="A33" s="24" t="s">
        <v>100</v>
      </c>
    </row>
    <row r="34" spans="1:1" x14ac:dyDescent="0.25">
      <c r="A34" s="24" t="s">
        <v>85</v>
      </c>
    </row>
    <row r="35" spans="1:1" x14ac:dyDescent="0.25">
      <c r="A35" s="26" t="s">
        <v>101</v>
      </c>
    </row>
    <row r="36" spans="1:1" x14ac:dyDescent="0.25">
      <c r="A36" s="26" t="s">
        <v>102</v>
      </c>
    </row>
    <row r="37" spans="1:1" x14ac:dyDescent="0.25">
      <c r="A37" s="26" t="s">
        <v>103</v>
      </c>
    </row>
    <row r="38" spans="1:1" x14ac:dyDescent="0.25">
      <c r="A38" s="26" t="s">
        <v>104</v>
      </c>
    </row>
    <row r="39" spans="1:1" x14ac:dyDescent="0.25">
      <c r="A39" s="26" t="s">
        <v>105</v>
      </c>
    </row>
    <row r="40" spans="1:1" x14ac:dyDescent="0.25">
      <c r="A40" s="26" t="s">
        <v>106</v>
      </c>
    </row>
    <row r="41" spans="1:1" x14ac:dyDescent="0.25">
      <c r="A41" s="26" t="s">
        <v>90</v>
      </c>
    </row>
    <row r="42" spans="1:1" x14ac:dyDescent="0.25">
      <c r="A42" s="26" t="s">
        <v>107</v>
      </c>
    </row>
    <row r="43" spans="1:1" x14ac:dyDescent="0.25">
      <c r="A43" s="26" t="s">
        <v>92</v>
      </c>
    </row>
    <row r="44" spans="1:1" x14ac:dyDescent="0.25">
      <c r="A44" s="21"/>
    </row>
    <row r="45" spans="1:1" ht="18" x14ac:dyDescent="0.25">
      <c r="A45" s="22" t="s">
        <v>108</v>
      </c>
    </row>
    <row r="46" spans="1:1" x14ac:dyDescent="0.25">
      <c r="A46" s="23"/>
    </row>
    <row r="47" spans="1:1" x14ac:dyDescent="0.25">
      <c r="A47" s="24" t="s">
        <v>109</v>
      </c>
    </row>
    <row r="48" spans="1:1" x14ac:dyDescent="0.25">
      <c r="A48" s="24" t="s">
        <v>110</v>
      </c>
    </row>
    <row r="49" spans="1:1" x14ac:dyDescent="0.25">
      <c r="A49" s="24" t="s">
        <v>111</v>
      </c>
    </row>
    <row r="50" spans="1:1" x14ac:dyDescent="0.25">
      <c r="A50" s="24" t="s">
        <v>112</v>
      </c>
    </row>
    <row r="51" spans="1:1" x14ac:dyDescent="0.25">
      <c r="A51" s="24" t="s">
        <v>113</v>
      </c>
    </row>
    <row r="52" spans="1:1" x14ac:dyDescent="0.25">
      <c r="A52" s="24" t="s">
        <v>80</v>
      </c>
    </row>
    <row r="53" spans="1:1" x14ac:dyDescent="0.25">
      <c r="A53" s="24" t="s">
        <v>83</v>
      </c>
    </row>
    <row r="54" spans="1:1" x14ac:dyDescent="0.25">
      <c r="A54" s="24" t="s">
        <v>81</v>
      </c>
    </row>
    <row r="55" spans="1:1" x14ac:dyDescent="0.25">
      <c r="A55" s="24" t="s">
        <v>114</v>
      </c>
    </row>
    <row r="56" spans="1:1" x14ac:dyDescent="0.25">
      <c r="A56" s="24" t="s">
        <v>115</v>
      </c>
    </row>
    <row r="57" spans="1:1" x14ac:dyDescent="0.25">
      <c r="A57" s="26" t="s">
        <v>116</v>
      </c>
    </row>
    <row r="58" spans="1:1" x14ac:dyDescent="0.25">
      <c r="A58" s="26" t="s">
        <v>117</v>
      </c>
    </row>
    <row r="59" spans="1:1" x14ac:dyDescent="0.25">
      <c r="A59" s="26" t="s">
        <v>118</v>
      </c>
    </row>
    <row r="60" spans="1:1" x14ac:dyDescent="0.25">
      <c r="A60" s="26" t="s">
        <v>119</v>
      </c>
    </row>
    <row r="61" spans="1:1" x14ac:dyDescent="0.25">
      <c r="A61" s="26" t="s">
        <v>120</v>
      </c>
    </row>
    <row r="62" spans="1:1" x14ac:dyDescent="0.25">
      <c r="A62" s="26" t="s">
        <v>106</v>
      </c>
    </row>
    <row r="63" spans="1:1" x14ac:dyDescent="0.25">
      <c r="A63" s="26" t="s">
        <v>121</v>
      </c>
    </row>
    <row r="64" spans="1:1" x14ac:dyDescent="0.25">
      <c r="A64" s="26" t="s">
        <v>122</v>
      </c>
    </row>
    <row r="65" spans="1:1" x14ac:dyDescent="0.25">
      <c r="A65" s="26" t="s">
        <v>123</v>
      </c>
    </row>
    <row r="66" spans="1:1" x14ac:dyDescent="0.25">
      <c r="A66" s="26" t="s">
        <v>92</v>
      </c>
    </row>
    <row r="67" spans="1:1" x14ac:dyDescent="0.25">
      <c r="A67" s="21"/>
    </row>
    <row r="68" spans="1:1" ht="18" x14ac:dyDescent="0.25">
      <c r="A68" s="22" t="s">
        <v>124</v>
      </c>
    </row>
    <row r="69" spans="1:1" x14ac:dyDescent="0.25">
      <c r="A69" s="23"/>
    </row>
    <row r="70" spans="1:1" x14ac:dyDescent="0.25">
      <c r="A70" s="24" t="s">
        <v>125</v>
      </c>
    </row>
    <row r="71" spans="1:1" x14ac:dyDescent="0.25">
      <c r="A71" s="24" t="s">
        <v>126</v>
      </c>
    </row>
    <row r="72" spans="1:1" x14ac:dyDescent="0.25">
      <c r="A72" s="24" t="s">
        <v>127</v>
      </c>
    </row>
    <row r="73" spans="1:1" x14ac:dyDescent="0.25">
      <c r="A73" s="24" t="s">
        <v>128</v>
      </c>
    </row>
    <row r="74" spans="1:1" x14ac:dyDescent="0.25">
      <c r="A74" s="24" t="s">
        <v>129</v>
      </c>
    </row>
    <row r="75" spans="1:1" x14ac:dyDescent="0.25">
      <c r="A75" s="24" t="s">
        <v>130</v>
      </c>
    </row>
    <row r="76" spans="1:1" x14ac:dyDescent="0.25">
      <c r="A76" s="24" t="s">
        <v>113</v>
      </c>
    </row>
    <row r="77" spans="1:1" x14ac:dyDescent="0.25">
      <c r="A77" s="24" t="s">
        <v>131</v>
      </c>
    </row>
    <row r="78" spans="1:1" x14ac:dyDescent="0.25">
      <c r="A78" s="24" t="s">
        <v>132</v>
      </c>
    </row>
    <row r="79" spans="1:1" x14ac:dyDescent="0.25">
      <c r="A79" s="24" t="s">
        <v>133</v>
      </c>
    </row>
    <row r="80" spans="1:1" x14ac:dyDescent="0.25">
      <c r="A80" s="24" t="s">
        <v>115</v>
      </c>
    </row>
    <row r="81" spans="1:1" x14ac:dyDescent="0.25">
      <c r="A81" s="26" t="s">
        <v>134</v>
      </c>
    </row>
    <row r="82" spans="1:1" x14ac:dyDescent="0.25">
      <c r="A82" s="26" t="s">
        <v>117</v>
      </c>
    </row>
    <row r="83" spans="1:1" x14ac:dyDescent="0.25">
      <c r="A83" s="26" t="s">
        <v>135</v>
      </c>
    </row>
    <row r="84" spans="1:1" x14ac:dyDescent="0.25">
      <c r="A84" s="26" t="s">
        <v>118</v>
      </c>
    </row>
    <row r="85" spans="1:1" x14ac:dyDescent="0.25">
      <c r="A85" s="26" t="s">
        <v>136</v>
      </c>
    </row>
    <row r="86" spans="1:1" x14ac:dyDescent="0.25">
      <c r="A86" s="26" t="s">
        <v>120</v>
      </c>
    </row>
    <row r="87" spans="1:1" x14ac:dyDescent="0.25">
      <c r="A87" s="26" t="s">
        <v>137</v>
      </c>
    </row>
    <row r="88" spans="1:1" x14ac:dyDescent="0.25">
      <c r="A88" s="26" t="s">
        <v>138</v>
      </c>
    </row>
    <row r="89" spans="1:1" x14ac:dyDescent="0.25">
      <c r="A89" s="26" t="s">
        <v>122</v>
      </c>
    </row>
    <row r="90" spans="1:1" x14ac:dyDescent="0.25">
      <c r="A90" s="26" t="s">
        <v>92</v>
      </c>
    </row>
    <row r="91" spans="1:1" x14ac:dyDescent="0.25">
      <c r="A91" s="21"/>
    </row>
    <row r="92" spans="1:1" ht="18" x14ac:dyDescent="0.25">
      <c r="A92" s="22" t="s">
        <v>139</v>
      </c>
    </row>
    <row r="93" spans="1:1" x14ac:dyDescent="0.25">
      <c r="A93" s="23"/>
    </row>
    <row r="94" spans="1:1" x14ac:dyDescent="0.25">
      <c r="A94" s="24" t="s">
        <v>140</v>
      </c>
    </row>
    <row r="95" spans="1:1" x14ac:dyDescent="0.25">
      <c r="A95" s="24" t="s">
        <v>141</v>
      </c>
    </row>
    <row r="96" spans="1:1" x14ac:dyDescent="0.25">
      <c r="A96" s="24" t="s">
        <v>142</v>
      </c>
    </row>
    <row r="97" spans="1:1" x14ac:dyDescent="0.25">
      <c r="A97" s="24" t="s">
        <v>143</v>
      </c>
    </row>
    <row r="98" spans="1:1" x14ac:dyDescent="0.25">
      <c r="A98" s="24" t="s">
        <v>144</v>
      </c>
    </row>
    <row r="99" spans="1:1" x14ac:dyDescent="0.25">
      <c r="A99" s="24" t="s">
        <v>145</v>
      </c>
    </row>
    <row r="100" spans="1:1" x14ac:dyDescent="0.25">
      <c r="A100" s="24" t="s">
        <v>146</v>
      </c>
    </row>
    <row r="101" spans="1:1" x14ac:dyDescent="0.25">
      <c r="A101" s="24" t="s">
        <v>147</v>
      </c>
    </row>
    <row r="102" spans="1:1" x14ac:dyDescent="0.25">
      <c r="A102" s="24" t="s">
        <v>148</v>
      </c>
    </row>
    <row r="103" spans="1:1" x14ac:dyDescent="0.25">
      <c r="A103" s="24" t="s">
        <v>149</v>
      </c>
    </row>
    <row r="104" spans="1:1" x14ac:dyDescent="0.25">
      <c r="A104" s="24" t="s">
        <v>150</v>
      </c>
    </row>
    <row r="105" spans="1:1" x14ac:dyDescent="0.25">
      <c r="A105" s="24" t="s">
        <v>151</v>
      </c>
    </row>
    <row r="106" spans="1:1" x14ac:dyDescent="0.25">
      <c r="A106" s="24" t="s">
        <v>152</v>
      </c>
    </row>
    <row r="107" spans="1:1" x14ac:dyDescent="0.25">
      <c r="A107" s="24" t="s">
        <v>153</v>
      </c>
    </row>
    <row r="108" spans="1:1" x14ac:dyDescent="0.25">
      <c r="A108" s="24" t="s">
        <v>154</v>
      </c>
    </row>
    <row r="109" spans="1:1" x14ac:dyDescent="0.25">
      <c r="A109" s="24" t="s">
        <v>155</v>
      </c>
    </row>
    <row r="110" spans="1:1" x14ac:dyDescent="0.25">
      <c r="A110" s="24" t="s">
        <v>156</v>
      </c>
    </row>
    <row r="111" spans="1:1" x14ac:dyDescent="0.25">
      <c r="A111" s="24" t="s">
        <v>157</v>
      </c>
    </row>
    <row r="112" spans="1:1" x14ac:dyDescent="0.25">
      <c r="A112" s="24" t="s">
        <v>158</v>
      </c>
    </row>
    <row r="113" spans="1:1" x14ac:dyDescent="0.25">
      <c r="A113" s="24" t="s">
        <v>159</v>
      </c>
    </row>
    <row r="114" spans="1:1" x14ac:dyDescent="0.25">
      <c r="A114" s="24" t="s">
        <v>160</v>
      </c>
    </row>
    <row r="115" spans="1:1" x14ac:dyDescent="0.25">
      <c r="A115" s="24" t="s">
        <v>161</v>
      </c>
    </row>
    <row r="116" spans="1:1" x14ac:dyDescent="0.25">
      <c r="A116" s="24" t="s">
        <v>162</v>
      </c>
    </row>
    <row r="117" spans="1:1" x14ac:dyDescent="0.25">
      <c r="A117" s="26" t="s">
        <v>163</v>
      </c>
    </row>
    <row r="118" spans="1:1" x14ac:dyDescent="0.25">
      <c r="A118" s="26" t="s">
        <v>117</v>
      </c>
    </row>
    <row r="119" spans="1:1" x14ac:dyDescent="0.25">
      <c r="A119" s="26" t="s">
        <v>164</v>
      </c>
    </row>
    <row r="120" spans="1:1" x14ac:dyDescent="0.25">
      <c r="A120" s="26" t="s">
        <v>118</v>
      </c>
    </row>
    <row r="121" spans="1:1" x14ac:dyDescent="0.25">
      <c r="A121" s="26" t="s">
        <v>136</v>
      </c>
    </row>
    <row r="122" spans="1:1" x14ac:dyDescent="0.25">
      <c r="A122" s="26" t="s">
        <v>120</v>
      </c>
    </row>
    <row r="123" spans="1:1" x14ac:dyDescent="0.25">
      <c r="A123" s="26" t="s">
        <v>137</v>
      </c>
    </row>
    <row r="124" spans="1:1" x14ac:dyDescent="0.25">
      <c r="A124" s="26" t="s">
        <v>138</v>
      </c>
    </row>
    <row r="125" spans="1:1" x14ac:dyDescent="0.25">
      <c r="A125" s="26" t="s">
        <v>122</v>
      </c>
    </row>
    <row r="126" spans="1:1" x14ac:dyDescent="0.25">
      <c r="A126" s="26" t="s">
        <v>92</v>
      </c>
    </row>
    <row r="127" spans="1:1" x14ac:dyDescent="0.25">
      <c r="A127" s="21"/>
    </row>
    <row r="128" spans="1:1" ht="25.5" x14ac:dyDescent="0.25">
      <c r="A128" s="20" t="s">
        <v>165</v>
      </c>
    </row>
    <row r="129" spans="1:1" x14ac:dyDescent="0.25">
      <c r="A129" s="21"/>
    </row>
    <row r="130" spans="1:1" ht="18" x14ac:dyDescent="0.25">
      <c r="A130" s="27" t="s">
        <v>166</v>
      </c>
    </row>
    <row r="131" spans="1:1" x14ac:dyDescent="0.25">
      <c r="A131" s="23"/>
    </row>
    <row r="132" spans="1:1" x14ac:dyDescent="0.25">
      <c r="A132" s="24" t="s">
        <v>167</v>
      </c>
    </row>
    <row r="133" spans="1:1" x14ac:dyDescent="0.25">
      <c r="A133" s="23"/>
    </row>
    <row r="134" spans="1:1" x14ac:dyDescent="0.25">
      <c r="A134" s="24" t="s">
        <v>168</v>
      </c>
    </row>
    <row r="135" spans="1:1" x14ac:dyDescent="0.25">
      <c r="A135" s="23"/>
    </row>
    <row r="136" spans="1:1" x14ac:dyDescent="0.25">
      <c r="A136" s="24" t="s">
        <v>169</v>
      </c>
    </row>
    <row r="137" spans="1:1" x14ac:dyDescent="0.25">
      <c r="A137" s="23"/>
    </row>
    <row r="138" spans="1:1" x14ac:dyDescent="0.25">
      <c r="A138" s="24" t="s">
        <v>81</v>
      </c>
    </row>
    <row r="139" spans="1:1" x14ac:dyDescent="0.25">
      <c r="A139" s="23"/>
    </row>
    <row r="140" spans="1:1" x14ac:dyDescent="0.25">
      <c r="A140" s="24" t="s">
        <v>82</v>
      </c>
    </row>
    <row r="141" spans="1:1" x14ac:dyDescent="0.25">
      <c r="A141" s="23"/>
    </row>
    <row r="142" spans="1:1" x14ac:dyDescent="0.25">
      <c r="A142" s="24" t="s">
        <v>83</v>
      </c>
    </row>
    <row r="143" spans="1:1" x14ac:dyDescent="0.25">
      <c r="A143" s="23"/>
    </row>
    <row r="144" spans="1:1" x14ac:dyDescent="0.25">
      <c r="A144" s="24" t="s">
        <v>100</v>
      </c>
    </row>
    <row r="145" spans="1:1" x14ac:dyDescent="0.25">
      <c r="A145" s="23"/>
    </row>
    <row r="146" spans="1:1" x14ac:dyDescent="0.25">
      <c r="A146" s="24" t="s">
        <v>170</v>
      </c>
    </row>
    <row r="147" spans="1:1" x14ac:dyDescent="0.25">
      <c r="A147" s="23"/>
    </row>
    <row r="148" spans="1:1" x14ac:dyDescent="0.25">
      <c r="A148" s="24" t="s">
        <v>171</v>
      </c>
    </row>
    <row r="149" spans="1:1" x14ac:dyDescent="0.25">
      <c r="A149" s="23"/>
    </row>
    <row r="150" spans="1:1" x14ac:dyDescent="0.25">
      <c r="A150" s="24" t="s">
        <v>85</v>
      </c>
    </row>
    <row r="151" spans="1:1" x14ac:dyDescent="0.25">
      <c r="A151" s="25"/>
    </row>
    <row r="152" spans="1:1" x14ac:dyDescent="0.25">
      <c r="A152" s="26" t="s">
        <v>172</v>
      </c>
    </row>
    <row r="153" spans="1:1" x14ac:dyDescent="0.25">
      <c r="A153" s="25"/>
    </row>
    <row r="154" spans="1:1" x14ac:dyDescent="0.25">
      <c r="A154" s="26" t="s">
        <v>173</v>
      </c>
    </row>
    <row r="155" spans="1:1" x14ac:dyDescent="0.25">
      <c r="A155" s="25"/>
    </row>
    <row r="156" spans="1:1" x14ac:dyDescent="0.25">
      <c r="A156" s="26" t="s">
        <v>122</v>
      </c>
    </row>
    <row r="157" spans="1:1" x14ac:dyDescent="0.25">
      <c r="A157" s="25"/>
    </row>
    <row r="158" spans="1:1" x14ac:dyDescent="0.25">
      <c r="A158" s="26" t="s">
        <v>174</v>
      </c>
    </row>
    <row r="159" spans="1:1" x14ac:dyDescent="0.25">
      <c r="A159" s="25"/>
    </row>
    <row r="160" spans="1:1" x14ac:dyDescent="0.25">
      <c r="A160" s="26" t="s">
        <v>175</v>
      </c>
    </row>
    <row r="161" spans="1:1" x14ac:dyDescent="0.25">
      <c r="A161" s="25"/>
    </row>
    <row r="162" spans="1:1" x14ac:dyDescent="0.25">
      <c r="A162" s="26" t="s">
        <v>92</v>
      </c>
    </row>
    <row r="163" spans="1:1" x14ac:dyDescent="0.25">
      <c r="A163" s="21"/>
    </row>
    <row r="164" spans="1:1" ht="18" x14ac:dyDescent="0.25">
      <c r="A164" s="22" t="s">
        <v>108</v>
      </c>
    </row>
    <row r="165" spans="1:1" x14ac:dyDescent="0.25">
      <c r="A165" s="23"/>
    </row>
    <row r="166" spans="1:1" x14ac:dyDescent="0.25">
      <c r="A166" s="24" t="s">
        <v>176</v>
      </c>
    </row>
    <row r="167" spans="1:1" x14ac:dyDescent="0.25">
      <c r="A167" s="24" t="s">
        <v>177</v>
      </c>
    </row>
    <row r="168" spans="1:1" x14ac:dyDescent="0.25">
      <c r="A168" s="24" t="s">
        <v>178</v>
      </c>
    </row>
    <row r="169" spans="1:1" x14ac:dyDescent="0.25">
      <c r="A169" s="24" t="s">
        <v>179</v>
      </c>
    </row>
    <row r="170" spans="1:1" x14ac:dyDescent="0.25">
      <c r="A170" s="24" t="s">
        <v>180</v>
      </c>
    </row>
    <row r="171" spans="1:1" x14ac:dyDescent="0.25">
      <c r="A171" s="24" t="s">
        <v>169</v>
      </c>
    </row>
    <row r="172" spans="1:1" x14ac:dyDescent="0.25">
      <c r="A172" s="24" t="s">
        <v>81</v>
      </c>
    </row>
    <row r="173" spans="1:1" x14ac:dyDescent="0.25">
      <c r="A173" s="24" t="s">
        <v>82</v>
      </c>
    </row>
    <row r="174" spans="1:1" x14ac:dyDescent="0.25">
      <c r="A174" s="24" t="s">
        <v>100</v>
      </c>
    </row>
    <row r="175" spans="1:1" x14ac:dyDescent="0.25">
      <c r="A175" s="24" t="s">
        <v>170</v>
      </c>
    </row>
    <row r="176" spans="1:1" x14ac:dyDescent="0.25">
      <c r="A176" s="24" t="s">
        <v>83</v>
      </c>
    </row>
    <row r="177" spans="1:1" x14ac:dyDescent="0.25">
      <c r="A177" s="24" t="s">
        <v>181</v>
      </c>
    </row>
    <row r="178" spans="1:1" x14ac:dyDescent="0.25">
      <c r="A178" s="24" t="s">
        <v>85</v>
      </c>
    </row>
    <row r="179" spans="1:1" x14ac:dyDescent="0.25">
      <c r="A179" s="26" t="s">
        <v>182</v>
      </c>
    </row>
    <row r="180" spans="1:1" x14ac:dyDescent="0.25">
      <c r="A180" s="26" t="s">
        <v>118</v>
      </c>
    </row>
    <row r="181" spans="1:1" x14ac:dyDescent="0.25">
      <c r="A181" s="26" t="s">
        <v>173</v>
      </c>
    </row>
    <row r="182" spans="1:1" x14ac:dyDescent="0.25">
      <c r="A182" s="26" t="s">
        <v>183</v>
      </c>
    </row>
    <row r="183" spans="1:1" x14ac:dyDescent="0.25">
      <c r="A183" s="26" t="s">
        <v>120</v>
      </c>
    </row>
    <row r="184" spans="1:1" x14ac:dyDescent="0.25">
      <c r="A184" s="26" t="s">
        <v>106</v>
      </c>
    </row>
    <row r="185" spans="1:1" x14ac:dyDescent="0.25">
      <c r="A185" s="26" t="s">
        <v>121</v>
      </c>
    </row>
    <row r="186" spans="1:1" x14ac:dyDescent="0.25">
      <c r="A186" s="26" t="s">
        <v>122</v>
      </c>
    </row>
    <row r="187" spans="1:1" x14ac:dyDescent="0.25">
      <c r="A187" s="26" t="s">
        <v>184</v>
      </c>
    </row>
    <row r="188" spans="1:1" x14ac:dyDescent="0.25">
      <c r="A188" s="26" t="s">
        <v>123</v>
      </c>
    </row>
    <row r="189" spans="1:1" x14ac:dyDescent="0.25">
      <c r="A189" s="26" t="s">
        <v>92</v>
      </c>
    </row>
    <row r="190" spans="1:1" x14ac:dyDescent="0.25">
      <c r="A190" s="21"/>
    </row>
    <row r="191" spans="1:1" ht="18" x14ac:dyDescent="0.25">
      <c r="A191" s="27" t="s">
        <v>185</v>
      </c>
    </row>
    <row r="192" spans="1:1" x14ac:dyDescent="0.25">
      <c r="A192" s="23"/>
    </row>
    <row r="193" spans="1:1" x14ac:dyDescent="0.25">
      <c r="A193" s="24" t="s">
        <v>186</v>
      </c>
    </row>
    <row r="194" spans="1:1" x14ac:dyDescent="0.25">
      <c r="A194" s="24" t="s">
        <v>187</v>
      </c>
    </row>
    <row r="195" spans="1:1" x14ac:dyDescent="0.25">
      <c r="A195" s="24" t="s">
        <v>188</v>
      </c>
    </row>
    <row r="196" spans="1:1" x14ac:dyDescent="0.25">
      <c r="A196" s="24" t="s">
        <v>189</v>
      </c>
    </row>
    <row r="197" spans="1:1" x14ac:dyDescent="0.25">
      <c r="A197" s="24" t="s">
        <v>190</v>
      </c>
    </row>
    <row r="198" spans="1:1" x14ac:dyDescent="0.25">
      <c r="A198" s="24" t="s">
        <v>191</v>
      </c>
    </row>
    <row r="199" spans="1:1" x14ac:dyDescent="0.25">
      <c r="A199" s="24" t="s">
        <v>192</v>
      </c>
    </row>
    <row r="200" spans="1:1" x14ac:dyDescent="0.25">
      <c r="A200" s="24" t="s">
        <v>193</v>
      </c>
    </row>
    <row r="201" spans="1:1" x14ac:dyDescent="0.25">
      <c r="A201" s="24" t="s">
        <v>194</v>
      </c>
    </row>
    <row r="202" spans="1:1" x14ac:dyDescent="0.25">
      <c r="A202" s="24" t="s">
        <v>195</v>
      </c>
    </row>
    <row r="203" spans="1:1" x14ac:dyDescent="0.25">
      <c r="A203" s="24" t="s">
        <v>196</v>
      </c>
    </row>
    <row r="204" spans="1:1" x14ac:dyDescent="0.25">
      <c r="A204" s="24" t="s">
        <v>147</v>
      </c>
    </row>
    <row r="205" spans="1:1" x14ac:dyDescent="0.25">
      <c r="A205" s="24" t="s">
        <v>197</v>
      </c>
    </row>
    <row r="206" spans="1:1" x14ac:dyDescent="0.25">
      <c r="A206" s="24" t="s">
        <v>198</v>
      </c>
    </row>
    <row r="207" spans="1:1" x14ac:dyDescent="0.25">
      <c r="A207" s="24" t="s">
        <v>199</v>
      </c>
    </row>
    <row r="208" spans="1:1" x14ac:dyDescent="0.25">
      <c r="A208" s="24" t="s">
        <v>200</v>
      </c>
    </row>
    <row r="209" spans="1:1" x14ac:dyDescent="0.25">
      <c r="A209" s="24" t="s">
        <v>201</v>
      </c>
    </row>
    <row r="210" spans="1:1" x14ac:dyDescent="0.25">
      <c r="A210" s="24" t="s">
        <v>96</v>
      </c>
    </row>
    <row r="211" spans="1:1" x14ac:dyDescent="0.25">
      <c r="A211" s="24" t="s">
        <v>202</v>
      </c>
    </row>
    <row r="212" spans="1:1" x14ac:dyDescent="0.25">
      <c r="A212" s="24" t="s">
        <v>203</v>
      </c>
    </row>
    <row r="213" spans="1:1" x14ac:dyDescent="0.25">
      <c r="A213" s="24" t="s">
        <v>204</v>
      </c>
    </row>
    <row r="214" spans="1:1" x14ac:dyDescent="0.25">
      <c r="A214" s="24" t="s">
        <v>85</v>
      </c>
    </row>
    <row r="215" spans="1:1" x14ac:dyDescent="0.25">
      <c r="A215" s="26" t="s">
        <v>205</v>
      </c>
    </row>
    <row r="216" spans="1:1" x14ac:dyDescent="0.25">
      <c r="A216" s="26" t="s">
        <v>118</v>
      </c>
    </row>
    <row r="217" spans="1:1" x14ac:dyDescent="0.25">
      <c r="A217" s="26" t="s">
        <v>206</v>
      </c>
    </row>
    <row r="218" spans="1:1" x14ac:dyDescent="0.25">
      <c r="A218" s="26" t="s">
        <v>183</v>
      </c>
    </row>
    <row r="219" spans="1:1" x14ac:dyDescent="0.25">
      <c r="A219" s="26" t="s">
        <v>207</v>
      </c>
    </row>
    <row r="220" spans="1:1" x14ac:dyDescent="0.25">
      <c r="A220" s="26" t="s">
        <v>106</v>
      </c>
    </row>
    <row r="221" spans="1:1" x14ac:dyDescent="0.25">
      <c r="A221" s="26" t="s">
        <v>121</v>
      </c>
    </row>
    <row r="222" spans="1:1" x14ac:dyDescent="0.25">
      <c r="A222" s="26" t="s">
        <v>122</v>
      </c>
    </row>
    <row r="223" spans="1:1" x14ac:dyDescent="0.25">
      <c r="A223" s="26" t="s">
        <v>184</v>
      </c>
    </row>
    <row r="224" spans="1:1" x14ac:dyDescent="0.25">
      <c r="A224" s="26" t="s">
        <v>208</v>
      </c>
    </row>
    <row r="225" spans="1:1" x14ac:dyDescent="0.25">
      <c r="A225" s="26" t="s">
        <v>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2060"/>
  </sheetPr>
  <dimension ref="A1"/>
  <sheetViews>
    <sheetView showGridLines="0" zoomScale="80" zoomScaleNormal="80"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2:B5"/>
  <sheetViews>
    <sheetView showGridLines="0" zoomScale="90" zoomScaleNormal="90" workbookViewId="0"/>
  </sheetViews>
  <sheetFormatPr defaultRowHeight="15" x14ac:dyDescent="0.25"/>
  <cols>
    <col min="1" max="1" width="25" bestFit="1" customWidth="1"/>
    <col min="2" max="2" width="96.42578125" bestFit="1" customWidth="1"/>
  </cols>
  <sheetData>
    <row r="2" spans="1:2" x14ac:dyDescent="0.25">
      <c r="A2" s="16" t="s">
        <v>209</v>
      </c>
      <c r="B2" s="16" t="s">
        <v>210</v>
      </c>
    </row>
    <row r="3" spans="1:2" x14ac:dyDescent="0.25">
      <c r="A3" s="14" t="s">
        <v>211</v>
      </c>
      <c r="B3" s="15" t="s">
        <v>212</v>
      </c>
    </row>
    <row r="4" spans="1:2" x14ac:dyDescent="0.25">
      <c r="A4" s="14" t="s">
        <v>213</v>
      </c>
      <c r="B4" s="15" t="s">
        <v>214</v>
      </c>
    </row>
    <row r="5" spans="1:2" x14ac:dyDescent="0.25">
      <c r="A5" s="14" t="s">
        <v>215</v>
      </c>
      <c r="B5" s="15" t="s">
        <v>44</v>
      </c>
    </row>
  </sheetData>
  <hyperlinks>
    <hyperlink ref="B5" r:id="rId1" xr:uid="{00000000-0004-0000-0400-000000000000}"/>
    <hyperlink ref="B4" r:id="rId2" xr:uid="{00000000-0004-0000-0400-000001000000}"/>
    <hyperlink ref="B3" r:id="rId3" xr:uid="{00000000-0004-0000-0400-000002000000}"/>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499984740745262"/>
  </sheetPr>
  <dimension ref="A1:J29"/>
  <sheetViews>
    <sheetView showGridLines="0" workbookViewId="0"/>
  </sheetViews>
  <sheetFormatPr defaultRowHeight="15" x14ac:dyDescent="0.25"/>
  <cols>
    <col min="5" max="5" width="21.85546875" bestFit="1" customWidth="1"/>
  </cols>
  <sheetData>
    <row r="1" spans="1:10" x14ac:dyDescent="0.25">
      <c r="A1" s="1">
        <v>6.6933066933066901E-2</v>
      </c>
      <c r="B1" s="19" t="s">
        <v>216</v>
      </c>
      <c r="C1" s="32" t="s">
        <v>217</v>
      </c>
      <c r="E1" s="17" t="s">
        <v>218</v>
      </c>
      <c r="H1" s="1">
        <v>0</v>
      </c>
      <c r="I1" s="19" t="s">
        <v>216</v>
      </c>
      <c r="J1" s="18" t="s">
        <v>217</v>
      </c>
    </row>
    <row r="2" spans="1:10" x14ac:dyDescent="0.25">
      <c r="A2" s="1">
        <v>0.133866133866134</v>
      </c>
      <c r="B2" s="19" t="s">
        <v>216</v>
      </c>
      <c r="C2" s="32" t="s">
        <v>219</v>
      </c>
      <c r="E2" s="18" t="s">
        <v>220</v>
      </c>
      <c r="H2" s="1">
        <v>0.5</v>
      </c>
      <c r="I2" s="19" t="s">
        <v>216</v>
      </c>
      <c r="J2" s="18" t="s">
        <v>219</v>
      </c>
    </row>
    <row r="3" spans="1:10" x14ac:dyDescent="0.25">
      <c r="A3" s="1">
        <v>0.2007992007992008</v>
      </c>
      <c r="B3" s="19" t="s">
        <v>216</v>
      </c>
      <c r="C3" s="18" t="s">
        <v>221</v>
      </c>
      <c r="E3" s="18" t="s">
        <v>222</v>
      </c>
      <c r="H3" s="1">
        <v>1</v>
      </c>
      <c r="I3" s="19" t="s">
        <v>216</v>
      </c>
      <c r="J3" s="18" t="s">
        <v>221</v>
      </c>
    </row>
    <row r="4" spans="1:10" x14ac:dyDescent="0.25">
      <c r="A4" s="1">
        <v>0.26773226773226771</v>
      </c>
      <c r="B4" s="19" t="s">
        <v>216</v>
      </c>
      <c r="C4" s="18" t="s">
        <v>223</v>
      </c>
      <c r="E4" s="18" t="s">
        <v>224</v>
      </c>
      <c r="H4" s="1">
        <v>2</v>
      </c>
      <c r="I4" s="19" t="s">
        <v>216</v>
      </c>
      <c r="J4" s="18" t="s">
        <v>223</v>
      </c>
    </row>
    <row r="5" spans="1:10" x14ac:dyDescent="0.25">
      <c r="A5" s="1">
        <v>0.33466533466533466</v>
      </c>
      <c r="B5" s="19" t="s">
        <v>216</v>
      </c>
      <c r="C5" s="18" t="s">
        <v>225</v>
      </c>
      <c r="E5" s="18" t="s">
        <v>75</v>
      </c>
      <c r="H5" s="1">
        <v>3</v>
      </c>
      <c r="I5" s="19" t="s">
        <v>216</v>
      </c>
      <c r="J5" s="18" t="s">
        <v>225</v>
      </c>
    </row>
    <row r="6" spans="1:10" x14ac:dyDescent="0.25">
      <c r="A6" s="1">
        <v>0.39159840159840198</v>
      </c>
      <c r="B6" s="19" t="s">
        <v>216</v>
      </c>
      <c r="C6" s="18" t="s">
        <v>226</v>
      </c>
      <c r="H6" s="1">
        <v>4</v>
      </c>
      <c r="I6" s="19" t="s">
        <v>216</v>
      </c>
      <c r="J6" s="18" t="s">
        <v>226</v>
      </c>
    </row>
    <row r="7" spans="1:10" x14ac:dyDescent="0.25">
      <c r="A7" s="1">
        <v>0.43853146853146902</v>
      </c>
      <c r="B7" s="19" t="s">
        <v>216</v>
      </c>
      <c r="C7" s="18" t="s">
        <v>227</v>
      </c>
      <c r="H7" s="1">
        <v>5</v>
      </c>
      <c r="I7" s="19" t="s">
        <v>216</v>
      </c>
      <c r="J7" s="18" t="s">
        <v>227</v>
      </c>
    </row>
    <row r="8" spans="1:10" x14ac:dyDescent="0.25">
      <c r="A8" s="1">
        <v>0.57848151848151796</v>
      </c>
      <c r="B8" s="19" t="s">
        <v>228</v>
      </c>
      <c r="C8" s="32" t="s">
        <v>217</v>
      </c>
      <c r="H8" s="1">
        <v>5</v>
      </c>
      <c r="I8" s="19" t="s">
        <v>228</v>
      </c>
      <c r="J8" s="18" t="s">
        <v>217</v>
      </c>
    </row>
    <row r="9" spans="1:10" x14ac:dyDescent="0.25">
      <c r="A9" s="1">
        <v>0.59843156843156897</v>
      </c>
      <c r="B9" s="19" t="s">
        <v>228</v>
      </c>
      <c r="C9" s="32" t="s">
        <v>219</v>
      </c>
      <c r="H9" s="1">
        <v>5.0999999999999996</v>
      </c>
      <c r="I9" s="19" t="s">
        <v>228</v>
      </c>
      <c r="J9" s="18" t="s">
        <v>219</v>
      </c>
    </row>
    <row r="10" spans="1:10" x14ac:dyDescent="0.25">
      <c r="A10" s="1">
        <v>0.62838161838161799</v>
      </c>
      <c r="B10" s="19" t="s">
        <v>228</v>
      </c>
      <c r="C10" s="18" t="s">
        <v>221</v>
      </c>
      <c r="H10" s="1">
        <v>5.2</v>
      </c>
      <c r="I10" s="19" t="s">
        <v>228</v>
      </c>
      <c r="J10" s="18" t="s">
        <v>221</v>
      </c>
    </row>
    <row r="11" spans="1:10" x14ac:dyDescent="0.25">
      <c r="A11" s="1">
        <v>0.67833166833166803</v>
      </c>
      <c r="B11" s="19" t="s">
        <v>228</v>
      </c>
      <c r="C11" s="18" t="s">
        <v>223</v>
      </c>
      <c r="H11" s="1">
        <v>5.3</v>
      </c>
      <c r="I11" s="19" t="s">
        <v>228</v>
      </c>
      <c r="J11" s="18" t="s">
        <v>223</v>
      </c>
    </row>
    <row r="12" spans="1:10" x14ac:dyDescent="0.25">
      <c r="A12" s="1">
        <v>0.72828171828171795</v>
      </c>
      <c r="B12" s="19" t="s">
        <v>228</v>
      </c>
      <c r="C12" s="18" t="s">
        <v>225</v>
      </c>
      <c r="H12" s="1">
        <v>5.5</v>
      </c>
      <c r="I12" s="19" t="s">
        <v>228</v>
      </c>
      <c r="J12" s="18" t="s">
        <v>225</v>
      </c>
    </row>
    <row r="13" spans="1:10" x14ac:dyDescent="0.25">
      <c r="A13" s="1">
        <v>0.77823176823176798</v>
      </c>
      <c r="B13" s="19" t="s">
        <v>228</v>
      </c>
      <c r="C13" s="18" t="s">
        <v>226</v>
      </c>
      <c r="H13" s="1">
        <v>5.6</v>
      </c>
      <c r="I13" s="19" t="s">
        <v>228</v>
      </c>
      <c r="J13" s="18" t="s">
        <v>226</v>
      </c>
    </row>
    <row r="14" spans="1:10" x14ac:dyDescent="0.25">
      <c r="A14" s="1">
        <v>0.808181818181818</v>
      </c>
      <c r="B14" s="19" t="s">
        <v>228</v>
      </c>
      <c r="C14" s="18" t="s">
        <v>227</v>
      </c>
      <c r="H14" s="1">
        <v>5.7</v>
      </c>
      <c r="I14" s="19" t="s">
        <v>228</v>
      </c>
      <c r="J14" s="18" t="s">
        <v>227</v>
      </c>
    </row>
    <row r="15" spans="1:10" x14ac:dyDescent="0.25">
      <c r="A15" s="1">
        <v>0.854155844155844</v>
      </c>
      <c r="B15" s="19" t="s">
        <v>229</v>
      </c>
      <c r="C15" s="32" t="s">
        <v>217</v>
      </c>
      <c r="H15" s="1">
        <v>6</v>
      </c>
      <c r="I15" s="19" t="s">
        <v>229</v>
      </c>
      <c r="J15" s="18" t="s">
        <v>217</v>
      </c>
    </row>
    <row r="16" spans="1:10" x14ac:dyDescent="0.25">
      <c r="A16" s="1">
        <v>0.8701298701298702</v>
      </c>
      <c r="B16" s="19" t="s">
        <v>229</v>
      </c>
      <c r="C16" s="32" t="s">
        <v>219</v>
      </c>
      <c r="H16" s="1">
        <v>6.1</v>
      </c>
      <c r="I16" s="19" t="s">
        <v>229</v>
      </c>
      <c r="J16" s="18" t="s">
        <v>219</v>
      </c>
    </row>
    <row r="17" spans="1:10" x14ac:dyDescent="0.25">
      <c r="A17" s="1">
        <v>0.89610389610389607</v>
      </c>
      <c r="B17" s="19" t="s">
        <v>229</v>
      </c>
      <c r="C17" s="18" t="s">
        <v>221</v>
      </c>
      <c r="H17" s="1">
        <v>6.2</v>
      </c>
      <c r="I17" s="19" t="s">
        <v>229</v>
      </c>
      <c r="J17" s="18" t="s">
        <v>221</v>
      </c>
    </row>
    <row r="18" spans="1:10" x14ac:dyDescent="0.25">
      <c r="A18" s="1">
        <v>0.92207792207792205</v>
      </c>
      <c r="B18" s="19" t="s">
        <v>229</v>
      </c>
      <c r="C18" s="18" t="s">
        <v>223</v>
      </c>
      <c r="H18" s="1">
        <v>6.5</v>
      </c>
      <c r="I18" s="19" t="s">
        <v>229</v>
      </c>
      <c r="J18" s="18" t="s">
        <v>223</v>
      </c>
    </row>
    <row r="19" spans="1:10" x14ac:dyDescent="0.25">
      <c r="A19" s="1">
        <v>0.94805194805194815</v>
      </c>
      <c r="B19" s="19" t="s">
        <v>229</v>
      </c>
      <c r="C19" s="18" t="s">
        <v>225</v>
      </c>
      <c r="H19" s="1">
        <v>7</v>
      </c>
      <c r="I19" s="19" t="s">
        <v>229</v>
      </c>
      <c r="J19" s="18" t="s">
        <v>225</v>
      </c>
    </row>
    <row r="20" spans="1:10" x14ac:dyDescent="0.25">
      <c r="A20" s="1">
        <v>0.97402597402597402</v>
      </c>
      <c r="B20" s="19" t="s">
        <v>229</v>
      </c>
      <c r="C20" s="18" t="s">
        <v>226</v>
      </c>
      <c r="H20" s="1">
        <v>7.5</v>
      </c>
      <c r="I20" s="19" t="s">
        <v>229</v>
      </c>
      <c r="J20" s="18" t="s">
        <v>226</v>
      </c>
    </row>
    <row r="21" spans="1:10" x14ac:dyDescent="0.25">
      <c r="A21" s="1">
        <v>1</v>
      </c>
      <c r="B21" s="19" t="s">
        <v>229</v>
      </c>
      <c r="C21" s="18" t="s">
        <v>227</v>
      </c>
      <c r="H21" s="1">
        <v>8</v>
      </c>
      <c r="I21" s="19" t="s">
        <v>229</v>
      </c>
      <c r="J21" s="18" t="s">
        <v>227</v>
      </c>
    </row>
    <row r="25" spans="1:10" x14ac:dyDescent="0.25">
      <c r="A25" t="s">
        <v>230</v>
      </c>
    </row>
    <row r="26" spans="1:10" x14ac:dyDescent="0.25">
      <c r="A26" t="s">
        <v>231</v>
      </c>
    </row>
    <row r="27" spans="1:10" x14ac:dyDescent="0.25">
      <c r="A27" t="s">
        <v>232</v>
      </c>
    </row>
    <row r="28" spans="1:10" x14ac:dyDescent="0.25">
      <c r="A28" t="s">
        <v>233</v>
      </c>
    </row>
    <row r="29" spans="1:10" x14ac:dyDescent="0.25">
      <c r="A29" t="s">
        <v>234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A6"/>
  <sheetViews>
    <sheetView showGridLines="0" zoomScale="90" zoomScaleNormal="90" workbookViewId="0">
      <selection activeCell="A6" sqref="A6"/>
    </sheetView>
  </sheetViews>
  <sheetFormatPr defaultRowHeight="15" x14ac:dyDescent="0.25"/>
  <cols>
    <col min="1" max="1" width="191.5703125" style="37" bestFit="1" customWidth="1"/>
    <col min="2" max="16384" width="9.140625" style="37"/>
  </cols>
  <sheetData>
    <row r="1" spans="1:1" x14ac:dyDescent="0.25">
      <c r="A1" s="39" t="s">
        <v>235</v>
      </c>
    </row>
    <row r="2" spans="1:1" x14ac:dyDescent="0.25">
      <c r="A2" s="38" t="s">
        <v>236</v>
      </c>
    </row>
    <row r="3" spans="1:1" x14ac:dyDescent="0.25">
      <c r="A3" s="38" t="s">
        <v>237</v>
      </c>
    </row>
    <row r="4" spans="1:1" x14ac:dyDescent="0.25">
      <c r="A4" s="38" t="s">
        <v>237</v>
      </c>
    </row>
    <row r="5" spans="1:1" x14ac:dyDescent="0.25">
      <c r="A5" s="38" t="s">
        <v>238</v>
      </c>
    </row>
    <row r="6" spans="1:1" x14ac:dyDescent="0.25">
      <c r="A6" s="3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56C9BF1D8F1148B97B5423C30E60A5" ma:contentTypeVersion="5" ma:contentTypeDescription="Create a new document." ma:contentTypeScope="" ma:versionID="fb3d1e8002f8e7a8972854eeaf34cb40">
  <xsd:schema xmlns:xsd="http://www.w3.org/2001/XMLSchema" xmlns:xs="http://www.w3.org/2001/XMLSchema" xmlns:p="http://schemas.microsoft.com/office/2006/metadata/properties" xmlns:ns2="57f92d91-5951-4c2f-a798-7a94244b76bb" targetNamespace="http://schemas.microsoft.com/office/2006/metadata/properties" ma:root="true" ma:fieldsID="08cb63630051fb66a15f9087206a2825" ns2:_="">
    <xsd:import namespace="57f92d91-5951-4c2f-a798-7a94244b76bb"/>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f92d91-5951-4c2f-a798-7a94244b76b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AEC73B-3336-4502-B804-64AFCFCE83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f92d91-5951-4c2f-a798-7a94244b76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1AB988C-2906-49FE-A009-E1255A68B57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57f92d91-5951-4c2f-a798-7a94244b76bb"/>
    <ds:schemaRef ds:uri="http://www.w3.org/XML/1998/namespace"/>
    <ds:schemaRef ds:uri="http://purl.org/dc/dcmitype/"/>
  </ds:schemaRefs>
</ds:datastoreItem>
</file>

<file path=customXml/itemProps3.xml><?xml version="1.0" encoding="utf-8"?>
<ds:datastoreItem xmlns:ds="http://schemas.openxmlformats.org/officeDocument/2006/customXml" ds:itemID="{4D1ECE41-842F-497A-AA1E-B1830F8A48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Interview</vt:lpstr>
      <vt:lpstr>Metodology</vt:lpstr>
      <vt:lpstr>Roles y Responsabilidades</vt:lpstr>
      <vt:lpstr>Career Path</vt:lpstr>
      <vt:lpstr>Links</vt:lpstr>
      <vt:lpstr>Clasifica</vt:lpstr>
      <vt:lpstr>Comentarios</vt:lpstr>
      <vt:lpstr>clasification</vt:lpstr>
      <vt:lpstr>Final_Recommendation</vt:lpstr>
      <vt:lpstr>HIRE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Arturo Ramiro Martinez Rivas</dc:creator>
  <cp:keywords/>
  <dc:description/>
  <cp:lastModifiedBy>Jesus Aurelio Alvarez Aguirre</cp:lastModifiedBy>
  <cp:revision/>
  <dcterms:created xsi:type="dcterms:W3CDTF">2012-06-26T15:42:17Z</dcterms:created>
  <dcterms:modified xsi:type="dcterms:W3CDTF">2020-04-27T20:48:23Z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0x0101003756C9BF1D8F1148B97B5423C30E60A5</vt:lpwstr>
  </property>
</Properties>
</file>