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sus.sanchezoro/OneDrive - Universidad Rey Juan Carlos/Universidad/Investigacion/Diversity/resultados/"/>
    </mc:Choice>
  </mc:AlternateContent>
  <xr:revisionPtr revIDLastSave="0" documentId="13_ncr:1_{7E86613C-E559-B34B-8A5D-171F09AAA865}" xr6:coauthVersionLast="47" xr6:coauthVersionMax="47" xr10:uidLastSave="{00000000-0000-0000-0000-000000000000}"/>
  <bookViews>
    <workbookView xWindow="-5340" yWindow="-21100" windowWidth="38400" windowHeight="21100" activeTab="3" xr2:uid="{00000000-000D-0000-FFFF-FFFF00000000}"/>
  </bookViews>
  <sheets>
    <sheet name="Constructive" sheetId="1" r:id="rId1"/>
    <sheet name="First Improvement" sheetId="3" r:id="rId2"/>
    <sheet name="Best improvement" sheetId="4" r:id="rId3"/>
    <sheet name="Final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" i="5" l="1"/>
  <c r="E3" i="5"/>
  <c r="C3" i="5"/>
  <c r="D3" i="5"/>
  <c r="C4" i="5"/>
  <c r="D4" i="5"/>
  <c r="B4" i="5"/>
  <c r="B3" i="5"/>
  <c r="H30" i="5"/>
  <c r="I30" i="5"/>
  <c r="H31" i="5"/>
  <c r="I31" i="5"/>
  <c r="H38" i="5"/>
  <c r="I38" i="5"/>
  <c r="H39" i="5"/>
  <c r="I39" i="5"/>
  <c r="H46" i="5"/>
  <c r="I46" i="5"/>
  <c r="H47" i="5"/>
  <c r="I47" i="5"/>
  <c r="H54" i="5"/>
  <c r="I54" i="5"/>
  <c r="H55" i="5"/>
  <c r="I55" i="5"/>
  <c r="H62" i="5"/>
  <c r="I62" i="5"/>
  <c r="H63" i="5"/>
  <c r="I63" i="5"/>
  <c r="H70" i="5"/>
  <c r="I70" i="5"/>
  <c r="H71" i="5"/>
  <c r="I71" i="5"/>
  <c r="K28" i="5"/>
  <c r="H28" i="5" s="1"/>
  <c r="K29" i="5"/>
  <c r="D29" i="5" s="1"/>
  <c r="K30" i="5"/>
  <c r="E30" i="5" s="1"/>
  <c r="K31" i="5"/>
  <c r="E31" i="5" s="1"/>
  <c r="K32" i="5"/>
  <c r="H32" i="5" s="1"/>
  <c r="K33" i="5"/>
  <c r="D33" i="5" s="1"/>
  <c r="K34" i="5"/>
  <c r="D34" i="5" s="1"/>
  <c r="K35" i="5"/>
  <c r="D35" i="5" s="1"/>
  <c r="K36" i="5"/>
  <c r="H36" i="5" s="1"/>
  <c r="K37" i="5"/>
  <c r="D37" i="5" s="1"/>
  <c r="K38" i="5"/>
  <c r="E38" i="5" s="1"/>
  <c r="K39" i="5"/>
  <c r="E39" i="5" s="1"/>
  <c r="K40" i="5"/>
  <c r="H40" i="5" s="1"/>
  <c r="K41" i="5"/>
  <c r="D41" i="5" s="1"/>
  <c r="K42" i="5"/>
  <c r="D42" i="5" s="1"/>
  <c r="K43" i="5"/>
  <c r="D43" i="5" s="1"/>
  <c r="K44" i="5"/>
  <c r="H44" i="5" s="1"/>
  <c r="K45" i="5"/>
  <c r="D45" i="5" s="1"/>
  <c r="K46" i="5"/>
  <c r="E46" i="5" s="1"/>
  <c r="K47" i="5"/>
  <c r="E47" i="5" s="1"/>
  <c r="K48" i="5"/>
  <c r="H48" i="5" s="1"/>
  <c r="K49" i="5"/>
  <c r="D49" i="5" s="1"/>
  <c r="K50" i="5"/>
  <c r="D50" i="5" s="1"/>
  <c r="K51" i="5"/>
  <c r="D51" i="5" s="1"/>
  <c r="K52" i="5"/>
  <c r="H52" i="5" s="1"/>
  <c r="K53" i="5"/>
  <c r="D53" i="5" s="1"/>
  <c r="K54" i="5"/>
  <c r="E54" i="5" s="1"/>
  <c r="K55" i="5"/>
  <c r="E55" i="5" s="1"/>
  <c r="K56" i="5"/>
  <c r="H56" i="5" s="1"/>
  <c r="K57" i="5"/>
  <c r="D57" i="5" s="1"/>
  <c r="K58" i="5"/>
  <c r="D58" i="5" s="1"/>
  <c r="K59" i="5"/>
  <c r="D59" i="5" s="1"/>
  <c r="K60" i="5"/>
  <c r="H60" i="5" s="1"/>
  <c r="K61" i="5"/>
  <c r="D61" i="5" s="1"/>
  <c r="K62" i="5"/>
  <c r="E62" i="5" s="1"/>
  <c r="K63" i="5"/>
  <c r="E63" i="5" s="1"/>
  <c r="K64" i="5"/>
  <c r="H64" i="5" s="1"/>
  <c r="K65" i="5"/>
  <c r="D65" i="5" s="1"/>
  <c r="K66" i="5"/>
  <c r="D66" i="5" s="1"/>
  <c r="K67" i="5"/>
  <c r="D67" i="5" s="1"/>
  <c r="K68" i="5"/>
  <c r="H68" i="5" s="1"/>
  <c r="K69" i="5"/>
  <c r="D69" i="5" s="1"/>
  <c r="K70" i="5"/>
  <c r="E70" i="5" s="1"/>
  <c r="K71" i="5"/>
  <c r="E71" i="5" s="1"/>
  <c r="K72" i="5"/>
  <c r="H72" i="5" s="1"/>
  <c r="K73" i="5"/>
  <c r="D73" i="5" s="1"/>
  <c r="K74" i="5"/>
  <c r="D74" i="5" s="1"/>
  <c r="K75" i="5"/>
  <c r="D75" i="5" s="1"/>
  <c r="K9" i="5"/>
  <c r="K10" i="5"/>
  <c r="I10" i="5" s="1"/>
  <c r="K11" i="5"/>
  <c r="K12" i="5"/>
  <c r="K13" i="5"/>
  <c r="K14" i="5"/>
  <c r="D14" i="5" s="1"/>
  <c r="K15" i="5"/>
  <c r="D15" i="5" s="1"/>
  <c r="K16" i="5"/>
  <c r="D16" i="5" s="1"/>
  <c r="K17" i="5"/>
  <c r="K18" i="5"/>
  <c r="D18" i="5" s="1"/>
  <c r="K19" i="5"/>
  <c r="K20" i="5"/>
  <c r="D20" i="5" s="1"/>
  <c r="K21" i="5"/>
  <c r="K22" i="5"/>
  <c r="K23" i="5"/>
  <c r="D23" i="5" s="1"/>
  <c r="K24" i="5"/>
  <c r="H24" i="5" s="1"/>
  <c r="K25" i="5"/>
  <c r="K26" i="5"/>
  <c r="D26" i="5" s="1"/>
  <c r="K27" i="5"/>
  <c r="D28" i="5"/>
  <c r="D30" i="5"/>
  <c r="D31" i="5"/>
  <c r="D32" i="5"/>
  <c r="D36" i="5"/>
  <c r="D38" i="5"/>
  <c r="D39" i="5"/>
  <c r="D44" i="5"/>
  <c r="D46" i="5"/>
  <c r="D47" i="5"/>
  <c r="D48" i="5"/>
  <c r="D52" i="5"/>
  <c r="D54" i="5"/>
  <c r="D55" i="5"/>
  <c r="D60" i="5"/>
  <c r="D62" i="5"/>
  <c r="D63" i="5"/>
  <c r="D64" i="5"/>
  <c r="D68" i="5"/>
  <c r="D70" i="5"/>
  <c r="D71" i="5"/>
  <c r="D9" i="5"/>
  <c r="D11" i="5"/>
  <c r="D12" i="5"/>
  <c r="D13" i="5"/>
  <c r="D17" i="5"/>
  <c r="D19" i="5"/>
  <c r="D21" i="5"/>
  <c r="D22" i="5"/>
  <c r="D25" i="5"/>
  <c r="D27" i="5"/>
  <c r="K8" i="5"/>
  <c r="E8" i="5" s="1"/>
  <c r="I27" i="5"/>
  <c r="I26" i="5"/>
  <c r="H26" i="5"/>
  <c r="E25" i="5"/>
  <c r="E19" i="5"/>
  <c r="I19" i="5"/>
  <c r="H19" i="5"/>
  <c r="I18" i="5"/>
  <c r="E18" i="5"/>
  <c r="E17" i="5"/>
  <c r="I11" i="5"/>
  <c r="H11" i="5"/>
  <c r="E11" i="5"/>
  <c r="E10" i="5"/>
  <c r="E9" i="5"/>
  <c r="I9" i="5"/>
  <c r="H8" i="5"/>
  <c r="I8" i="5"/>
  <c r="A4" i="5"/>
  <c r="A3" i="5"/>
  <c r="S29" i="4"/>
  <c r="Q29" i="4" s="1"/>
  <c r="S28" i="4"/>
  <c r="E28" i="4" s="1"/>
  <c r="S27" i="4"/>
  <c r="M27" i="4" s="1"/>
  <c r="S26" i="4"/>
  <c r="I26" i="4" s="1"/>
  <c r="S25" i="4"/>
  <c r="L25" i="4" s="1"/>
  <c r="S24" i="4"/>
  <c r="M24" i="4" s="1"/>
  <c r="S23" i="4"/>
  <c r="P23" i="4" s="1"/>
  <c r="S22" i="4"/>
  <c r="Q22" i="4" s="1"/>
  <c r="S21" i="4"/>
  <c r="P21" i="4" s="1"/>
  <c r="Q21" i="4"/>
  <c r="S20" i="4"/>
  <c r="E20" i="4" s="1"/>
  <c r="S19" i="4"/>
  <c r="H19" i="4" s="1"/>
  <c r="L19" i="4"/>
  <c r="S18" i="4"/>
  <c r="I18" i="4" s="1"/>
  <c r="S17" i="4"/>
  <c r="L17" i="4" s="1"/>
  <c r="S16" i="4"/>
  <c r="M16" i="4" s="1"/>
  <c r="S15" i="4"/>
  <c r="P15" i="4" s="1"/>
  <c r="S14" i="4"/>
  <c r="Q14" i="4" s="1"/>
  <c r="S13" i="4"/>
  <c r="P13" i="4" s="1"/>
  <c r="S12" i="4"/>
  <c r="E12" i="4" s="1"/>
  <c r="P12" i="4"/>
  <c r="S11" i="4"/>
  <c r="L11" i="4" s="1"/>
  <c r="S10" i="4"/>
  <c r="I10" i="4" s="1"/>
  <c r="C6" i="4"/>
  <c r="B6" i="4"/>
  <c r="A6" i="4"/>
  <c r="C5" i="4"/>
  <c r="B5" i="4"/>
  <c r="A5" i="4"/>
  <c r="C4" i="4"/>
  <c r="B4" i="4"/>
  <c r="A4" i="4"/>
  <c r="C3" i="4"/>
  <c r="B3" i="4"/>
  <c r="A3" i="4"/>
  <c r="S29" i="3"/>
  <c r="P29" i="3" s="1"/>
  <c r="S28" i="3"/>
  <c r="E28" i="3" s="1"/>
  <c r="S27" i="3"/>
  <c r="H27" i="3" s="1"/>
  <c r="S26" i="3"/>
  <c r="P26" i="3" s="1"/>
  <c r="S25" i="3"/>
  <c r="E25" i="3" s="1"/>
  <c r="S24" i="3"/>
  <c r="M24" i="3" s="1"/>
  <c r="S23" i="3"/>
  <c r="P23" i="3" s="1"/>
  <c r="S22" i="3"/>
  <c r="Q22" i="3" s="1"/>
  <c r="S21" i="3"/>
  <c r="M21" i="3" s="1"/>
  <c r="S20" i="3"/>
  <c r="E20" i="3" s="1"/>
  <c r="S19" i="3"/>
  <c r="H19" i="3" s="1"/>
  <c r="S18" i="3"/>
  <c r="E18" i="3" s="1"/>
  <c r="S17" i="3"/>
  <c r="E17" i="3" s="1"/>
  <c r="S16" i="3"/>
  <c r="M16" i="3" s="1"/>
  <c r="S15" i="3"/>
  <c r="P15" i="3" s="1"/>
  <c r="S14" i="3"/>
  <c r="Q14" i="3" s="1"/>
  <c r="S13" i="3"/>
  <c r="M13" i="3" s="1"/>
  <c r="S12" i="3"/>
  <c r="E12" i="3" s="1"/>
  <c r="S11" i="3"/>
  <c r="H11" i="3" s="1"/>
  <c r="S10" i="3"/>
  <c r="H10" i="3" s="1"/>
  <c r="C6" i="3"/>
  <c r="B6" i="3"/>
  <c r="A6" i="3"/>
  <c r="C5" i="3"/>
  <c r="B5" i="3"/>
  <c r="A5" i="3"/>
  <c r="C4" i="3"/>
  <c r="B4" i="3"/>
  <c r="A4" i="3"/>
  <c r="C3" i="3"/>
  <c r="B3" i="3"/>
  <c r="A3" i="3"/>
  <c r="E6" i="1"/>
  <c r="E5" i="1"/>
  <c r="E4" i="1"/>
  <c r="E3" i="1"/>
  <c r="C3" i="1"/>
  <c r="D3" i="1"/>
  <c r="C4" i="1"/>
  <c r="D4" i="1"/>
  <c r="C5" i="1"/>
  <c r="D5" i="1"/>
  <c r="C6" i="1"/>
  <c r="D6" i="1"/>
  <c r="B6" i="1"/>
  <c r="B5" i="1"/>
  <c r="B4" i="1"/>
  <c r="B3" i="1"/>
  <c r="A6" i="1"/>
  <c r="A5" i="1"/>
  <c r="A4" i="1"/>
  <c r="A3" i="1"/>
  <c r="Q29" i="1"/>
  <c r="P29" i="1"/>
  <c r="Q28" i="1"/>
  <c r="P28" i="1"/>
  <c r="Q27" i="1"/>
  <c r="P27" i="1"/>
  <c r="Q26" i="1"/>
  <c r="P26" i="1"/>
  <c r="Q25" i="1"/>
  <c r="P25" i="1"/>
  <c r="Q24" i="1"/>
  <c r="P24" i="1"/>
  <c r="Q23" i="1"/>
  <c r="P23" i="1"/>
  <c r="Q22" i="1"/>
  <c r="P22" i="1"/>
  <c r="Q21" i="1"/>
  <c r="P21" i="1"/>
  <c r="Q20" i="1"/>
  <c r="P20" i="1"/>
  <c r="Q19" i="1"/>
  <c r="P19" i="1"/>
  <c r="Q18" i="1"/>
  <c r="P18" i="1"/>
  <c r="Q17" i="1"/>
  <c r="P17" i="1"/>
  <c r="Q16" i="1"/>
  <c r="P16" i="1"/>
  <c r="Q15" i="1"/>
  <c r="P15" i="1"/>
  <c r="Q14" i="1"/>
  <c r="P14" i="1"/>
  <c r="Q13" i="1"/>
  <c r="P13" i="1"/>
  <c r="Q12" i="1"/>
  <c r="P12" i="1"/>
  <c r="Q11" i="1"/>
  <c r="P11" i="1"/>
  <c r="Q10" i="1"/>
  <c r="P10" i="1"/>
  <c r="M29" i="1"/>
  <c r="L29" i="1"/>
  <c r="M28" i="1"/>
  <c r="L28" i="1"/>
  <c r="M27" i="1"/>
  <c r="L27" i="1"/>
  <c r="M26" i="1"/>
  <c r="L26" i="1"/>
  <c r="M25" i="1"/>
  <c r="L25" i="1"/>
  <c r="M24" i="1"/>
  <c r="L24" i="1"/>
  <c r="M23" i="1"/>
  <c r="L23" i="1"/>
  <c r="M22" i="1"/>
  <c r="L22" i="1"/>
  <c r="M21" i="1"/>
  <c r="L21" i="1"/>
  <c r="M20" i="1"/>
  <c r="L20" i="1"/>
  <c r="M19" i="1"/>
  <c r="L19" i="1"/>
  <c r="M18" i="1"/>
  <c r="L18" i="1"/>
  <c r="M17" i="1"/>
  <c r="L17" i="1"/>
  <c r="M16" i="1"/>
  <c r="L16" i="1"/>
  <c r="M15" i="1"/>
  <c r="L15" i="1"/>
  <c r="M14" i="1"/>
  <c r="L14" i="1"/>
  <c r="M13" i="1"/>
  <c r="L13" i="1"/>
  <c r="M12" i="1"/>
  <c r="L12" i="1"/>
  <c r="M11" i="1"/>
  <c r="L11" i="1"/>
  <c r="M10" i="1"/>
  <c r="L10" i="1"/>
  <c r="I29" i="1"/>
  <c r="H29" i="1"/>
  <c r="I28" i="1"/>
  <c r="H28" i="1"/>
  <c r="I27" i="1"/>
  <c r="H27" i="1"/>
  <c r="I26" i="1"/>
  <c r="H26" i="1"/>
  <c r="I25" i="1"/>
  <c r="H25" i="1"/>
  <c r="I24" i="1"/>
  <c r="H24" i="1"/>
  <c r="I23" i="1"/>
  <c r="H23" i="1"/>
  <c r="I22" i="1"/>
  <c r="H22" i="1"/>
  <c r="I21" i="1"/>
  <c r="H21" i="1"/>
  <c r="I20" i="1"/>
  <c r="H20" i="1"/>
  <c r="I19" i="1"/>
  <c r="H19" i="1"/>
  <c r="I18" i="1"/>
  <c r="H18" i="1"/>
  <c r="I17" i="1"/>
  <c r="H17" i="1"/>
  <c r="I16" i="1"/>
  <c r="H16" i="1"/>
  <c r="I15" i="1"/>
  <c r="H15" i="1"/>
  <c r="I14" i="1"/>
  <c r="H14" i="1"/>
  <c r="I13" i="1"/>
  <c r="H13" i="1"/>
  <c r="I12" i="1"/>
  <c r="H12" i="1"/>
  <c r="I11" i="1"/>
  <c r="H11" i="1"/>
  <c r="I10" i="1"/>
  <c r="H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E10" i="1"/>
  <c r="D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10" i="1"/>
  <c r="H35" i="5" l="1"/>
  <c r="E51" i="5"/>
  <c r="E35" i="5"/>
  <c r="I67" i="5"/>
  <c r="E66" i="5"/>
  <c r="H51" i="5"/>
  <c r="E73" i="5"/>
  <c r="E65" i="5"/>
  <c r="E57" i="5"/>
  <c r="E49" i="5"/>
  <c r="E41" i="5"/>
  <c r="E33" i="5"/>
  <c r="I74" i="5"/>
  <c r="I66" i="5"/>
  <c r="I58" i="5"/>
  <c r="I50" i="5"/>
  <c r="I42" i="5"/>
  <c r="I34" i="5"/>
  <c r="H18" i="5"/>
  <c r="E26" i="5"/>
  <c r="D10" i="5"/>
  <c r="E72" i="5"/>
  <c r="E64" i="5"/>
  <c r="E56" i="5"/>
  <c r="E48" i="5"/>
  <c r="E40" i="5"/>
  <c r="E32" i="5"/>
  <c r="H74" i="5"/>
  <c r="H66" i="5"/>
  <c r="H58" i="5"/>
  <c r="H50" i="5"/>
  <c r="H42" i="5"/>
  <c r="H34" i="5"/>
  <c r="E67" i="5"/>
  <c r="I59" i="5"/>
  <c r="I51" i="5"/>
  <c r="I35" i="5"/>
  <c r="E50" i="5"/>
  <c r="H75" i="5"/>
  <c r="H43" i="5"/>
  <c r="I73" i="5"/>
  <c r="I69" i="5"/>
  <c r="I65" i="5"/>
  <c r="I61" i="5"/>
  <c r="I57" i="5"/>
  <c r="I53" i="5"/>
  <c r="I49" i="5"/>
  <c r="I45" i="5"/>
  <c r="I41" i="5"/>
  <c r="I37" i="5"/>
  <c r="I33" i="5"/>
  <c r="I29" i="5"/>
  <c r="E59" i="5"/>
  <c r="E74" i="5"/>
  <c r="E34" i="5"/>
  <c r="D72" i="5"/>
  <c r="D56" i="5"/>
  <c r="D40" i="5"/>
  <c r="H73" i="5"/>
  <c r="H69" i="5"/>
  <c r="H65" i="5"/>
  <c r="H61" i="5"/>
  <c r="H57" i="5"/>
  <c r="H53" i="5"/>
  <c r="H49" i="5"/>
  <c r="H45" i="5"/>
  <c r="H41" i="5"/>
  <c r="H37" i="5"/>
  <c r="H33" i="5"/>
  <c r="H29" i="5"/>
  <c r="E43" i="5"/>
  <c r="E42" i="5"/>
  <c r="H59" i="5"/>
  <c r="E69" i="5"/>
  <c r="E61" i="5"/>
  <c r="E53" i="5"/>
  <c r="E45" i="5"/>
  <c r="E37" i="5"/>
  <c r="E29" i="5"/>
  <c r="I72" i="5"/>
  <c r="I68" i="5"/>
  <c r="I64" i="5"/>
  <c r="I60" i="5"/>
  <c r="I56" i="5"/>
  <c r="I52" i="5"/>
  <c r="I48" i="5"/>
  <c r="I44" i="5"/>
  <c r="I40" i="5"/>
  <c r="I36" i="5"/>
  <c r="I32" i="5"/>
  <c r="I28" i="5"/>
  <c r="E75" i="5"/>
  <c r="I75" i="5"/>
  <c r="I43" i="5"/>
  <c r="E58" i="5"/>
  <c r="H67" i="5"/>
  <c r="E68" i="5"/>
  <c r="E60" i="5"/>
  <c r="E52" i="5"/>
  <c r="E44" i="5"/>
  <c r="E36" i="5"/>
  <c r="E28" i="5"/>
  <c r="D24" i="5"/>
  <c r="E16" i="5"/>
  <c r="H16" i="5"/>
  <c r="E24" i="5"/>
  <c r="I16" i="5"/>
  <c r="I24" i="5"/>
  <c r="D8" i="5"/>
  <c r="H10" i="5"/>
  <c r="H25" i="5"/>
  <c r="E27" i="5"/>
  <c r="I25" i="5"/>
  <c r="H27" i="5"/>
  <c r="H17" i="5"/>
  <c r="H9" i="5"/>
  <c r="I17" i="5"/>
  <c r="E21" i="5"/>
  <c r="H13" i="5"/>
  <c r="E14" i="5"/>
  <c r="E22" i="5"/>
  <c r="I13" i="5"/>
  <c r="H14" i="5"/>
  <c r="E15" i="5"/>
  <c r="I21" i="5"/>
  <c r="H22" i="5"/>
  <c r="E23" i="5"/>
  <c r="E20" i="5"/>
  <c r="H12" i="5"/>
  <c r="H20" i="5"/>
  <c r="I12" i="5"/>
  <c r="I14" i="5"/>
  <c r="H15" i="5"/>
  <c r="I22" i="5"/>
  <c r="H23" i="5"/>
  <c r="E12" i="5"/>
  <c r="I15" i="5"/>
  <c r="I23" i="5"/>
  <c r="E13" i="5"/>
  <c r="I20" i="5"/>
  <c r="H21" i="5"/>
  <c r="L26" i="4"/>
  <c r="P20" i="4"/>
  <c r="E19" i="4"/>
  <c r="D19" i="4"/>
  <c r="I19" i="4"/>
  <c r="H23" i="4"/>
  <c r="Q23" i="4"/>
  <c r="D29" i="4"/>
  <c r="M19" i="4"/>
  <c r="M12" i="4"/>
  <c r="L18" i="4"/>
  <c r="M20" i="4"/>
  <c r="D28" i="4"/>
  <c r="M18" i="4"/>
  <c r="E21" i="4"/>
  <c r="H28" i="4"/>
  <c r="P18" i="4"/>
  <c r="D20" i="4"/>
  <c r="I21" i="4"/>
  <c r="D21" i="4"/>
  <c r="I20" i="4"/>
  <c r="L21" i="4"/>
  <c r="P10" i="4"/>
  <c r="Q15" i="4"/>
  <c r="L20" i="4"/>
  <c r="M21" i="4"/>
  <c r="P16" i="3"/>
  <c r="P10" i="3"/>
  <c r="I25" i="3"/>
  <c r="L26" i="3"/>
  <c r="L19" i="3"/>
  <c r="Q26" i="3"/>
  <c r="D27" i="4"/>
  <c r="Q10" i="4"/>
  <c r="D16" i="4"/>
  <c r="Q18" i="4"/>
  <c r="P19" i="4"/>
  <c r="E27" i="4"/>
  <c r="I28" i="4"/>
  <c r="M13" i="4"/>
  <c r="P16" i="4"/>
  <c r="Q19" i="4"/>
  <c r="D25" i="4"/>
  <c r="H27" i="4"/>
  <c r="M28" i="4"/>
  <c r="M11" i="4"/>
  <c r="Q13" i="4"/>
  <c r="M25" i="4"/>
  <c r="I27" i="4"/>
  <c r="P11" i="4"/>
  <c r="D23" i="4"/>
  <c r="L27" i="4"/>
  <c r="Q11" i="4"/>
  <c r="D14" i="4"/>
  <c r="D18" i="4"/>
  <c r="H20" i="4"/>
  <c r="H21" i="4"/>
  <c r="E23" i="4"/>
  <c r="D26" i="4"/>
  <c r="P27" i="4"/>
  <c r="D11" i="4"/>
  <c r="E11" i="4"/>
  <c r="D12" i="4"/>
  <c r="H10" i="4"/>
  <c r="H11" i="4"/>
  <c r="H12" i="4"/>
  <c r="H13" i="4"/>
  <c r="D15" i="4"/>
  <c r="D17" i="4"/>
  <c r="D13" i="4"/>
  <c r="L10" i="4"/>
  <c r="I11" i="4"/>
  <c r="I12" i="4"/>
  <c r="I13" i="4"/>
  <c r="E15" i="4"/>
  <c r="M17" i="4"/>
  <c r="D24" i="4"/>
  <c r="Q26" i="4"/>
  <c r="Q27" i="4"/>
  <c r="H29" i="4"/>
  <c r="D10" i="4"/>
  <c r="E13" i="4"/>
  <c r="M10" i="4"/>
  <c r="L12" i="4"/>
  <c r="L13" i="4"/>
  <c r="H15" i="4"/>
  <c r="Q17" i="4"/>
  <c r="D22" i="4"/>
  <c r="P24" i="4"/>
  <c r="E29" i="4"/>
  <c r="E14" i="4"/>
  <c r="Q16" i="4"/>
  <c r="P17" i="4"/>
  <c r="E22" i="4"/>
  <c r="Q24" i="4"/>
  <c r="P25" i="4"/>
  <c r="M26" i="4"/>
  <c r="H14" i="4"/>
  <c r="H22" i="4"/>
  <c r="Q25" i="4"/>
  <c r="P26" i="4"/>
  <c r="L28" i="4"/>
  <c r="I29" i="4"/>
  <c r="L29" i="4"/>
  <c r="L14" i="4"/>
  <c r="I15" i="4"/>
  <c r="H16" i="4"/>
  <c r="E17" i="4"/>
  <c r="L22" i="4"/>
  <c r="I23" i="4"/>
  <c r="H24" i="4"/>
  <c r="E25" i="4"/>
  <c r="P28" i="4"/>
  <c r="M29" i="4"/>
  <c r="E10" i="4"/>
  <c r="Q12" i="4"/>
  <c r="M14" i="4"/>
  <c r="L15" i="4"/>
  <c r="I16" i="4"/>
  <c r="H17" i="4"/>
  <c r="E18" i="4"/>
  <c r="Q20" i="4"/>
  <c r="M22" i="4"/>
  <c r="L23" i="4"/>
  <c r="I24" i="4"/>
  <c r="H25" i="4"/>
  <c r="E26" i="4"/>
  <c r="Q28" i="4"/>
  <c r="P29" i="4"/>
  <c r="P14" i="4"/>
  <c r="M15" i="4"/>
  <c r="L16" i="4"/>
  <c r="I17" i="4"/>
  <c r="H18" i="4"/>
  <c r="P22" i="4"/>
  <c r="M23" i="4"/>
  <c r="L24" i="4"/>
  <c r="I25" i="4"/>
  <c r="H26" i="4"/>
  <c r="I14" i="4"/>
  <c r="E16" i="4"/>
  <c r="I22" i="4"/>
  <c r="E24" i="4"/>
  <c r="L18" i="3"/>
  <c r="D13" i="3"/>
  <c r="H25" i="3"/>
  <c r="M10" i="3"/>
  <c r="E13" i="3"/>
  <c r="L25" i="3"/>
  <c r="H13" i="3"/>
  <c r="M25" i="3"/>
  <c r="Q28" i="3"/>
  <c r="P13" i="3"/>
  <c r="D18" i="3"/>
  <c r="L11" i="3"/>
  <c r="Q13" i="3"/>
  <c r="H18" i="3"/>
  <c r="H26" i="3"/>
  <c r="D29" i="3"/>
  <c r="M11" i="3"/>
  <c r="I18" i="3"/>
  <c r="I26" i="3"/>
  <c r="H17" i="3"/>
  <c r="E29" i="3"/>
  <c r="D10" i="3"/>
  <c r="I17" i="3"/>
  <c r="D27" i="3"/>
  <c r="H29" i="3"/>
  <c r="E10" i="3"/>
  <c r="L17" i="3"/>
  <c r="M18" i="3"/>
  <c r="Q23" i="3"/>
  <c r="D26" i="3"/>
  <c r="L27" i="3"/>
  <c r="I29" i="3"/>
  <c r="D17" i="3"/>
  <c r="I10" i="3"/>
  <c r="Q15" i="3"/>
  <c r="M17" i="3"/>
  <c r="E26" i="3"/>
  <c r="Q29" i="3"/>
  <c r="L10" i="3"/>
  <c r="P17" i="3"/>
  <c r="I19" i="3"/>
  <c r="D28" i="3"/>
  <c r="M19" i="3"/>
  <c r="D21" i="3"/>
  <c r="D12" i="3"/>
  <c r="E21" i="3"/>
  <c r="Q10" i="3"/>
  <c r="H12" i="3"/>
  <c r="I13" i="3"/>
  <c r="Q16" i="3"/>
  <c r="Q17" i="3"/>
  <c r="P18" i="3"/>
  <c r="D20" i="3"/>
  <c r="H21" i="3"/>
  <c r="P24" i="3"/>
  <c r="P25" i="3"/>
  <c r="M26" i="3"/>
  <c r="H28" i="3"/>
  <c r="L29" i="3"/>
  <c r="I12" i="3"/>
  <c r="Q18" i="3"/>
  <c r="H20" i="3"/>
  <c r="I21" i="3"/>
  <c r="Q24" i="3"/>
  <c r="Q25" i="3"/>
  <c r="L28" i="3"/>
  <c r="M29" i="3"/>
  <c r="D11" i="3"/>
  <c r="I20" i="3"/>
  <c r="P21" i="3"/>
  <c r="Q20" i="3"/>
  <c r="L12" i="3"/>
  <c r="I11" i="3"/>
  <c r="Q12" i="3"/>
  <c r="D19" i="3"/>
  <c r="L20" i="3"/>
  <c r="Q21" i="3"/>
  <c r="D25" i="3"/>
  <c r="I27" i="3"/>
  <c r="I28" i="3"/>
  <c r="M27" i="3"/>
  <c r="D14" i="3"/>
  <c r="E14" i="3"/>
  <c r="D15" i="3"/>
  <c r="E22" i="3"/>
  <c r="D23" i="3"/>
  <c r="H14" i="3"/>
  <c r="H22" i="3"/>
  <c r="D24" i="3"/>
  <c r="P11" i="3"/>
  <c r="M12" i="3"/>
  <c r="L13" i="3"/>
  <c r="I14" i="3"/>
  <c r="H15" i="3"/>
  <c r="E16" i="3"/>
  <c r="P19" i="3"/>
  <c r="M20" i="3"/>
  <c r="L21" i="3"/>
  <c r="I22" i="3"/>
  <c r="H23" i="3"/>
  <c r="E24" i="3"/>
  <c r="P27" i="3"/>
  <c r="M28" i="3"/>
  <c r="D22" i="3"/>
  <c r="E15" i="3"/>
  <c r="D16" i="3"/>
  <c r="E23" i="3"/>
  <c r="Q11" i="3"/>
  <c r="P12" i="3"/>
  <c r="L14" i="3"/>
  <c r="I15" i="3"/>
  <c r="H16" i="3"/>
  <c r="Q19" i="3"/>
  <c r="P20" i="3"/>
  <c r="L22" i="3"/>
  <c r="I23" i="3"/>
  <c r="H24" i="3"/>
  <c r="Q27" i="3"/>
  <c r="P28" i="3"/>
  <c r="M14" i="3"/>
  <c r="L15" i="3"/>
  <c r="I16" i="3"/>
  <c r="M22" i="3"/>
  <c r="L23" i="3"/>
  <c r="I24" i="3"/>
  <c r="E27" i="3"/>
  <c r="E11" i="3"/>
  <c r="P14" i="3"/>
  <c r="M15" i="3"/>
  <c r="L16" i="3"/>
  <c r="E19" i="3"/>
  <c r="P22" i="3"/>
  <c r="M23" i="3"/>
  <c r="L24" i="3"/>
  <c r="D6" i="4" l="1"/>
  <c r="D3" i="4"/>
  <c r="D5" i="4"/>
  <c r="E5" i="4"/>
  <c r="E4" i="4"/>
  <c r="E6" i="4"/>
  <c r="E3" i="4"/>
  <c r="D4" i="4"/>
  <c r="E3" i="3"/>
  <c r="D4" i="3"/>
  <c r="E4" i="3"/>
  <c r="D5" i="3"/>
  <c r="E5" i="3"/>
  <c r="E6" i="3"/>
  <c r="D6" i="3"/>
  <c r="D3" i="3"/>
</calcChain>
</file>

<file path=xl/sharedStrings.xml><?xml version="1.0" encoding="utf-8"?>
<sst xmlns="http://schemas.openxmlformats.org/spreadsheetml/2006/main" count="217" uniqueCount="78">
  <si>
    <t>Instance</t>
  </si>
  <si>
    <t>Time (s)</t>
  </si>
  <si>
    <t>GKD-c_1_n500_m50</t>
  </si>
  <si>
    <t>GKD-c_4_n500_m50</t>
  </si>
  <si>
    <t>GKD-c_8_n500_m50</t>
  </si>
  <si>
    <t>MDG-a_10_100_m10</t>
  </si>
  <si>
    <t>MDG-a_11_100_m10</t>
  </si>
  <si>
    <t>MDG-a_12_n500_m50</t>
  </si>
  <si>
    <t>MDG-a_15_100_m10</t>
  </si>
  <si>
    <t>MDG-a_16_n500_m50</t>
  </si>
  <si>
    <t>MDG-a_18_n500_m50</t>
  </si>
  <si>
    <t>MDG-a_2_100_m10</t>
  </si>
  <si>
    <t>MDG-a_4_100_m10</t>
  </si>
  <si>
    <t>MDG-a_5_100_m10</t>
  </si>
  <si>
    <t>MDG-a_8_100_m10</t>
  </si>
  <si>
    <t>MDG-b_10_100_m10</t>
  </si>
  <si>
    <t>MDG-b_1_100_m10</t>
  </si>
  <si>
    <t>MDG-b_2_100_m10</t>
  </si>
  <si>
    <t>MDG-b_4_100_m10</t>
  </si>
  <si>
    <t>MDG-b_5_n500_m50</t>
  </si>
  <si>
    <t>MDG-b_7_100_m10</t>
  </si>
  <si>
    <t>MDG-b_9_100_m10</t>
  </si>
  <si>
    <t>Dev(%)</t>
  </si>
  <si>
    <t>#Best</t>
  </si>
  <si>
    <t>Avg.</t>
  </si>
  <si>
    <t>Alpha</t>
  </si>
  <si>
    <t>Best</t>
  </si>
  <si>
    <t>GKD-c_10_n500_m50</t>
  </si>
  <si>
    <t>GKD-c_2_n500_m50</t>
  </si>
  <si>
    <t>GKD-c_3_n500_m50</t>
  </si>
  <si>
    <t>GKD-c_5_n500_m50</t>
  </si>
  <si>
    <t>GKD-c_6_n500_m50</t>
  </si>
  <si>
    <t>GKD-c_7_n500_m50</t>
  </si>
  <si>
    <t>GKD-c_9_n500_m50</t>
  </si>
  <si>
    <t>MDG-a_10_n500_m50</t>
  </si>
  <si>
    <t>MDG-a_11_n500_m50</t>
  </si>
  <si>
    <t>MDG-a_12_100_m10</t>
  </si>
  <si>
    <t>MDG-a_13_100_m10</t>
  </si>
  <si>
    <t>MDG-a_13_n500_m50</t>
  </si>
  <si>
    <t>MDG-a_14_100_m10</t>
  </si>
  <si>
    <t>MDG-a_14_n500_m50</t>
  </si>
  <si>
    <t>MDG-a_15_n500_m50</t>
  </si>
  <si>
    <t>MDG-a_16_100_m10</t>
  </si>
  <si>
    <t>MDG-a_17_100_m10</t>
  </si>
  <si>
    <t>MDG-a_17_n500_m50</t>
  </si>
  <si>
    <t>MDG-a_18_100_m10</t>
  </si>
  <si>
    <t>MDG-a_19_100_m10</t>
  </si>
  <si>
    <t>MDG-a_19_n500_m50</t>
  </si>
  <si>
    <t>MDG-a_1_100_m10</t>
  </si>
  <si>
    <t>MDG-a_1_n500_m50</t>
  </si>
  <si>
    <t>MDG-a_2_n500_m50</t>
  </si>
  <si>
    <t>MDG-a_3_100_m10</t>
  </si>
  <si>
    <t>MDG-a_3_n500_m50</t>
  </si>
  <si>
    <t>MDG-a_4_n500_m50</t>
  </si>
  <si>
    <t>MDG-a_5_n500_m50</t>
  </si>
  <si>
    <t>MDG-a_6_100_m10</t>
  </si>
  <si>
    <t>MDG-a_6_n500_m50</t>
  </si>
  <si>
    <t>MDG-a_7_100_m10</t>
  </si>
  <si>
    <t>MDG-a_7_n500_m50</t>
  </si>
  <si>
    <t>MDG-a_8_n500_m50</t>
  </si>
  <si>
    <t>MDG-a_9_100_m10</t>
  </si>
  <si>
    <t>MDG-a_9_n500_m50</t>
  </si>
  <si>
    <t>MDG-b_10_n500_m50</t>
  </si>
  <si>
    <t>MDG-b_1_n500_m50</t>
  </si>
  <si>
    <t>MDG-b_2_n500_m50</t>
  </si>
  <si>
    <t>MDG-b_3_100_m10</t>
  </si>
  <si>
    <t>MDG-b_3_n500_m50</t>
  </si>
  <si>
    <t>MDG-b_4_n500_m50</t>
  </si>
  <si>
    <t>MDG-b_5_100_m10</t>
  </si>
  <si>
    <t>MDG-b_6_100_m10</t>
  </si>
  <si>
    <t>MDG-b_6_n500_m50</t>
  </si>
  <si>
    <t>MDG-b_7_n500_m50</t>
  </si>
  <si>
    <t>MDG-b_8_100_m10</t>
  </si>
  <si>
    <t>MDG-b_8_n500_m50</t>
  </si>
  <si>
    <t>MDG-b_9_n500_m50</t>
  </si>
  <si>
    <t>Best improvement</t>
  </si>
  <si>
    <t>First Improvement</t>
  </si>
  <si>
    <t>RND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</si>
</sst>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10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S29"/>
  <sheetViews>
    <sheetView workbookViewId="0">
      <selection activeCell="A2" sqref="A2:E6"/>
    </sheetView>
  </sheetViews>
  <sheetFormatPr baseColWidth="10" defaultColWidth="8.83203125" defaultRowHeight="15" x14ac:dyDescent="0.2"/>
  <cols>
    <col min="1" max="1" width="18.5" bestFit="1" customWidth="1"/>
  </cols>
  <sheetData>
    <row r="2" spans="1:19" x14ac:dyDescent="0.2">
      <c r="B2" t="s">
        <v>24</v>
      </c>
      <c r="C2" t="s">
        <v>1</v>
      </c>
      <c r="D2" t="s">
        <v>22</v>
      </c>
      <c r="E2" t="s">
        <v>23</v>
      </c>
    </row>
    <row r="3" spans="1:19" x14ac:dyDescent="0.2">
      <c r="A3">
        <f>B8</f>
        <v>-1</v>
      </c>
      <c r="B3">
        <f>AVERAGE(B10:B29)</f>
        <v>52638.319085693358</v>
      </c>
      <c r="C3">
        <f t="shared" ref="C3:E3" si="0">AVERAGE(C10:C29)</f>
        <v>9.049999999999999E-3</v>
      </c>
      <c r="D3" s="2">
        <f t="shared" si="0"/>
        <v>4.2020933501126057E-5</v>
      </c>
      <c r="E3">
        <f>SUM(E10:E29)</f>
        <v>19</v>
      </c>
    </row>
    <row r="4" spans="1:19" x14ac:dyDescent="0.2">
      <c r="A4">
        <f>F8</f>
        <v>0.25</v>
      </c>
      <c r="B4">
        <f>AVERAGE(F10:F29)</f>
        <v>51711.410186767578</v>
      </c>
      <c r="C4">
        <f t="shared" ref="C4:E4" si="1">AVERAGE(G10:G29)</f>
        <v>1.2199999999999999E-2</v>
      </c>
      <c r="D4" s="2">
        <f t="shared" si="1"/>
        <v>2.1621903863776618E-2</v>
      </c>
      <c r="E4">
        <f>SUM(I10:I29)</f>
        <v>1</v>
      </c>
    </row>
    <row r="5" spans="1:19" x14ac:dyDescent="0.2">
      <c r="A5">
        <f>J8</f>
        <v>0.5</v>
      </c>
      <c r="B5">
        <f>AVERAGE(J10:J29)</f>
        <v>47065.907118225099</v>
      </c>
      <c r="C5">
        <f t="shared" ref="C5:E5" si="2">AVERAGE(K10:K29)</f>
        <v>1.2149999999999999E-2</v>
      </c>
      <c r="D5" s="2">
        <f t="shared" si="2"/>
        <v>0.11382830489502797</v>
      </c>
      <c r="E5">
        <f>SUM(M10:M29)</f>
        <v>0</v>
      </c>
    </row>
    <row r="6" spans="1:19" x14ac:dyDescent="0.2">
      <c r="A6">
        <f>N8</f>
        <v>0.75</v>
      </c>
      <c r="B6">
        <f>AVERAGE(N10:N29)</f>
        <v>44202.306446838382</v>
      </c>
      <c r="C6">
        <f t="shared" ref="C6:E6" si="3">AVERAGE(O10:O29)</f>
        <v>7.7499999999999999E-3</v>
      </c>
      <c r="D6" s="2">
        <f t="shared" si="3"/>
        <v>0.18337511176370574</v>
      </c>
      <c r="E6">
        <f>SUM(Q10:Q29)</f>
        <v>0</v>
      </c>
    </row>
    <row r="8" spans="1:19" x14ac:dyDescent="0.2">
      <c r="A8" t="s">
        <v>25</v>
      </c>
      <c r="B8" s="1">
        <v>-1</v>
      </c>
      <c r="C8" s="1"/>
      <c r="D8" s="1"/>
      <c r="E8" s="1"/>
      <c r="F8" s="1">
        <v>0.25</v>
      </c>
      <c r="G8" s="1"/>
      <c r="H8" s="1"/>
      <c r="I8" s="1"/>
      <c r="J8" s="1">
        <v>0.5</v>
      </c>
      <c r="K8" s="1"/>
      <c r="L8" s="1"/>
      <c r="M8" s="1"/>
      <c r="N8" s="1">
        <v>0.75</v>
      </c>
      <c r="O8" s="1"/>
      <c r="P8" s="1"/>
      <c r="Q8" s="1"/>
    </row>
    <row r="9" spans="1:19" x14ac:dyDescent="0.2">
      <c r="A9" t="s">
        <v>0</v>
      </c>
      <c r="B9" t="s">
        <v>24</v>
      </c>
      <c r="C9" t="s">
        <v>1</v>
      </c>
      <c r="D9" t="s">
        <v>22</v>
      </c>
      <c r="E9" t="s">
        <v>23</v>
      </c>
      <c r="F9" t="s">
        <v>24</v>
      </c>
      <c r="G9" t="s">
        <v>1</v>
      </c>
      <c r="H9" t="s">
        <v>22</v>
      </c>
      <c r="I9" t="s">
        <v>23</v>
      </c>
      <c r="J9" t="s">
        <v>24</v>
      </c>
      <c r="K9" t="s">
        <v>1</v>
      </c>
      <c r="L9" t="s">
        <v>22</v>
      </c>
      <c r="M9" t="s">
        <v>23</v>
      </c>
      <c r="N9" t="s">
        <v>24</v>
      </c>
      <c r="O9" t="s">
        <v>1</v>
      </c>
      <c r="P9" t="s">
        <v>22</v>
      </c>
      <c r="Q9" t="s">
        <v>23</v>
      </c>
      <c r="S9" t="s">
        <v>26</v>
      </c>
    </row>
    <row r="10" spans="1:19" x14ac:dyDescent="0.2">
      <c r="A10" t="s">
        <v>2</v>
      </c>
      <c r="B10">
        <v>19477.537109375</v>
      </c>
      <c r="C10">
        <v>4.2999999999999997E-2</v>
      </c>
      <c r="D10" s="2">
        <f>($S10-B10)/$S10</f>
        <v>0</v>
      </c>
      <c r="E10">
        <f>IF(ABS(B10-$S10)&lt;0.01,1,0)</f>
        <v>1</v>
      </c>
      <c r="F10">
        <v>19364.07421875</v>
      </c>
      <c r="G10">
        <v>8.4000000000000005E-2</v>
      </c>
      <c r="H10" s="2">
        <f>($S10-F10)/$S10</f>
        <v>5.8253202131180962E-3</v>
      </c>
      <c r="I10">
        <f>IF(ABS(F10-$S10)&lt;0.01,1,0)</f>
        <v>0</v>
      </c>
      <c r="J10">
        <v>18020.234375</v>
      </c>
      <c r="K10">
        <v>6.5000000000000002E-2</v>
      </c>
      <c r="L10" s="2">
        <f>($S10-J10)/$S10</f>
        <v>7.4819661551232042E-2</v>
      </c>
      <c r="M10">
        <f>IF(ABS(J10-$S10)&lt;0.01,1,0)</f>
        <v>0</v>
      </c>
      <c r="N10">
        <v>16748.205078125</v>
      </c>
      <c r="O10">
        <v>0.02</v>
      </c>
      <c r="P10" s="2">
        <f>($S10-N10)/$S10</f>
        <v>0.14012716371292691</v>
      </c>
      <c r="Q10">
        <f>IF(ABS(N10-$S10)&lt;0.01,1,0)</f>
        <v>0</v>
      </c>
      <c r="S10">
        <f>MAX(N10,J10,F10,B10)</f>
        <v>19477.537109375</v>
      </c>
    </row>
    <row r="11" spans="1:19" x14ac:dyDescent="0.2">
      <c r="A11" t="s">
        <v>3</v>
      </c>
      <c r="B11">
        <v>19560.130859375</v>
      </c>
      <c r="C11">
        <v>2.1999999999999999E-2</v>
      </c>
      <c r="D11" s="2">
        <f t="shared" ref="D11:D29" si="4">($S11-B11)/$S11</f>
        <v>0</v>
      </c>
      <c r="E11">
        <f t="shared" ref="E11:E29" si="5">IF(ABS(B11-$S11)&lt;0.01,1,0)</f>
        <v>1</v>
      </c>
      <c r="F11">
        <v>19458.14453125</v>
      </c>
      <c r="G11">
        <v>4.2999999999999997E-2</v>
      </c>
      <c r="H11" s="2">
        <f t="shared" ref="H11:H29" si="6">($S11-F11)/$S11</f>
        <v>5.2139900728792338E-3</v>
      </c>
      <c r="I11">
        <f t="shared" ref="I11:I29" si="7">IF(ABS(F11-$S11)&lt;0.01,1,0)</f>
        <v>0</v>
      </c>
      <c r="J11">
        <v>17963.279296875</v>
      </c>
      <c r="K11">
        <v>2.5000000000000001E-2</v>
      </c>
      <c r="L11" s="2">
        <f t="shared" ref="L11:L29" si="8">($S11-J11)/$S11</f>
        <v>8.163808176848894E-2</v>
      </c>
      <c r="M11">
        <f t="shared" ref="M11:M29" si="9">IF(ABS(J11-$S11)&lt;0.01,1,0)</f>
        <v>0</v>
      </c>
      <c r="N11">
        <v>16727.53515625</v>
      </c>
      <c r="O11">
        <v>0.02</v>
      </c>
      <c r="P11" s="2">
        <f t="shared" ref="P11:P29" si="10">($S11-N11)/$S11</f>
        <v>0.14481476241082311</v>
      </c>
      <c r="Q11">
        <f t="shared" ref="Q11:Q29" si="11">IF(ABS(N11-$S11)&lt;0.01,1,0)</f>
        <v>0</v>
      </c>
      <c r="S11">
        <f t="shared" ref="S11:S29" si="12">MAX(N11,J11,F11,B11)</f>
        <v>19560.130859375</v>
      </c>
    </row>
    <row r="12" spans="1:19" x14ac:dyDescent="0.2">
      <c r="A12" t="s">
        <v>4</v>
      </c>
      <c r="B12">
        <v>19447.92578125</v>
      </c>
      <c r="C12">
        <v>1.9E-2</v>
      </c>
      <c r="D12" s="2">
        <f t="shared" si="4"/>
        <v>0</v>
      </c>
      <c r="E12">
        <f t="shared" si="5"/>
        <v>1</v>
      </c>
      <c r="F12">
        <v>19238.603515625</v>
      </c>
      <c r="G12">
        <v>1.9E-2</v>
      </c>
      <c r="H12" s="2">
        <f t="shared" si="6"/>
        <v>1.0763218040805685E-2</v>
      </c>
      <c r="I12">
        <f t="shared" si="7"/>
        <v>0</v>
      </c>
      <c r="J12">
        <v>17934.8046875</v>
      </c>
      <c r="K12">
        <v>2.5999999999999999E-2</v>
      </c>
      <c r="L12" s="2">
        <f t="shared" si="8"/>
        <v>7.7803726256957431E-2</v>
      </c>
      <c r="M12">
        <f t="shared" si="9"/>
        <v>0</v>
      </c>
      <c r="N12">
        <v>16854.916015625</v>
      </c>
      <c r="O12">
        <v>0.02</v>
      </c>
      <c r="P12" s="2">
        <f t="shared" si="10"/>
        <v>0.13333091635535521</v>
      </c>
      <c r="Q12">
        <f t="shared" si="11"/>
        <v>0</v>
      </c>
      <c r="S12">
        <f t="shared" si="12"/>
        <v>19447.92578125</v>
      </c>
    </row>
    <row r="13" spans="1:19" x14ac:dyDescent="0.2">
      <c r="A13" t="s">
        <v>5</v>
      </c>
      <c r="B13">
        <v>336.19998168945312</v>
      </c>
      <c r="C13">
        <v>1E-3</v>
      </c>
      <c r="D13" s="2">
        <f t="shared" si="4"/>
        <v>0</v>
      </c>
      <c r="E13">
        <f t="shared" si="5"/>
        <v>1</v>
      </c>
      <c r="F13">
        <v>335.26998901367188</v>
      </c>
      <c r="G13">
        <v>4.0000000000000001E-3</v>
      </c>
      <c r="H13" s="2">
        <f t="shared" si="6"/>
        <v>2.7661889542881695E-3</v>
      </c>
      <c r="I13">
        <f t="shared" si="7"/>
        <v>0</v>
      </c>
      <c r="J13">
        <v>301.70001220703125</v>
      </c>
      <c r="K13">
        <v>1E-3</v>
      </c>
      <c r="L13" s="2">
        <f t="shared" si="8"/>
        <v>0.10261740440631371</v>
      </c>
      <c r="M13">
        <f t="shared" si="9"/>
        <v>0</v>
      </c>
      <c r="N13">
        <v>279.92999267578125</v>
      </c>
      <c r="O13">
        <v>1E-3</v>
      </c>
      <c r="P13" s="2">
        <f t="shared" si="10"/>
        <v>0.16737058916811093</v>
      </c>
      <c r="Q13">
        <f t="shared" si="11"/>
        <v>0</v>
      </c>
      <c r="S13">
        <f t="shared" si="12"/>
        <v>336.19998168945312</v>
      </c>
    </row>
    <row r="14" spans="1:19" x14ac:dyDescent="0.2">
      <c r="A14" t="s">
        <v>6</v>
      </c>
      <c r="B14">
        <v>352.49002075195312</v>
      </c>
      <c r="C14">
        <v>2E-3</v>
      </c>
      <c r="D14" s="2">
        <f t="shared" si="4"/>
        <v>0</v>
      </c>
      <c r="E14">
        <f t="shared" si="5"/>
        <v>1</v>
      </c>
      <c r="F14">
        <v>337.82998657226562</v>
      </c>
      <c r="G14">
        <v>3.0000000000000001E-3</v>
      </c>
      <c r="H14" s="2">
        <f t="shared" si="6"/>
        <v>4.158992685357113E-2</v>
      </c>
      <c r="I14">
        <f t="shared" si="7"/>
        <v>0</v>
      </c>
      <c r="J14">
        <v>303.3399658203125</v>
      </c>
      <c r="K14">
        <v>1E-3</v>
      </c>
      <c r="L14" s="2">
        <f t="shared" si="8"/>
        <v>0.13943672739100738</v>
      </c>
      <c r="M14">
        <f t="shared" si="9"/>
        <v>0</v>
      </c>
      <c r="N14">
        <v>278.66998291015625</v>
      </c>
      <c r="O14">
        <v>1E-3</v>
      </c>
      <c r="P14" s="2">
        <f t="shared" si="10"/>
        <v>0.20942447585982571</v>
      </c>
      <c r="Q14">
        <f t="shared" si="11"/>
        <v>0</v>
      </c>
      <c r="S14">
        <f t="shared" si="12"/>
        <v>352.49002075195312</v>
      </c>
    </row>
    <row r="15" spans="1:19" x14ac:dyDescent="0.2">
      <c r="A15" t="s">
        <v>7</v>
      </c>
      <c r="B15">
        <v>7573.2392578125</v>
      </c>
      <c r="C15">
        <v>0.02</v>
      </c>
      <c r="D15" s="2">
        <f t="shared" si="4"/>
        <v>0</v>
      </c>
      <c r="E15">
        <f t="shared" si="5"/>
        <v>1</v>
      </c>
      <c r="F15">
        <v>7496.42822265625</v>
      </c>
      <c r="G15">
        <v>2.1999999999999999E-2</v>
      </c>
      <c r="H15" s="2">
        <f t="shared" si="6"/>
        <v>1.0142428165994132E-2</v>
      </c>
      <c r="I15">
        <f t="shared" si="7"/>
        <v>0</v>
      </c>
      <c r="J15">
        <v>6796.970703125</v>
      </c>
      <c r="K15">
        <v>2.8000000000000001E-2</v>
      </c>
      <c r="L15" s="2">
        <f t="shared" si="8"/>
        <v>0.1025015225666754</v>
      </c>
      <c r="M15">
        <f t="shared" si="9"/>
        <v>0</v>
      </c>
      <c r="N15">
        <v>6509.990234375</v>
      </c>
      <c r="O15">
        <v>2.1000000000000001E-2</v>
      </c>
      <c r="P15" s="2">
        <f t="shared" si="10"/>
        <v>0.14039554109434213</v>
      </c>
      <c r="Q15">
        <f t="shared" si="11"/>
        <v>0</v>
      </c>
      <c r="S15">
        <f t="shared" si="12"/>
        <v>7573.2392578125</v>
      </c>
    </row>
    <row r="16" spans="1:19" x14ac:dyDescent="0.2">
      <c r="A16" t="s">
        <v>8</v>
      </c>
      <c r="B16">
        <v>356.3499755859375</v>
      </c>
      <c r="C16">
        <v>1E-3</v>
      </c>
      <c r="D16" s="2">
        <f t="shared" si="4"/>
        <v>0</v>
      </c>
      <c r="E16">
        <f t="shared" si="5"/>
        <v>1</v>
      </c>
      <c r="F16">
        <v>338.77001953125</v>
      </c>
      <c r="G16">
        <v>1E-3</v>
      </c>
      <c r="H16" s="2">
        <f t="shared" si="6"/>
        <v>4.9333400474578987E-2</v>
      </c>
      <c r="I16">
        <f t="shared" si="7"/>
        <v>0</v>
      </c>
      <c r="J16">
        <v>301.5899658203125</v>
      </c>
      <c r="K16">
        <v>2E-3</v>
      </c>
      <c r="L16" s="2">
        <f t="shared" si="8"/>
        <v>0.1536691834357066</v>
      </c>
      <c r="M16">
        <f t="shared" si="9"/>
        <v>0</v>
      </c>
      <c r="N16">
        <v>284.58999633789062</v>
      </c>
      <c r="O16">
        <v>1E-3</v>
      </c>
      <c r="P16" s="2">
        <f t="shared" si="10"/>
        <v>0.20137500817855736</v>
      </c>
      <c r="Q16">
        <f t="shared" si="11"/>
        <v>0</v>
      </c>
      <c r="S16">
        <f t="shared" si="12"/>
        <v>356.3499755859375</v>
      </c>
    </row>
    <row r="17" spans="1:19" x14ac:dyDescent="0.2">
      <c r="A17" t="s">
        <v>9</v>
      </c>
      <c r="B17">
        <v>7644.25927734375</v>
      </c>
      <c r="C17">
        <v>2.1000000000000001E-2</v>
      </c>
      <c r="D17" s="2">
        <f t="shared" si="4"/>
        <v>0</v>
      </c>
      <c r="E17">
        <f t="shared" si="5"/>
        <v>1</v>
      </c>
      <c r="F17">
        <v>7575.36962890625</v>
      </c>
      <c r="G17">
        <v>1.9E-2</v>
      </c>
      <c r="H17" s="2">
        <f t="shared" si="6"/>
        <v>9.0119455578484744E-3</v>
      </c>
      <c r="I17">
        <f t="shared" si="7"/>
        <v>0</v>
      </c>
      <c r="J17">
        <v>6883.16015625</v>
      </c>
      <c r="K17">
        <v>2.8000000000000001E-2</v>
      </c>
      <c r="L17" s="2">
        <f t="shared" si="8"/>
        <v>9.9564796729163144E-2</v>
      </c>
      <c r="M17">
        <f t="shared" si="9"/>
        <v>0</v>
      </c>
      <c r="N17">
        <v>6422.029296875</v>
      </c>
      <c r="O17">
        <v>0.02</v>
      </c>
      <c r="P17" s="2">
        <f t="shared" si="10"/>
        <v>0.15988860870944374</v>
      </c>
      <c r="Q17">
        <f t="shared" si="11"/>
        <v>0</v>
      </c>
      <c r="S17">
        <f t="shared" si="12"/>
        <v>7644.25927734375</v>
      </c>
    </row>
    <row r="18" spans="1:19" x14ac:dyDescent="0.2">
      <c r="A18" t="s">
        <v>10</v>
      </c>
      <c r="B18">
        <v>7614.650390625</v>
      </c>
      <c r="C18">
        <v>2.1000000000000001E-2</v>
      </c>
      <c r="D18" s="2">
        <f t="shared" si="4"/>
        <v>0</v>
      </c>
      <c r="E18">
        <f t="shared" si="5"/>
        <v>1</v>
      </c>
      <c r="F18">
        <v>7430.66015625</v>
      </c>
      <c r="G18">
        <v>1.9E-2</v>
      </c>
      <c r="H18" s="2">
        <f t="shared" si="6"/>
        <v>2.4162663410197398E-2</v>
      </c>
      <c r="I18">
        <f t="shared" si="7"/>
        <v>0</v>
      </c>
      <c r="J18">
        <v>6876.4306640625</v>
      </c>
      <c r="K18">
        <v>2.8000000000000001E-2</v>
      </c>
      <c r="L18" s="2">
        <f t="shared" si="8"/>
        <v>9.6947290905355393E-2</v>
      </c>
      <c r="M18">
        <f t="shared" si="9"/>
        <v>0</v>
      </c>
      <c r="N18">
        <v>6410.03955078125</v>
      </c>
      <c r="O18">
        <v>0.02</v>
      </c>
      <c r="P18" s="2">
        <f t="shared" si="10"/>
        <v>0.15819647364596567</v>
      </c>
      <c r="Q18">
        <f t="shared" si="11"/>
        <v>0</v>
      </c>
      <c r="S18">
        <f t="shared" si="12"/>
        <v>7614.650390625</v>
      </c>
    </row>
    <row r="19" spans="1:19" x14ac:dyDescent="0.2">
      <c r="A19" t="s">
        <v>11</v>
      </c>
      <c r="B19">
        <v>339.89999389648438</v>
      </c>
      <c r="C19">
        <v>1E-3</v>
      </c>
      <c r="D19" s="2">
        <f t="shared" si="4"/>
        <v>0</v>
      </c>
      <c r="E19">
        <f t="shared" si="5"/>
        <v>1</v>
      </c>
      <c r="F19">
        <v>339.1199951171875</v>
      </c>
      <c r="G19">
        <v>1E-3</v>
      </c>
      <c r="H19" s="2">
        <f t="shared" si="6"/>
        <v>2.2947890359021942E-3</v>
      </c>
      <c r="I19">
        <f t="shared" si="7"/>
        <v>0</v>
      </c>
      <c r="J19">
        <v>300.9000244140625</v>
      </c>
      <c r="K19">
        <v>1E-3</v>
      </c>
      <c r="L19" s="2">
        <f t="shared" si="8"/>
        <v>0.11473954157910109</v>
      </c>
      <c r="M19">
        <f t="shared" si="9"/>
        <v>0</v>
      </c>
      <c r="N19">
        <v>270.49002075195312</v>
      </c>
      <c r="O19">
        <v>1E-3</v>
      </c>
      <c r="P19" s="2">
        <f t="shared" si="10"/>
        <v>0.20420704439809395</v>
      </c>
      <c r="Q19">
        <f t="shared" si="11"/>
        <v>0</v>
      </c>
      <c r="S19">
        <f t="shared" si="12"/>
        <v>339.89999389648438</v>
      </c>
    </row>
    <row r="20" spans="1:19" x14ac:dyDescent="0.2">
      <c r="A20" t="s">
        <v>12</v>
      </c>
      <c r="B20">
        <v>347.22000122070312</v>
      </c>
      <c r="C20">
        <v>1E-3</v>
      </c>
      <c r="D20" s="2">
        <f t="shared" si="4"/>
        <v>0</v>
      </c>
      <c r="E20">
        <f t="shared" si="5"/>
        <v>1</v>
      </c>
      <c r="F20">
        <v>340.1199951171875</v>
      </c>
      <c r="G20">
        <v>1E-3</v>
      </c>
      <c r="H20" s="2">
        <f t="shared" si="6"/>
        <v>2.0448148374386573E-2</v>
      </c>
      <c r="I20">
        <f t="shared" si="7"/>
        <v>0</v>
      </c>
      <c r="J20">
        <v>307.92001342773438</v>
      </c>
      <c r="K20">
        <v>1E-3</v>
      </c>
      <c r="L20" s="2">
        <f t="shared" si="8"/>
        <v>0.11318468882784358</v>
      </c>
      <c r="M20">
        <f t="shared" si="9"/>
        <v>0</v>
      </c>
      <c r="N20">
        <v>274.010009765625</v>
      </c>
      <c r="O20">
        <v>1E-3</v>
      </c>
      <c r="P20" s="2">
        <f t="shared" si="10"/>
        <v>0.2108461240645631</v>
      </c>
      <c r="Q20">
        <f t="shared" si="11"/>
        <v>0</v>
      </c>
      <c r="S20">
        <f t="shared" si="12"/>
        <v>347.22000122070312</v>
      </c>
    </row>
    <row r="21" spans="1:19" x14ac:dyDescent="0.2">
      <c r="A21" t="s">
        <v>13</v>
      </c>
      <c r="B21">
        <v>349.47000122070312</v>
      </c>
      <c r="C21">
        <v>1E-3</v>
      </c>
      <c r="D21" s="2">
        <f t="shared" si="4"/>
        <v>0</v>
      </c>
      <c r="E21">
        <f t="shared" si="5"/>
        <v>1</v>
      </c>
      <c r="F21">
        <v>332.6700439453125</v>
      </c>
      <c r="G21">
        <v>1E-3</v>
      </c>
      <c r="H21" s="2">
        <f t="shared" si="6"/>
        <v>4.807267352478943E-2</v>
      </c>
      <c r="I21">
        <f t="shared" si="7"/>
        <v>0</v>
      </c>
      <c r="J21">
        <v>303.22000122070312</v>
      </c>
      <c r="K21">
        <v>2E-3</v>
      </c>
      <c r="L21" s="2">
        <f t="shared" si="8"/>
        <v>0.1323432621926007</v>
      </c>
      <c r="M21">
        <f t="shared" si="9"/>
        <v>0</v>
      </c>
      <c r="N21">
        <v>281.22000122070312</v>
      </c>
      <c r="O21">
        <v>1E-3</v>
      </c>
      <c r="P21" s="2">
        <f t="shared" si="10"/>
        <v>0.19529573285718915</v>
      </c>
      <c r="Q21">
        <f t="shared" si="11"/>
        <v>0</v>
      </c>
      <c r="S21">
        <f t="shared" si="12"/>
        <v>349.47000122070312</v>
      </c>
    </row>
    <row r="22" spans="1:19" x14ac:dyDescent="0.2">
      <c r="A22" t="s">
        <v>14</v>
      </c>
      <c r="B22">
        <v>355.97000122070312</v>
      </c>
      <c r="C22">
        <v>1E-3</v>
      </c>
      <c r="D22" s="2">
        <f t="shared" si="4"/>
        <v>0</v>
      </c>
      <c r="E22">
        <f t="shared" si="5"/>
        <v>1</v>
      </c>
      <c r="F22">
        <v>343.3699951171875</v>
      </c>
      <c r="G22">
        <v>0</v>
      </c>
      <c r="H22" s="2">
        <f t="shared" si="6"/>
        <v>3.5396258281055429E-2</v>
      </c>
      <c r="I22">
        <f t="shared" si="7"/>
        <v>0</v>
      </c>
      <c r="J22">
        <v>307.52999877929688</v>
      </c>
      <c r="K22">
        <v>1E-3</v>
      </c>
      <c r="L22" s="2">
        <f t="shared" si="8"/>
        <v>0.1360788894437574</v>
      </c>
      <c r="M22">
        <f t="shared" si="9"/>
        <v>0</v>
      </c>
      <c r="N22">
        <v>288.82000732421875</v>
      </c>
      <c r="O22">
        <v>1E-3</v>
      </c>
      <c r="P22" s="2">
        <f t="shared" si="10"/>
        <v>0.18863947429899031</v>
      </c>
      <c r="Q22">
        <f t="shared" si="11"/>
        <v>0</v>
      </c>
      <c r="S22">
        <f t="shared" si="12"/>
        <v>355.97000122070312</v>
      </c>
    </row>
    <row r="23" spans="1:19" x14ac:dyDescent="0.2">
      <c r="A23" t="s">
        <v>15</v>
      </c>
      <c r="B23">
        <v>35495.51953125</v>
      </c>
      <c r="C23">
        <v>1E-3</v>
      </c>
      <c r="D23" s="2">
        <f t="shared" si="4"/>
        <v>0</v>
      </c>
      <c r="E23">
        <f t="shared" si="5"/>
        <v>1</v>
      </c>
      <c r="F23">
        <v>34056.48828125</v>
      </c>
      <c r="G23">
        <v>1E-3</v>
      </c>
      <c r="H23" s="2">
        <f t="shared" si="6"/>
        <v>4.0541208270894226E-2</v>
      </c>
      <c r="I23">
        <f t="shared" si="7"/>
        <v>0</v>
      </c>
      <c r="J23">
        <v>29933.740234375</v>
      </c>
      <c r="K23">
        <v>1E-3</v>
      </c>
      <c r="L23" s="2">
        <f t="shared" si="8"/>
        <v>0.15668961520561628</v>
      </c>
      <c r="M23">
        <f t="shared" si="9"/>
        <v>0</v>
      </c>
      <c r="N23">
        <v>27058.041015625</v>
      </c>
      <c r="O23">
        <v>1E-3</v>
      </c>
      <c r="P23" s="2">
        <f t="shared" si="10"/>
        <v>0.23770545204153737</v>
      </c>
      <c r="Q23">
        <f t="shared" si="11"/>
        <v>0</v>
      </c>
      <c r="S23">
        <f t="shared" si="12"/>
        <v>35495.51953125</v>
      </c>
    </row>
    <row r="24" spans="1:19" x14ac:dyDescent="0.2">
      <c r="A24" t="s">
        <v>16</v>
      </c>
      <c r="B24">
        <v>33976.05078125</v>
      </c>
      <c r="C24">
        <v>1E-3</v>
      </c>
      <c r="D24" s="2">
        <f t="shared" si="4"/>
        <v>8.4041867002252108E-4</v>
      </c>
      <c r="E24">
        <f t="shared" si="5"/>
        <v>0</v>
      </c>
      <c r="F24">
        <v>34004.62890625</v>
      </c>
      <c r="G24">
        <v>1E-3</v>
      </c>
      <c r="H24" s="2">
        <f t="shared" si="6"/>
        <v>0</v>
      </c>
      <c r="I24">
        <f t="shared" si="7"/>
        <v>1</v>
      </c>
      <c r="J24">
        <v>30285.310546875</v>
      </c>
      <c r="K24">
        <v>1E-3</v>
      </c>
      <c r="L24" s="2">
        <f t="shared" si="8"/>
        <v>0.10937682542071191</v>
      </c>
      <c r="M24">
        <f t="shared" si="9"/>
        <v>0</v>
      </c>
      <c r="N24">
        <v>27932.9609375</v>
      </c>
      <c r="O24">
        <v>1E-3</v>
      </c>
      <c r="P24" s="2">
        <f t="shared" si="10"/>
        <v>0.17855416053765658</v>
      </c>
      <c r="Q24">
        <f t="shared" si="11"/>
        <v>0</v>
      </c>
      <c r="S24">
        <f t="shared" si="12"/>
        <v>34004.62890625</v>
      </c>
    </row>
    <row r="25" spans="1:19" x14ac:dyDescent="0.2">
      <c r="A25" t="s">
        <v>17</v>
      </c>
      <c r="B25">
        <v>35546.40625</v>
      </c>
      <c r="C25">
        <v>1E-3</v>
      </c>
      <c r="D25" s="2">
        <f t="shared" si="4"/>
        <v>0</v>
      </c>
      <c r="E25">
        <f t="shared" si="5"/>
        <v>1</v>
      </c>
      <c r="F25">
        <v>34062.8828125</v>
      </c>
      <c r="G25">
        <v>1E-3</v>
      </c>
      <c r="H25" s="2">
        <f t="shared" si="6"/>
        <v>4.173483606377227E-2</v>
      </c>
      <c r="I25">
        <f t="shared" si="7"/>
        <v>0</v>
      </c>
      <c r="J25">
        <v>30351.609375</v>
      </c>
      <c r="K25">
        <v>1E-3</v>
      </c>
      <c r="L25" s="2">
        <f t="shared" si="8"/>
        <v>0.14614126779693798</v>
      </c>
      <c r="M25">
        <f t="shared" si="9"/>
        <v>0</v>
      </c>
      <c r="N25">
        <v>28045.509765625</v>
      </c>
      <c r="O25">
        <v>1E-3</v>
      </c>
      <c r="P25" s="2">
        <f t="shared" si="10"/>
        <v>0.21101701341116585</v>
      </c>
      <c r="Q25">
        <f t="shared" si="11"/>
        <v>0</v>
      </c>
      <c r="S25">
        <f t="shared" si="12"/>
        <v>35546.40625</v>
      </c>
    </row>
    <row r="26" spans="1:19" x14ac:dyDescent="0.2">
      <c r="A26" t="s">
        <v>18</v>
      </c>
      <c r="B26">
        <v>35497.28125</v>
      </c>
      <c r="C26">
        <v>1E-3</v>
      </c>
      <c r="D26" s="2">
        <f t="shared" si="4"/>
        <v>0</v>
      </c>
      <c r="E26">
        <f t="shared" si="5"/>
        <v>1</v>
      </c>
      <c r="F26">
        <v>35424.5234375</v>
      </c>
      <c r="G26">
        <v>1E-3</v>
      </c>
      <c r="H26" s="2">
        <f t="shared" si="6"/>
        <v>2.0496728182528064E-3</v>
      </c>
      <c r="I26">
        <f t="shared" si="7"/>
        <v>0</v>
      </c>
      <c r="J26">
        <v>30468.96875</v>
      </c>
      <c r="K26">
        <v>1E-3</v>
      </c>
      <c r="L26" s="2">
        <f t="shared" si="8"/>
        <v>0.14165345409375543</v>
      </c>
      <c r="M26">
        <f t="shared" si="9"/>
        <v>0</v>
      </c>
      <c r="N26">
        <v>27824.01171875</v>
      </c>
      <c r="O26">
        <v>1E-3</v>
      </c>
      <c r="P26" s="2">
        <f t="shared" si="10"/>
        <v>0.21616499238938194</v>
      </c>
      <c r="Q26">
        <f t="shared" si="11"/>
        <v>0</v>
      </c>
      <c r="S26">
        <f t="shared" si="12"/>
        <v>35497.28125</v>
      </c>
    </row>
    <row r="27" spans="1:19" x14ac:dyDescent="0.2">
      <c r="A27" t="s">
        <v>19</v>
      </c>
      <c r="B27">
        <v>759065.5625</v>
      </c>
      <c r="C27">
        <v>2.1000000000000001E-2</v>
      </c>
      <c r="D27" s="2">
        <f t="shared" si="4"/>
        <v>0</v>
      </c>
      <c r="E27">
        <f t="shared" si="5"/>
        <v>1</v>
      </c>
      <c r="F27">
        <v>746645.25</v>
      </c>
      <c r="G27">
        <v>2.1000000000000001E-2</v>
      </c>
      <c r="H27" s="2">
        <f t="shared" si="6"/>
        <v>1.6362634683482955E-2</v>
      </c>
      <c r="I27">
        <f t="shared" si="7"/>
        <v>0</v>
      </c>
      <c r="J27">
        <v>681004.6875</v>
      </c>
      <c r="K27">
        <v>2.8000000000000001E-2</v>
      </c>
      <c r="L27" s="2">
        <f t="shared" si="8"/>
        <v>0.10283811946744718</v>
      </c>
      <c r="M27">
        <f t="shared" si="9"/>
        <v>0</v>
      </c>
      <c r="N27">
        <v>646789.1875</v>
      </c>
      <c r="O27">
        <v>2.1000000000000001E-2</v>
      </c>
      <c r="P27" s="2">
        <f t="shared" si="10"/>
        <v>0.14791393595859514</v>
      </c>
      <c r="Q27">
        <f t="shared" si="11"/>
        <v>0</v>
      </c>
      <c r="S27">
        <f t="shared" si="12"/>
        <v>759065.5625</v>
      </c>
    </row>
    <row r="28" spans="1:19" x14ac:dyDescent="0.2">
      <c r="A28" t="s">
        <v>20</v>
      </c>
      <c r="B28">
        <v>34999.859375</v>
      </c>
      <c r="C28">
        <v>1E-3</v>
      </c>
      <c r="D28" s="2">
        <f t="shared" si="4"/>
        <v>0</v>
      </c>
      <c r="E28">
        <f t="shared" si="5"/>
        <v>1</v>
      </c>
      <c r="F28">
        <v>33234.62109375</v>
      </c>
      <c r="G28">
        <v>1E-3</v>
      </c>
      <c r="H28" s="2">
        <f t="shared" si="6"/>
        <v>5.0435582107249535E-2</v>
      </c>
      <c r="I28">
        <f t="shared" si="7"/>
        <v>0</v>
      </c>
      <c r="J28">
        <v>31311.87890625</v>
      </c>
      <c r="K28">
        <v>1E-3</v>
      </c>
      <c r="L28" s="2">
        <f t="shared" si="8"/>
        <v>0.10537129390252015</v>
      </c>
      <c r="M28">
        <f t="shared" si="9"/>
        <v>0</v>
      </c>
      <c r="N28">
        <v>27222.37109375</v>
      </c>
      <c r="O28">
        <v>1E-3</v>
      </c>
      <c r="P28" s="2">
        <f t="shared" si="10"/>
        <v>0.22221484372035424</v>
      </c>
      <c r="Q28">
        <f t="shared" si="11"/>
        <v>0</v>
      </c>
      <c r="S28">
        <f t="shared" si="12"/>
        <v>34999.859375</v>
      </c>
    </row>
    <row r="29" spans="1:19" x14ac:dyDescent="0.2">
      <c r="A29" t="s">
        <v>21</v>
      </c>
      <c r="B29">
        <v>34430.359375</v>
      </c>
      <c r="C29">
        <v>1E-3</v>
      </c>
      <c r="D29" s="2">
        <f t="shared" si="4"/>
        <v>0</v>
      </c>
      <c r="E29">
        <f t="shared" si="5"/>
        <v>1</v>
      </c>
      <c r="F29">
        <v>33869.37890625</v>
      </c>
      <c r="G29">
        <v>1E-3</v>
      </c>
      <c r="H29" s="2">
        <f t="shared" si="6"/>
        <v>1.6293192372465615E-2</v>
      </c>
      <c r="I29">
        <f t="shared" si="7"/>
        <v>0</v>
      </c>
      <c r="J29">
        <v>31360.8671875</v>
      </c>
      <c r="K29">
        <v>1E-3</v>
      </c>
      <c r="L29" s="2">
        <f t="shared" si="8"/>
        <v>8.9150744959367714E-2</v>
      </c>
      <c r="M29">
        <f t="shared" si="9"/>
        <v>0</v>
      </c>
      <c r="N29">
        <v>27543.6015625</v>
      </c>
      <c r="O29">
        <v>1E-3</v>
      </c>
      <c r="P29" s="2">
        <f t="shared" si="10"/>
        <v>0.20001992246123629</v>
      </c>
      <c r="Q29">
        <f t="shared" si="11"/>
        <v>0</v>
      </c>
      <c r="S29">
        <f t="shared" si="12"/>
        <v>34430.359375</v>
      </c>
    </row>
  </sheetData>
  <mergeCells count="4">
    <mergeCell ref="B8:E8"/>
    <mergeCell ref="F8:I8"/>
    <mergeCell ref="J8:M8"/>
    <mergeCell ref="N8:Q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C17FF-D9C0-F34B-BAED-484FBF35B80D}">
  <dimension ref="A2:S29"/>
  <sheetViews>
    <sheetView workbookViewId="0">
      <selection activeCell="B9" sqref="B9"/>
    </sheetView>
  </sheetViews>
  <sheetFormatPr baseColWidth="10" defaultColWidth="8.83203125" defaultRowHeight="15" x14ac:dyDescent="0.2"/>
  <cols>
    <col min="1" max="1" width="18.5" bestFit="1" customWidth="1"/>
  </cols>
  <sheetData>
    <row r="2" spans="1:19" x14ac:dyDescent="0.2">
      <c r="A2" t="s">
        <v>25</v>
      </c>
      <c r="B2" t="s">
        <v>24</v>
      </c>
      <c r="C2" t="s">
        <v>1</v>
      </c>
      <c r="D2" t="s">
        <v>22</v>
      </c>
      <c r="E2" t="s">
        <v>23</v>
      </c>
    </row>
    <row r="3" spans="1:19" x14ac:dyDescent="0.2">
      <c r="A3" t="str">
        <f>B8</f>
        <v>RND</v>
      </c>
      <c r="B3">
        <f>AVERAGE(B10:B29)</f>
        <v>53603.405540466309</v>
      </c>
      <c r="C3" s="3">
        <f t="shared" ref="C3:E3" si="0">AVERAGE(C10:C29)</f>
        <v>0.76229999999999976</v>
      </c>
      <c r="D3" s="2">
        <f t="shared" si="0"/>
        <v>4.8245220117469829E-4</v>
      </c>
      <c r="E3">
        <f>SUM(E10:E29)</f>
        <v>13</v>
      </c>
    </row>
    <row r="4" spans="1:19" x14ac:dyDescent="0.2">
      <c r="A4">
        <f>F8</f>
        <v>0.25</v>
      </c>
      <c r="B4">
        <f>AVERAGE(F10:F29)</f>
        <v>53488.40306854248</v>
      </c>
      <c r="C4" s="3">
        <f t="shared" ref="C4:D4" si="1">AVERAGE(G10:G29)</f>
        <v>0.58744999999999992</v>
      </c>
      <c r="D4" s="2">
        <f t="shared" si="1"/>
        <v>5.7471152321867205E-4</v>
      </c>
      <c r="E4">
        <f>SUM(I10:I29)</f>
        <v>13</v>
      </c>
    </row>
    <row r="5" spans="1:19" x14ac:dyDescent="0.2">
      <c r="A5">
        <f>J8</f>
        <v>0.5</v>
      </c>
      <c r="B5">
        <f>AVERAGE(J10:J29)</f>
        <v>53620.17154998779</v>
      </c>
      <c r="C5" s="3">
        <f t="shared" ref="C5:D5" si="2">AVERAGE(K10:K29)</f>
        <v>0.90645000000000009</v>
      </c>
      <c r="D5" s="2">
        <f t="shared" si="2"/>
        <v>3.6569521275480024E-4</v>
      </c>
      <c r="E5">
        <f>SUM(M10:M29)</f>
        <v>16</v>
      </c>
    </row>
    <row r="6" spans="1:19" x14ac:dyDescent="0.2">
      <c r="A6">
        <f>N8</f>
        <v>0.75</v>
      </c>
      <c r="B6">
        <f>AVERAGE(N10:N29)</f>
        <v>53584.439454650877</v>
      </c>
      <c r="C6" s="3">
        <f t="shared" ref="C6:D6" si="3">AVERAGE(O10:O29)</f>
        <v>0.9751000000000003</v>
      </c>
      <c r="D6" s="2">
        <f t="shared" si="3"/>
        <v>2.0094906089043255E-3</v>
      </c>
      <c r="E6">
        <f>SUM(Q10:Q29)</f>
        <v>13</v>
      </c>
    </row>
    <row r="8" spans="1:19" x14ac:dyDescent="0.2">
      <c r="A8" t="s">
        <v>25</v>
      </c>
      <c r="B8" s="1" t="s">
        <v>77</v>
      </c>
      <c r="C8" s="1"/>
      <c r="D8" s="1"/>
      <c r="E8" s="1"/>
      <c r="F8" s="1">
        <v>0.25</v>
      </c>
      <c r="G8" s="1"/>
      <c r="H8" s="1"/>
      <c r="I8" s="1"/>
      <c r="J8" s="1">
        <v>0.5</v>
      </c>
      <c r="K8" s="1"/>
      <c r="L8" s="1"/>
      <c r="M8" s="1"/>
      <c r="N8" s="1">
        <v>0.75</v>
      </c>
      <c r="O8" s="1"/>
      <c r="P8" s="1"/>
      <c r="Q8" s="1"/>
    </row>
    <row r="9" spans="1:19" x14ac:dyDescent="0.2">
      <c r="A9" t="s">
        <v>0</v>
      </c>
      <c r="B9" t="s">
        <v>24</v>
      </c>
      <c r="C9" t="s">
        <v>1</v>
      </c>
      <c r="D9" t="s">
        <v>22</v>
      </c>
      <c r="E9" t="s">
        <v>23</v>
      </c>
      <c r="F9" t="s">
        <v>24</v>
      </c>
      <c r="G9" t="s">
        <v>1</v>
      </c>
      <c r="H9" t="s">
        <v>22</v>
      </c>
      <c r="I9" t="s">
        <v>23</v>
      </c>
      <c r="J9" t="s">
        <v>24</v>
      </c>
      <c r="K9" t="s">
        <v>1</v>
      </c>
      <c r="L9" t="s">
        <v>22</v>
      </c>
      <c r="M9" t="s">
        <v>23</v>
      </c>
      <c r="N9" t="s">
        <v>24</v>
      </c>
      <c r="O9" t="s">
        <v>1</v>
      </c>
      <c r="P9" t="s">
        <v>22</v>
      </c>
      <c r="Q9" t="s">
        <v>23</v>
      </c>
      <c r="S9" t="s">
        <v>26</v>
      </c>
    </row>
    <row r="10" spans="1:19" x14ac:dyDescent="0.2">
      <c r="A10" t="s">
        <v>2</v>
      </c>
      <c r="B10">
        <v>19485.203125</v>
      </c>
      <c r="C10">
        <v>1.7010000000000001</v>
      </c>
      <c r="D10" s="2">
        <f>($S10-B10)/$S10</f>
        <v>6.0141754114447753E-7</v>
      </c>
      <c r="E10">
        <f>IF(ABS(B10-$S10)&lt;0.01,1,0)</f>
        <v>0</v>
      </c>
      <c r="F10">
        <v>19485.19921875</v>
      </c>
      <c r="G10">
        <v>2.14</v>
      </c>
      <c r="H10" s="2">
        <f>($S10-F10)/$S10</f>
        <v>8.0189005485930341E-7</v>
      </c>
      <c r="I10">
        <f>IF(ABS(F10-$S10)&lt;0.01,1,0)</f>
        <v>0</v>
      </c>
      <c r="J10">
        <v>19485.21484375</v>
      </c>
      <c r="K10">
        <v>2.532</v>
      </c>
      <c r="L10" s="2">
        <f>($S10-J10)/$S10</f>
        <v>0</v>
      </c>
      <c r="M10">
        <f>IF(ABS(J10-$S10)&lt;0.01,1,0)</f>
        <v>1</v>
      </c>
      <c r="N10">
        <v>19485.205078125</v>
      </c>
      <c r="O10">
        <v>2.2930000000000001</v>
      </c>
      <c r="P10" s="2">
        <f>($S10-N10)/$S10</f>
        <v>5.0118128428706459E-7</v>
      </c>
      <c r="Q10">
        <f>IF(ABS(N10-$S10)&lt;0.01,1,0)</f>
        <v>1</v>
      </c>
      <c r="S10">
        <f>MAX(N10,J10,F10,B10)</f>
        <v>19485.21484375</v>
      </c>
    </row>
    <row r="11" spans="1:19" x14ac:dyDescent="0.2">
      <c r="A11" t="s">
        <v>3</v>
      </c>
      <c r="B11">
        <v>19596.486328125</v>
      </c>
      <c r="C11">
        <v>1.9430000000000001</v>
      </c>
      <c r="D11" s="2">
        <f t="shared" ref="D11:D29" si="4">($S11-B11)/$S11</f>
        <v>5.9800225387049486E-7</v>
      </c>
      <c r="E11">
        <f t="shared" ref="E11:E29" si="5">IF(ABS(B11-$S11)&lt;0.01,1,0)</f>
        <v>0</v>
      </c>
      <c r="F11">
        <v>19596.482421875</v>
      </c>
      <c r="G11">
        <v>1.0840000000000001</v>
      </c>
      <c r="H11" s="2">
        <f t="shared" ref="H11:H29" si="6">($S11-F11)/$S11</f>
        <v>7.9733633849399308E-7</v>
      </c>
      <c r="I11">
        <f t="shared" ref="I11:I29" si="7">IF(ABS(F11-$S11)&lt;0.01,1,0)</f>
        <v>0</v>
      </c>
      <c r="J11">
        <v>19596.48828125</v>
      </c>
      <c r="K11">
        <v>2.2999999999999998</v>
      </c>
      <c r="L11" s="2">
        <f t="shared" ref="L11:L29" si="8">($S11-J11)/$S11</f>
        <v>4.983352115587457E-7</v>
      </c>
      <c r="M11">
        <f t="shared" ref="M11:M29" si="9">IF(ABS(J11-$S11)&lt;0.01,1,0)</f>
        <v>1</v>
      </c>
      <c r="N11">
        <v>19596.498046875</v>
      </c>
      <c r="O11">
        <v>2.58</v>
      </c>
      <c r="P11" s="2">
        <f t="shared" ref="P11:P29" si="10">($S11-N11)/$S11</f>
        <v>0</v>
      </c>
      <c r="Q11">
        <f t="shared" ref="Q11:Q29" si="11">IF(ABS(N11-$S11)&lt;0.01,1,0)</f>
        <v>1</v>
      </c>
      <c r="S11">
        <f t="shared" ref="S11:S29" si="12">MAX(N11,J11,F11,B11)</f>
        <v>19596.498046875</v>
      </c>
    </row>
    <row r="12" spans="1:19" x14ac:dyDescent="0.2">
      <c r="A12" t="s">
        <v>4</v>
      </c>
      <c r="B12">
        <v>19487.333984375</v>
      </c>
      <c r="C12">
        <v>1.6579999999999999</v>
      </c>
      <c r="D12" s="2">
        <f t="shared" si="4"/>
        <v>8.0180221082928101E-7</v>
      </c>
      <c r="E12">
        <f t="shared" si="5"/>
        <v>0</v>
      </c>
      <c r="F12">
        <v>19487.337890625</v>
      </c>
      <c r="G12">
        <v>1.2170000000000001</v>
      </c>
      <c r="H12" s="2">
        <f t="shared" si="6"/>
        <v>6.0135165812196073E-7</v>
      </c>
      <c r="I12">
        <f t="shared" si="7"/>
        <v>0</v>
      </c>
      <c r="J12">
        <v>19487.349609375</v>
      </c>
      <c r="K12">
        <v>1.9690000000000001</v>
      </c>
      <c r="L12" s="2">
        <f t="shared" si="8"/>
        <v>0</v>
      </c>
      <c r="M12">
        <f t="shared" si="9"/>
        <v>1</v>
      </c>
      <c r="N12">
        <v>19487.3359375</v>
      </c>
      <c r="O12">
        <v>2.093</v>
      </c>
      <c r="P12" s="2">
        <f t="shared" si="10"/>
        <v>7.0157693447562081E-7</v>
      </c>
      <c r="Q12">
        <f t="shared" si="11"/>
        <v>0</v>
      </c>
      <c r="S12">
        <f t="shared" si="12"/>
        <v>19487.349609375</v>
      </c>
    </row>
    <row r="13" spans="1:19" x14ac:dyDescent="0.2">
      <c r="A13" t="s">
        <v>5</v>
      </c>
      <c r="B13">
        <v>355.5</v>
      </c>
      <c r="C13">
        <v>0.01</v>
      </c>
      <c r="D13" s="2">
        <f t="shared" si="4"/>
        <v>2.5753223852944972E-7</v>
      </c>
      <c r="E13">
        <f t="shared" si="5"/>
        <v>1</v>
      </c>
      <c r="F13">
        <v>355.50003051757812</v>
      </c>
      <c r="G13">
        <v>3.5999999999999997E-2</v>
      </c>
      <c r="H13" s="2">
        <f t="shared" si="6"/>
        <v>1.7168815901963315E-7</v>
      </c>
      <c r="I13">
        <f t="shared" si="7"/>
        <v>1</v>
      </c>
      <c r="J13">
        <v>355.50009155273438</v>
      </c>
      <c r="K13">
        <v>1.0999999999999999E-2</v>
      </c>
      <c r="L13" s="2">
        <f t="shared" si="8"/>
        <v>0</v>
      </c>
      <c r="M13">
        <f t="shared" si="9"/>
        <v>1</v>
      </c>
      <c r="N13">
        <v>352.72012329101562</v>
      </c>
      <c r="O13">
        <v>1.0999999999999999E-2</v>
      </c>
      <c r="P13" s="2">
        <f t="shared" si="10"/>
        <v>7.8198805788672315E-3</v>
      </c>
      <c r="Q13">
        <f t="shared" si="11"/>
        <v>0</v>
      </c>
      <c r="S13">
        <f t="shared" si="12"/>
        <v>355.50009155273438</v>
      </c>
    </row>
    <row r="14" spans="1:19" x14ac:dyDescent="0.2">
      <c r="A14" t="s">
        <v>6</v>
      </c>
      <c r="B14">
        <v>354.55007934570312</v>
      </c>
      <c r="C14">
        <v>1.2E-2</v>
      </c>
      <c r="D14" s="2">
        <f t="shared" si="4"/>
        <v>1.4644687345078649E-3</v>
      </c>
      <c r="E14">
        <f t="shared" si="5"/>
        <v>0</v>
      </c>
      <c r="F14">
        <v>355.070068359375</v>
      </c>
      <c r="G14">
        <v>3.6999999999999998E-2</v>
      </c>
      <c r="H14" s="2">
        <f t="shared" si="6"/>
        <v>0</v>
      </c>
      <c r="I14">
        <f t="shared" si="7"/>
        <v>1</v>
      </c>
      <c r="J14">
        <v>354.55010986328125</v>
      </c>
      <c r="K14">
        <v>7.0000000000000001E-3</v>
      </c>
      <c r="L14" s="2">
        <f t="shared" si="8"/>
        <v>1.4643827864631142E-3</v>
      </c>
      <c r="M14">
        <f t="shared" si="9"/>
        <v>0</v>
      </c>
      <c r="N14">
        <v>354.55001831054688</v>
      </c>
      <c r="O14">
        <v>1.4999999999999999E-2</v>
      </c>
      <c r="P14" s="2">
        <f t="shared" si="10"/>
        <v>1.4646406305973663E-3</v>
      </c>
      <c r="Q14">
        <f t="shared" si="11"/>
        <v>0</v>
      </c>
      <c r="S14">
        <f t="shared" si="12"/>
        <v>355.070068359375</v>
      </c>
    </row>
    <row r="15" spans="1:19" x14ac:dyDescent="0.2">
      <c r="A15" t="s">
        <v>7</v>
      </c>
      <c r="B15">
        <v>7711.37109375</v>
      </c>
      <c r="C15">
        <v>2.5489999999999999</v>
      </c>
      <c r="D15" s="2">
        <f t="shared" si="4"/>
        <v>4.3338547173272859E-3</v>
      </c>
      <c r="E15">
        <f t="shared" si="5"/>
        <v>0</v>
      </c>
      <c r="F15">
        <v>7730.5693359375</v>
      </c>
      <c r="G15">
        <v>1.879</v>
      </c>
      <c r="H15" s="2">
        <f t="shared" si="6"/>
        <v>1.855042640636555E-3</v>
      </c>
      <c r="I15">
        <f t="shared" si="7"/>
        <v>0</v>
      </c>
      <c r="J15">
        <v>7735.17431640625</v>
      </c>
      <c r="K15">
        <v>2.9140000000000001</v>
      </c>
      <c r="L15" s="2">
        <f t="shared" si="8"/>
        <v>1.260463142816974E-3</v>
      </c>
      <c r="M15">
        <f t="shared" si="9"/>
        <v>0</v>
      </c>
      <c r="N15">
        <v>7744.9365234375</v>
      </c>
      <c r="O15">
        <v>3.2109999999999999</v>
      </c>
      <c r="P15" s="2">
        <f t="shared" si="10"/>
        <v>0</v>
      </c>
      <c r="Q15">
        <f t="shared" si="11"/>
        <v>1</v>
      </c>
      <c r="S15">
        <f t="shared" si="12"/>
        <v>7744.9365234375</v>
      </c>
    </row>
    <row r="16" spans="1:19" x14ac:dyDescent="0.2">
      <c r="A16" t="s">
        <v>8</v>
      </c>
      <c r="B16">
        <v>356.35003662109375</v>
      </c>
      <c r="C16">
        <v>1.0999999999999999E-2</v>
      </c>
      <c r="D16" s="2">
        <f t="shared" si="4"/>
        <v>0</v>
      </c>
      <c r="E16">
        <f t="shared" si="5"/>
        <v>1</v>
      </c>
      <c r="F16">
        <v>356.35003662109375</v>
      </c>
      <c r="G16">
        <v>8.0000000000000002E-3</v>
      </c>
      <c r="H16" s="2">
        <f t="shared" si="6"/>
        <v>0</v>
      </c>
      <c r="I16">
        <f t="shared" si="7"/>
        <v>1</v>
      </c>
      <c r="J16">
        <v>356.35003662109375</v>
      </c>
      <c r="K16">
        <v>0.01</v>
      </c>
      <c r="L16" s="2">
        <f t="shared" si="8"/>
        <v>0</v>
      </c>
      <c r="M16">
        <f t="shared" si="9"/>
        <v>1</v>
      </c>
      <c r="N16">
        <v>353.79013061523438</v>
      </c>
      <c r="O16">
        <v>1.0999999999999999E-2</v>
      </c>
      <c r="P16" s="2">
        <f t="shared" si="10"/>
        <v>7.1836838579627188E-3</v>
      </c>
      <c r="Q16">
        <f t="shared" si="11"/>
        <v>0</v>
      </c>
      <c r="S16">
        <f t="shared" si="12"/>
        <v>356.35003662109375</v>
      </c>
    </row>
    <row r="17" spans="1:19" x14ac:dyDescent="0.2">
      <c r="A17" t="s">
        <v>9</v>
      </c>
      <c r="B17">
        <v>7777.474609375</v>
      </c>
      <c r="C17">
        <v>2.3879999999999999</v>
      </c>
      <c r="D17" s="2">
        <f t="shared" si="4"/>
        <v>0</v>
      </c>
      <c r="E17">
        <f t="shared" si="5"/>
        <v>1</v>
      </c>
      <c r="F17">
        <v>7741.07177734375</v>
      </c>
      <c r="G17">
        <v>1.7350000000000001</v>
      </c>
      <c r="H17" s="2">
        <f t="shared" si="6"/>
        <v>4.6805465603667641E-3</v>
      </c>
      <c r="I17">
        <f t="shared" si="7"/>
        <v>0</v>
      </c>
      <c r="J17">
        <v>7758.1416015625</v>
      </c>
      <c r="K17">
        <v>2.532</v>
      </c>
      <c r="L17" s="2">
        <f t="shared" si="8"/>
        <v>2.4857693253277757E-3</v>
      </c>
      <c r="M17">
        <f t="shared" si="9"/>
        <v>0</v>
      </c>
      <c r="N17">
        <v>7746.40771484375</v>
      </c>
      <c r="O17">
        <v>2.98</v>
      </c>
      <c r="P17" s="2">
        <f t="shared" si="10"/>
        <v>3.9944707108142581E-3</v>
      </c>
      <c r="Q17">
        <f t="shared" si="11"/>
        <v>0</v>
      </c>
      <c r="S17">
        <f t="shared" si="12"/>
        <v>7777.474609375</v>
      </c>
    </row>
    <row r="18" spans="1:19" x14ac:dyDescent="0.2">
      <c r="A18" t="s">
        <v>10</v>
      </c>
      <c r="B18">
        <v>7715.68017578125</v>
      </c>
      <c r="C18">
        <v>2.4550000000000001</v>
      </c>
      <c r="D18" s="2">
        <f t="shared" si="4"/>
        <v>3.4328646717092961E-3</v>
      </c>
      <c r="E18">
        <f t="shared" si="5"/>
        <v>0</v>
      </c>
      <c r="F18">
        <v>7730.1083984375</v>
      </c>
      <c r="G18">
        <v>1.7809999999999999</v>
      </c>
      <c r="H18" s="2">
        <f t="shared" si="6"/>
        <v>1.5692969508036159E-3</v>
      </c>
      <c r="I18">
        <f t="shared" si="7"/>
        <v>0</v>
      </c>
      <c r="J18">
        <v>7725.9892578125</v>
      </c>
      <c r="K18">
        <v>2.8860000000000001</v>
      </c>
      <c r="L18" s="2">
        <f t="shared" si="8"/>
        <v>2.1013304305680857E-3</v>
      </c>
      <c r="M18">
        <f t="shared" si="9"/>
        <v>0</v>
      </c>
      <c r="N18">
        <v>7742.25830078125</v>
      </c>
      <c r="O18">
        <v>3.2040000000000002</v>
      </c>
      <c r="P18" s="2">
        <f t="shared" si="10"/>
        <v>0</v>
      </c>
      <c r="Q18">
        <f t="shared" si="11"/>
        <v>1</v>
      </c>
      <c r="S18">
        <f t="shared" si="12"/>
        <v>7742.25830078125</v>
      </c>
    </row>
    <row r="19" spans="1:19" x14ac:dyDescent="0.2">
      <c r="A19" t="s">
        <v>11</v>
      </c>
      <c r="B19">
        <v>352.94003295898438</v>
      </c>
      <c r="C19">
        <v>8.9999999999999993E-3</v>
      </c>
      <c r="D19" s="2">
        <f t="shared" si="4"/>
        <v>0</v>
      </c>
      <c r="E19">
        <f t="shared" si="5"/>
        <v>1</v>
      </c>
      <c r="F19">
        <v>352.94000244140625</v>
      </c>
      <c r="G19">
        <v>6.0000000000000001E-3</v>
      </c>
      <c r="H19" s="2">
        <f t="shared" si="6"/>
        <v>8.6466751502078792E-8</v>
      </c>
      <c r="I19">
        <f t="shared" si="7"/>
        <v>1</v>
      </c>
      <c r="J19">
        <v>352.93997192382812</v>
      </c>
      <c r="K19">
        <v>0.01</v>
      </c>
      <c r="L19" s="2">
        <f t="shared" si="8"/>
        <v>1.7293350300415758E-7</v>
      </c>
      <c r="M19">
        <f t="shared" si="9"/>
        <v>1</v>
      </c>
      <c r="N19">
        <v>352.94003295898438</v>
      </c>
      <c r="O19">
        <v>0.01</v>
      </c>
      <c r="P19" s="2">
        <f t="shared" si="10"/>
        <v>0</v>
      </c>
      <c r="Q19">
        <f t="shared" si="11"/>
        <v>1</v>
      </c>
      <c r="S19">
        <f t="shared" si="12"/>
        <v>352.94003295898438</v>
      </c>
    </row>
    <row r="20" spans="1:19" x14ac:dyDescent="0.2">
      <c r="A20" t="s">
        <v>12</v>
      </c>
      <c r="B20">
        <v>355.7200927734375</v>
      </c>
      <c r="C20">
        <v>8.0000000000000002E-3</v>
      </c>
      <c r="D20" s="2">
        <f t="shared" si="4"/>
        <v>0</v>
      </c>
      <c r="E20">
        <f t="shared" si="5"/>
        <v>1</v>
      </c>
      <c r="F20">
        <v>355.72003173828125</v>
      </c>
      <c r="G20">
        <v>7.0000000000000001E-3</v>
      </c>
      <c r="H20" s="2">
        <f t="shared" si="6"/>
        <v>1.7158197551937005E-7</v>
      </c>
      <c r="I20">
        <f t="shared" si="7"/>
        <v>1</v>
      </c>
      <c r="J20">
        <v>355.72003173828125</v>
      </c>
      <c r="K20">
        <v>1.4E-2</v>
      </c>
      <c r="L20" s="2">
        <f t="shared" si="8"/>
        <v>1.7158197551937005E-7</v>
      </c>
      <c r="M20">
        <f t="shared" si="9"/>
        <v>1</v>
      </c>
      <c r="N20">
        <v>355.72006225585938</v>
      </c>
      <c r="O20">
        <v>8.0000000000000002E-3</v>
      </c>
      <c r="P20" s="2">
        <f t="shared" si="10"/>
        <v>8.5790987759685027E-8</v>
      </c>
      <c r="Q20">
        <f t="shared" si="11"/>
        <v>1</v>
      </c>
      <c r="S20">
        <f t="shared" si="12"/>
        <v>355.7200927734375</v>
      </c>
    </row>
    <row r="21" spans="1:19" x14ac:dyDescent="0.2">
      <c r="A21" t="s">
        <v>13</v>
      </c>
      <c r="B21">
        <v>356.58001708984375</v>
      </c>
      <c r="C21">
        <v>1.0999999999999999E-2</v>
      </c>
      <c r="D21" s="2">
        <f t="shared" si="4"/>
        <v>3.4233626356058126E-7</v>
      </c>
      <c r="E21">
        <f t="shared" si="5"/>
        <v>1</v>
      </c>
      <c r="F21">
        <v>356.580078125</v>
      </c>
      <c r="G21">
        <v>1.4E-2</v>
      </c>
      <c r="H21" s="2">
        <f t="shared" si="6"/>
        <v>1.7116813178029063E-7</v>
      </c>
      <c r="I21">
        <f t="shared" si="7"/>
        <v>1</v>
      </c>
      <c r="J21">
        <v>356.58001708984375</v>
      </c>
      <c r="K21">
        <v>1.0999999999999999E-2</v>
      </c>
      <c r="L21" s="2">
        <f t="shared" si="8"/>
        <v>3.4233626356058126E-7</v>
      </c>
      <c r="M21">
        <f t="shared" si="9"/>
        <v>1</v>
      </c>
      <c r="N21">
        <v>356.58013916015625</v>
      </c>
      <c r="O21">
        <v>1.2999999999999999E-2</v>
      </c>
      <c r="P21" s="2">
        <f t="shared" si="10"/>
        <v>0</v>
      </c>
      <c r="Q21">
        <f t="shared" si="11"/>
        <v>1</v>
      </c>
      <c r="S21">
        <f t="shared" si="12"/>
        <v>356.58013916015625</v>
      </c>
    </row>
    <row r="22" spans="1:19" x14ac:dyDescent="0.2">
      <c r="A22" t="s">
        <v>14</v>
      </c>
      <c r="B22">
        <v>357.05014038085938</v>
      </c>
      <c r="C22">
        <v>1.2999999999999999E-2</v>
      </c>
      <c r="D22" s="2">
        <f t="shared" si="4"/>
        <v>0</v>
      </c>
      <c r="E22">
        <f t="shared" si="5"/>
        <v>1</v>
      </c>
      <c r="F22">
        <v>357.050048828125</v>
      </c>
      <c r="G22">
        <v>7.0000000000000001E-3</v>
      </c>
      <c r="H22" s="2">
        <f t="shared" si="6"/>
        <v>2.5641422316020445E-7</v>
      </c>
      <c r="I22">
        <f t="shared" si="7"/>
        <v>1</v>
      </c>
      <c r="J22">
        <v>357.05001831054688</v>
      </c>
      <c r="K22">
        <v>0.01</v>
      </c>
      <c r="L22" s="2">
        <f t="shared" si="8"/>
        <v>3.4188563088027261E-7</v>
      </c>
      <c r="M22">
        <f t="shared" si="9"/>
        <v>1</v>
      </c>
      <c r="N22">
        <v>357.05010986328125</v>
      </c>
      <c r="O22">
        <v>1.4E-2</v>
      </c>
      <c r="P22" s="2">
        <f t="shared" si="10"/>
        <v>8.5471407720068154E-8</v>
      </c>
      <c r="Q22">
        <f t="shared" si="11"/>
        <v>1</v>
      </c>
      <c r="S22">
        <f t="shared" si="12"/>
        <v>357.05014038085938</v>
      </c>
    </row>
    <row r="23" spans="1:19" x14ac:dyDescent="0.2">
      <c r="A23" t="s">
        <v>15</v>
      </c>
      <c r="B23">
        <v>36602.43359375</v>
      </c>
      <c r="C23">
        <v>0.01</v>
      </c>
      <c r="D23" s="2">
        <f t="shared" si="4"/>
        <v>1.0672103463054886E-7</v>
      </c>
      <c r="E23">
        <f t="shared" si="5"/>
        <v>1</v>
      </c>
      <c r="F23">
        <v>36602.4375</v>
      </c>
      <c r="G23">
        <v>0.01</v>
      </c>
      <c r="H23" s="2">
        <f t="shared" si="6"/>
        <v>0</v>
      </c>
      <c r="I23">
        <f t="shared" si="7"/>
        <v>1</v>
      </c>
      <c r="J23">
        <v>36602.43359375</v>
      </c>
      <c r="K23">
        <v>1.9E-2</v>
      </c>
      <c r="L23" s="2">
        <f t="shared" si="8"/>
        <v>1.0672103463054886E-7</v>
      </c>
      <c r="M23">
        <f t="shared" si="9"/>
        <v>1</v>
      </c>
      <c r="N23">
        <v>36602.4375</v>
      </c>
      <c r="O23">
        <v>1.2999999999999999E-2</v>
      </c>
      <c r="P23" s="2">
        <f t="shared" si="10"/>
        <v>0</v>
      </c>
      <c r="Q23">
        <f t="shared" si="11"/>
        <v>1</v>
      </c>
      <c r="S23">
        <f t="shared" si="12"/>
        <v>36602.4375</v>
      </c>
    </row>
    <row r="24" spans="1:19" x14ac:dyDescent="0.2">
      <c r="A24" t="s">
        <v>16</v>
      </c>
      <c r="B24">
        <v>35679.68359375</v>
      </c>
      <c r="C24">
        <v>8.9999999999999993E-3</v>
      </c>
      <c r="D24" s="2">
        <f t="shared" si="4"/>
        <v>1.0948105977665863E-7</v>
      </c>
      <c r="E24">
        <f t="shared" si="5"/>
        <v>1</v>
      </c>
      <c r="F24">
        <v>35679.6875</v>
      </c>
      <c r="G24">
        <v>7.0000000000000001E-3</v>
      </c>
      <c r="H24" s="2">
        <f t="shared" si="6"/>
        <v>0</v>
      </c>
      <c r="I24">
        <f t="shared" si="7"/>
        <v>1</v>
      </c>
      <c r="J24">
        <v>35679.6875</v>
      </c>
      <c r="K24">
        <v>1.6E-2</v>
      </c>
      <c r="L24" s="2">
        <f t="shared" si="8"/>
        <v>0</v>
      </c>
      <c r="M24">
        <f t="shared" si="9"/>
        <v>1</v>
      </c>
      <c r="N24">
        <v>34976.8359375</v>
      </c>
      <c r="O24">
        <v>2.1000000000000001E-2</v>
      </c>
      <c r="P24" s="2">
        <f t="shared" si="10"/>
        <v>1.9698927085614187E-2</v>
      </c>
      <c r="Q24">
        <f t="shared" si="11"/>
        <v>0</v>
      </c>
      <c r="S24">
        <f t="shared" si="12"/>
        <v>35679.6875</v>
      </c>
    </row>
    <row r="25" spans="1:19" x14ac:dyDescent="0.2">
      <c r="A25" t="s">
        <v>17</v>
      </c>
      <c r="B25">
        <v>35801.4921875</v>
      </c>
      <c r="C25">
        <v>1.7000000000000001E-2</v>
      </c>
      <c r="D25" s="2">
        <f t="shared" si="4"/>
        <v>2.1821711380808067E-7</v>
      </c>
      <c r="E25">
        <f t="shared" si="5"/>
        <v>1</v>
      </c>
      <c r="F25">
        <v>35801.5</v>
      </c>
      <c r="G25">
        <v>0.01</v>
      </c>
      <c r="H25" s="2">
        <f t="shared" si="6"/>
        <v>0</v>
      </c>
      <c r="I25">
        <f t="shared" si="7"/>
        <v>1</v>
      </c>
      <c r="J25">
        <v>35801.49609375</v>
      </c>
      <c r="K25">
        <v>2.8000000000000001E-2</v>
      </c>
      <c r="L25" s="2">
        <f t="shared" si="8"/>
        <v>1.0910855690404033E-7</v>
      </c>
      <c r="M25">
        <f t="shared" si="9"/>
        <v>1</v>
      </c>
      <c r="N25">
        <v>35801.5</v>
      </c>
      <c r="O25">
        <v>1.2E-2</v>
      </c>
      <c r="P25" s="2">
        <f t="shared" si="10"/>
        <v>0</v>
      </c>
      <c r="Q25">
        <f t="shared" si="11"/>
        <v>1</v>
      </c>
      <c r="S25">
        <f t="shared" si="12"/>
        <v>35801.5</v>
      </c>
    </row>
    <row r="26" spans="1:19" x14ac:dyDescent="0.2">
      <c r="A26" t="s">
        <v>18</v>
      </c>
      <c r="B26">
        <v>36224.6953125</v>
      </c>
      <c r="C26">
        <v>1.0999999999999999E-2</v>
      </c>
      <c r="D26" s="2">
        <f t="shared" si="4"/>
        <v>2.1566774399893718E-7</v>
      </c>
      <c r="E26">
        <f t="shared" si="5"/>
        <v>1</v>
      </c>
      <c r="F26">
        <v>36224.703125</v>
      </c>
      <c r="G26">
        <v>8.0000000000000002E-3</v>
      </c>
      <c r="H26" s="2">
        <f t="shared" si="6"/>
        <v>0</v>
      </c>
      <c r="I26">
        <f t="shared" si="7"/>
        <v>1</v>
      </c>
      <c r="J26">
        <v>36224.6953125</v>
      </c>
      <c r="K26">
        <v>1.4999999999999999E-2</v>
      </c>
      <c r="L26" s="2">
        <f t="shared" si="8"/>
        <v>2.1566774399893718E-7</v>
      </c>
      <c r="M26">
        <f t="shared" si="9"/>
        <v>1</v>
      </c>
      <c r="N26">
        <v>36224.703125</v>
      </c>
      <c r="O26">
        <v>1.2E-2</v>
      </c>
      <c r="P26" s="2">
        <f t="shared" si="10"/>
        <v>0</v>
      </c>
      <c r="Q26">
        <f t="shared" si="11"/>
        <v>1</v>
      </c>
      <c r="S26">
        <f t="shared" si="12"/>
        <v>36224.703125</v>
      </c>
    </row>
    <row r="27" spans="1:19" x14ac:dyDescent="0.2">
      <c r="A27" t="s">
        <v>19</v>
      </c>
      <c r="B27">
        <v>772914.9375</v>
      </c>
      <c r="C27">
        <v>2.4140000000000001</v>
      </c>
      <c r="D27" s="2">
        <f t="shared" si="4"/>
        <v>4.144921254983221E-4</v>
      </c>
      <c r="E27">
        <f t="shared" si="5"/>
        <v>0</v>
      </c>
      <c r="F27">
        <v>770617.125</v>
      </c>
      <c r="G27">
        <v>1.7470000000000001</v>
      </c>
      <c r="H27" s="2">
        <f t="shared" si="6"/>
        <v>3.3861775767358051E-3</v>
      </c>
      <c r="I27">
        <f t="shared" si="7"/>
        <v>0</v>
      </c>
      <c r="J27">
        <v>773235.4375</v>
      </c>
      <c r="K27">
        <v>2.8260000000000001</v>
      </c>
      <c r="L27" s="2">
        <f t="shared" si="8"/>
        <v>0</v>
      </c>
      <c r="M27">
        <f t="shared" si="9"/>
        <v>1</v>
      </c>
      <c r="N27">
        <v>773214.6875</v>
      </c>
      <c r="O27">
        <v>2.9830000000000001</v>
      </c>
      <c r="P27" s="2">
        <f t="shared" si="10"/>
        <v>2.6835293616506034E-5</v>
      </c>
      <c r="Q27">
        <f t="shared" si="11"/>
        <v>0</v>
      </c>
      <c r="S27">
        <f t="shared" si="12"/>
        <v>773235.4375</v>
      </c>
    </row>
    <row r="28" spans="1:19" x14ac:dyDescent="0.2">
      <c r="A28" t="s">
        <v>20</v>
      </c>
      <c r="B28">
        <v>35890.3203125</v>
      </c>
      <c r="C28">
        <v>0.01</v>
      </c>
      <c r="D28" s="2">
        <f t="shared" si="4"/>
        <v>0</v>
      </c>
      <c r="E28">
        <f t="shared" si="5"/>
        <v>1</v>
      </c>
      <c r="F28">
        <v>35890.31640625</v>
      </c>
      <c r="G28">
        <v>7.0000000000000001E-3</v>
      </c>
      <c r="H28" s="2">
        <f t="shared" si="6"/>
        <v>1.0883853824618886E-7</v>
      </c>
      <c r="I28">
        <f t="shared" si="7"/>
        <v>1</v>
      </c>
      <c r="J28">
        <v>35890.3203125</v>
      </c>
      <c r="K28">
        <v>0.01</v>
      </c>
      <c r="L28" s="2">
        <f t="shared" si="8"/>
        <v>0</v>
      </c>
      <c r="M28">
        <f t="shared" si="9"/>
        <v>1</v>
      </c>
      <c r="N28">
        <v>35890.3203125</v>
      </c>
      <c r="O28">
        <v>0.01</v>
      </c>
      <c r="P28" s="2">
        <f t="shared" si="10"/>
        <v>0</v>
      </c>
      <c r="Q28">
        <f t="shared" si="11"/>
        <v>1</v>
      </c>
      <c r="S28">
        <f t="shared" si="12"/>
        <v>35890.3203125</v>
      </c>
    </row>
    <row r="29" spans="1:19" x14ac:dyDescent="0.2">
      <c r="A29" t="s">
        <v>21</v>
      </c>
      <c r="B29">
        <v>34692.30859375</v>
      </c>
      <c r="C29">
        <v>7.0000000000000001E-3</v>
      </c>
      <c r="D29" s="2">
        <f t="shared" si="4"/>
        <v>1.1259699104808882E-7</v>
      </c>
      <c r="E29">
        <f t="shared" si="5"/>
        <v>1</v>
      </c>
      <c r="F29">
        <v>34692.3125</v>
      </c>
      <c r="G29">
        <v>8.9999999999999993E-3</v>
      </c>
      <c r="H29" s="2">
        <f t="shared" si="6"/>
        <v>0</v>
      </c>
      <c r="I29">
        <f t="shared" si="7"/>
        <v>1</v>
      </c>
      <c r="J29">
        <v>34692.3125</v>
      </c>
      <c r="K29">
        <v>8.9999999999999993E-3</v>
      </c>
      <c r="L29" s="2">
        <f t="shared" si="8"/>
        <v>0</v>
      </c>
      <c r="M29">
        <f t="shared" si="9"/>
        <v>1</v>
      </c>
      <c r="N29">
        <v>34692.3125</v>
      </c>
      <c r="O29">
        <v>8.0000000000000002E-3</v>
      </c>
      <c r="P29" s="2">
        <f t="shared" si="10"/>
        <v>0</v>
      </c>
      <c r="Q29">
        <f t="shared" si="11"/>
        <v>1</v>
      </c>
      <c r="S29">
        <f t="shared" si="12"/>
        <v>34692.3125</v>
      </c>
    </row>
  </sheetData>
  <mergeCells count="4">
    <mergeCell ref="B8:E8"/>
    <mergeCell ref="F8:I8"/>
    <mergeCell ref="J8:M8"/>
    <mergeCell ref="N8:Q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82D8A-F38D-DB47-8A94-D03CE73EE51E}">
  <dimension ref="A2:S29"/>
  <sheetViews>
    <sheetView workbookViewId="0">
      <selection activeCell="B9" sqref="B9"/>
    </sheetView>
  </sheetViews>
  <sheetFormatPr baseColWidth="10" defaultColWidth="8.83203125" defaultRowHeight="15" x14ac:dyDescent="0.2"/>
  <cols>
    <col min="1" max="1" width="18.5" bestFit="1" customWidth="1"/>
  </cols>
  <sheetData>
    <row r="2" spans="1:19" x14ac:dyDescent="0.2">
      <c r="B2" t="s">
        <v>24</v>
      </c>
      <c r="C2" t="s">
        <v>1</v>
      </c>
      <c r="D2" t="s">
        <v>22</v>
      </c>
      <c r="E2" t="s">
        <v>23</v>
      </c>
    </row>
    <row r="3" spans="1:19" x14ac:dyDescent="0.2">
      <c r="A3" t="str">
        <f>B8</f>
        <v>RND</v>
      </c>
      <c r="B3">
        <f>AVERAGE(B10:B29)</f>
        <v>53698.704476928709</v>
      </c>
      <c r="C3" s="3">
        <f t="shared" ref="C3:E3" si="0">AVERAGE(C10:C29)</f>
        <v>0.92264999999999997</v>
      </c>
      <c r="D3" s="2">
        <f t="shared" si="0"/>
        <v>5.3291348116998503E-4</v>
      </c>
      <c r="E3">
        <f>SUM(E10:E29)</f>
        <v>18</v>
      </c>
    </row>
    <row r="4" spans="1:19" x14ac:dyDescent="0.2">
      <c r="A4">
        <f>F8</f>
        <v>0.25</v>
      </c>
      <c r="B4">
        <f>AVERAGE(F10:F29)</f>
        <v>53359.569621276853</v>
      </c>
      <c r="C4" s="3">
        <f t="shared" ref="C4:D4" si="1">AVERAGE(G10:G29)</f>
        <v>0.6207499999999998</v>
      </c>
      <c r="D4" s="2">
        <f t="shared" si="1"/>
        <v>1.0150103889856542E-3</v>
      </c>
      <c r="E4">
        <f>SUM(I10:I29)</f>
        <v>16</v>
      </c>
    </row>
    <row r="5" spans="1:19" x14ac:dyDescent="0.2">
      <c r="A5">
        <f>J8</f>
        <v>0.5</v>
      </c>
      <c r="B5">
        <f>AVERAGE(J10:J29)</f>
        <v>53536.303926086424</v>
      </c>
      <c r="C5" s="3">
        <f t="shared" ref="C5:D5" si="2">AVERAGE(K10:K29)</f>
        <v>1.12415</v>
      </c>
      <c r="D5" s="2">
        <f t="shared" si="2"/>
        <v>6.9155741363110851E-4</v>
      </c>
      <c r="E5">
        <f>SUM(M10:M29)</f>
        <v>17</v>
      </c>
    </row>
    <row r="6" spans="1:19" x14ac:dyDescent="0.2">
      <c r="A6">
        <f>N8</f>
        <v>0.75</v>
      </c>
      <c r="B6">
        <f>AVERAGE(N10:N29)</f>
        <v>53514.148815917972</v>
      </c>
      <c r="C6" s="3">
        <f t="shared" ref="C6:D6" si="3">AVERAGE(O10:O29)</f>
        <v>1.2495000000000005</v>
      </c>
      <c r="D6" s="2">
        <f t="shared" si="3"/>
        <v>6.2041270665443135E-4</v>
      </c>
      <c r="E6">
        <f>SUM(Q10:Q29)</f>
        <v>17</v>
      </c>
    </row>
    <row r="8" spans="1:19" x14ac:dyDescent="0.2">
      <c r="A8" t="s">
        <v>25</v>
      </c>
      <c r="B8" s="1" t="s">
        <v>77</v>
      </c>
      <c r="C8" s="1"/>
      <c r="D8" s="1"/>
      <c r="E8" s="1"/>
      <c r="F8" s="1">
        <v>0.25</v>
      </c>
      <c r="G8" s="1"/>
      <c r="H8" s="1"/>
      <c r="I8" s="1"/>
      <c r="J8" s="1">
        <v>0.5</v>
      </c>
      <c r="K8" s="1"/>
      <c r="L8" s="1"/>
      <c r="M8" s="1"/>
      <c r="N8" s="1">
        <v>0.75</v>
      </c>
      <c r="O8" s="1"/>
      <c r="P8" s="1"/>
      <c r="Q8" s="1"/>
    </row>
    <row r="9" spans="1:19" x14ac:dyDescent="0.2">
      <c r="A9" t="s">
        <v>0</v>
      </c>
      <c r="B9" t="s">
        <v>24</v>
      </c>
      <c r="C9" t="s">
        <v>1</v>
      </c>
      <c r="D9" t="s">
        <v>22</v>
      </c>
      <c r="E9" t="s">
        <v>23</v>
      </c>
      <c r="F9" t="s">
        <v>24</v>
      </c>
      <c r="G9" t="s">
        <v>1</v>
      </c>
      <c r="H9" t="s">
        <v>22</v>
      </c>
      <c r="I9" t="s">
        <v>23</v>
      </c>
      <c r="J9" t="s">
        <v>24</v>
      </c>
      <c r="K9" t="s">
        <v>1</v>
      </c>
      <c r="L9" t="s">
        <v>22</v>
      </c>
      <c r="M9" t="s">
        <v>23</v>
      </c>
      <c r="N9" t="s">
        <v>24</v>
      </c>
      <c r="O9" t="s">
        <v>1</v>
      </c>
      <c r="P9" t="s">
        <v>22</v>
      </c>
      <c r="Q9" t="s">
        <v>23</v>
      </c>
      <c r="S9" t="s">
        <v>26</v>
      </c>
    </row>
    <row r="10" spans="1:19" x14ac:dyDescent="0.2">
      <c r="A10" t="s">
        <v>2</v>
      </c>
      <c r="B10">
        <v>19485.193359375</v>
      </c>
      <c r="C10">
        <v>2.427</v>
      </c>
      <c r="D10" s="2">
        <f>($S10-B10)/$S10</f>
        <v>4.0094530875445037E-7</v>
      </c>
      <c r="E10">
        <f>IF(ABS(B10-$S10)&lt;0.01,1,0)</f>
        <v>1</v>
      </c>
      <c r="F10">
        <v>19485.193359375</v>
      </c>
      <c r="G10">
        <v>1.524</v>
      </c>
      <c r="H10" s="2">
        <f>($S10-F10)/$S10</f>
        <v>4.0094530875445037E-7</v>
      </c>
      <c r="I10">
        <f>IF(ABS(F10-$S10)&lt;0.01,1,0)</f>
        <v>1</v>
      </c>
      <c r="J10">
        <v>19485.201171875</v>
      </c>
      <c r="K10">
        <v>3.0609999999999999</v>
      </c>
      <c r="L10" s="2">
        <f>($S10-J10)/$S10</f>
        <v>0</v>
      </c>
      <c r="M10">
        <f>IF(ABS(J10-$S10)&lt;0.01,1,0)</f>
        <v>1</v>
      </c>
      <c r="N10">
        <v>19485.197265625</v>
      </c>
      <c r="O10">
        <v>3.528</v>
      </c>
      <c r="P10" s="2">
        <f>($S10-N10)/$S10</f>
        <v>2.0047265437722518E-7</v>
      </c>
      <c r="Q10">
        <f>IF(ABS(N10-$S10)&lt;0.01,1,0)</f>
        <v>1</v>
      </c>
      <c r="S10">
        <f>MAX(N10,J10,F10,B10)</f>
        <v>19485.201171875</v>
      </c>
    </row>
    <row r="11" spans="1:19" x14ac:dyDescent="0.2">
      <c r="A11" t="s">
        <v>3</v>
      </c>
      <c r="B11">
        <v>19596.48046875</v>
      </c>
      <c r="C11">
        <v>2.4500000000000002</v>
      </c>
      <c r="D11" s="2">
        <f t="shared" ref="D11:D29" si="4">($S11-B11)/$S11</f>
        <v>9.9667121779967093E-8</v>
      </c>
      <c r="E11">
        <f t="shared" ref="E11:E29" si="5">IF(ABS(B11-$S11)&lt;0.01,1,0)</f>
        <v>1</v>
      </c>
      <c r="F11">
        <v>19596.4765625</v>
      </c>
      <c r="G11">
        <v>1.1319999999999999</v>
      </c>
      <c r="H11" s="2">
        <f t="shared" ref="H11:H29" si="6">($S11-F11)/$S11</f>
        <v>2.9900136533990124E-7</v>
      </c>
      <c r="I11">
        <f t="shared" ref="I11:I29" si="7">IF(ABS(F11-$S11)&lt;0.01,1,0)</f>
        <v>1</v>
      </c>
      <c r="J11">
        <v>19596.482421875</v>
      </c>
      <c r="K11">
        <v>3.1019999999999999</v>
      </c>
      <c r="L11" s="2">
        <f t="shared" ref="L11:L29" si="8">($S11-J11)/$S11</f>
        <v>0</v>
      </c>
      <c r="M11">
        <f t="shared" ref="M11:M29" si="9">IF(ABS(J11-$S11)&lt;0.01,1,0)</f>
        <v>1</v>
      </c>
      <c r="N11">
        <v>19596.48046875</v>
      </c>
      <c r="O11">
        <v>3.484</v>
      </c>
      <c r="P11" s="2">
        <f t="shared" ref="P11:P29" si="10">($S11-N11)/$S11</f>
        <v>9.9667121779967093E-8</v>
      </c>
      <c r="Q11">
        <f t="shared" ref="Q11:Q29" si="11">IF(ABS(N11-$S11)&lt;0.01,1,0)</f>
        <v>1</v>
      </c>
      <c r="S11">
        <f t="shared" ref="S11:S29" si="12">MAX(N11,J11,F11,B11)</f>
        <v>19596.482421875</v>
      </c>
    </row>
    <row r="12" spans="1:19" x14ac:dyDescent="0.2">
      <c r="A12" t="s">
        <v>4</v>
      </c>
      <c r="B12">
        <v>19487.330078125</v>
      </c>
      <c r="C12">
        <v>2.5499999999999998</v>
      </c>
      <c r="D12" s="2">
        <f t="shared" si="4"/>
        <v>2.0045071342914542E-7</v>
      </c>
      <c r="E12">
        <f t="shared" si="5"/>
        <v>1</v>
      </c>
      <c r="F12">
        <v>19487.328125</v>
      </c>
      <c r="G12">
        <v>1.56</v>
      </c>
      <c r="H12" s="2">
        <f t="shared" si="6"/>
        <v>3.0067607014371815E-7</v>
      </c>
      <c r="I12">
        <f t="shared" si="7"/>
        <v>1</v>
      </c>
      <c r="J12">
        <v>19487.33203125</v>
      </c>
      <c r="K12">
        <v>3.1549999999999998</v>
      </c>
      <c r="L12" s="2">
        <f t="shared" si="8"/>
        <v>1.0022535671457271E-7</v>
      </c>
      <c r="M12">
        <f t="shared" si="9"/>
        <v>1</v>
      </c>
      <c r="N12">
        <v>19487.333984375</v>
      </c>
      <c r="O12">
        <v>3.5150000000000001</v>
      </c>
      <c r="P12" s="2">
        <f t="shared" si="10"/>
        <v>0</v>
      </c>
      <c r="Q12">
        <f t="shared" si="11"/>
        <v>1</v>
      </c>
      <c r="S12">
        <f t="shared" si="12"/>
        <v>19487.333984375</v>
      </c>
    </row>
    <row r="13" spans="1:19" x14ac:dyDescent="0.2">
      <c r="A13" t="s">
        <v>5</v>
      </c>
      <c r="B13">
        <v>355.50003051757812</v>
      </c>
      <c r="C13">
        <v>0.01</v>
      </c>
      <c r="D13" s="2">
        <f t="shared" si="4"/>
        <v>8.584408687902319E-8</v>
      </c>
      <c r="E13">
        <f t="shared" si="5"/>
        <v>1</v>
      </c>
      <c r="F13">
        <v>355.49996948242188</v>
      </c>
      <c r="G13">
        <v>1.6E-2</v>
      </c>
      <c r="H13" s="2">
        <f t="shared" si="6"/>
        <v>2.5753226063706957E-7</v>
      </c>
      <c r="I13">
        <f t="shared" si="7"/>
        <v>1</v>
      </c>
      <c r="J13">
        <v>355.50006103515625</v>
      </c>
      <c r="K13">
        <v>1.0999999999999999E-2</v>
      </c>
      <c r="L13" s="2">
        <f t="shared" si="8"/>
        <v>0</v>
      </c>
      <c r="M13">
        <f t="shared" si="9"/>
        <v>1</v>
      </c>
      <c r="N13">
        <v>355.50003051757812</v>
      </c>
      <c r="O13">
        <v>1.2999999999999999E-2</v>
      </c>
      <c r="P13" s="2">
        <f t="shared" si="10"/>
        <v>8.584408687902319E-8</v>
      </c>
      <c r="Q13">
        <f t="shared" si="11"/>
        <v>1</v>
      </c>
      <c r="S13">
        <f t="shared" si="12"/>
        <v>355.50006103515625</v>
      </c>
    </row>
    <row r="14" spans="1:19" x14ac:dyDescent="0.2">
      <c r="A14" t="s">
        <v>6</v>
      </c>
      <c r="B14">
        <v>355.07000732421875</v>
      </c>
      <c r="C14">
        <v>0.01</v>
      </c>
      <c r="D14" s="2">
        <f t="shared" si="4"/>
        <v>1.7189608950148072E-7</v>
      </c>
      <c r="E14">
        <f t="shared" si="5"/>
        <v>1</v>
      </c>
      <c r="F14">
        <v>355.070068359375</v>
      </c>
      <c r="G14">
        <v>1.2999999999999999E-2</v>
      </c>
      <c r="H14" s="2">
        <f t="shared" si="6"/>
        <v>0</v>
      </c>
      <c r="I14">
        <f t="shared" si="7"/>
        <v>1</v>
      </c>
      <c r="J14">
        <v>355.07003784179688</v>
      </c>
      <c r="K14">
        <v>2.5000000000000001E-2</v>
      </c>
      <c r="L14" s="2">
        <f t="shared" si="8"/>
        <v>8.594804475074036E-8</v>
      </c>
      <c r="M14">
        <f t="shared" si="9"/>
        <v>1</v>
      </c>
      <c r="N14">
        <v>355.070068359375</v>
      </c>
      <c r="O14">
        <v>1.0999999999999999E-2</v>
      </c>
      <c r="P14" s="2">
        <f t="shared" si="10"/>
        <v>0</v>
      </c>
      <c r="Q14">
        <f t="shared" si="11"/>
        <v>1</v>
      </c>
      <c r="S14">
        <f t="shared" si="12"/>
        <v>355.070068359375</v>
      </c>
    </row>
    <row r="15" spans="1:19" x14ac:dyDescent="0.2">
      <c r="A15" t="s">
        <v>7</v>
      </c>
      <c r="B15">
        <v>7757.65087890625</v>
      </c>
      <c r="C15">
        <v>2.7130000000000001</v>
      </c>
      <c r="D15" s="2">
        <f t="shared" si="4"/>
        <v>0</v>
      </c>
      <c r="E15">
        <f t="shared" si="5"/>
        <v>1</v>
      </c>
      <c r="F15">
        <v>7717.05078125</v>
      </c>
      <c r="G15">
        <v>1.974</v>
      </c>
      <c r="H15" s="2">
        <f t="shared" si="6"/>
        <v>5.2335556587942509E-3</v>
      </c>
      <c r="I15">
        <f t="shared" si="7"/>
        <v>0</v>
      </c>
      <c r="J15">
        <v>7745.40087890625</v>
      </c>
      <c r="K15">
        <v>3.2450000000000001</v>
      </c>
      <c r="L15" s="2">
        <f t="shared" si="8"/>
        <v>1.5790862712459581E-3</v>
      </c>
      <c r="M15">
        <f t="shared" si="9"/>
        <v>0</v>
      </c>
      <c r="N15">
        <v>7736.9599609375</v>
      </c>
      <c r="O15">
        <v>3.5870000000000002</v>
      </c>
      <c r="P15" s="2">
        <f t="shared" si="10"/>
        <v>2.6671628166473004E-3</v>
      </c>
      <c r="Q15">
        <f t="shared" si="11"/>
        <v>0</v>
      </c>
      <c r="S15">
        <f t="shared" si="12"/>
        <v>7757.65087890625</v>
      </c>
    </row>
    <row r="16" spans="1:19" x14ac:dyDescent="0.2">
      <c r="A16" t="s">
        <v>8</v>
      </c>
      <c r="B16">
        <v>356.35003662109375</v>
      </c>
      <c r="C16">
        <v>1.2E-2</v>
      </c>
      <c r="D16" s="2">
        <f t="shared" si="4"/>
        <v>1.712786292228746E-7</v>
      </c>
      <c r="E16">
        <f t="shared" si="5"/>
        <v>1</v>
      </c>
      <c r="F16">
        <v>356.35009765625</v>
      </c>
      <c r="G16">
        <v>0.01</v>
      </c>
      <c r="H16" s="2">
        <f t="shared" si="6"/>
        <v>0</v>
      </c>
      <c r="I16">
        <f t="shared" si="7"/>
        <v>1</v>
      </c>
      <c r="J16">
        <v>356.35003662109375</v>
      </c>
      <c r="K16">
        <v>0.01</v>
      </c>
      <c r="L16" s="2">
        <f t="shared" si="8"/>
        <v>1.712786292228746E-7</v>
      </c>
      <c r="M16">
        <f t="shared" si="9"/>
        <v>1</v>
      </c>
      <c r="N16">
        <v>356.35003662109375</v>
      </c>
      <c r="O16">
        <v>1.4999999999999999E-2</v>
      </c>
      <c r="P16" s="2">
        <f t="shared" si="10"/>
        <v>1.712786292228746E-7</v>
      </c>
      <c r="Q16">
        <f t="shared" si="11"/>
        <v>1</v>
      </c>
      <c r="S16">
        <f t="shared" si="12"/>
        <v>356.35009765625</v>
      </c>
    </row>
    <row r="17" spans="1:19" x14ac:dyDescent="0.2">
      <c r="A17" t="s">
        <v>9</v>
      </c>
      <c r="B17">
        <v>7720.4775390625</v>
      </c>
      <c r="C17">
        <v>2.5499999999999998</v>
      </c>
      <c r="D17" s="2">
        <f t="shared" si="4"/>
        <v>6.1230317603004451E-3</v>
      </c>
      <c r="E17">
        <f t="shared" si="5"/>
        <v>0</v>
      </c>
      <c r="F17">
        <v>7742.60205078125</v>
      </c>
      <c r="G17">
        <v>2.0459999999999998</v>
      </c>
      <c r="H17" s="2">
        <f t="shared" si="6"/>
        <v>3.2748863548434279E-3</v>
      </c>
      <c r="I17">
        <f t="shared" si="7"/>
        <v>0</v>
      </c>
      <c r="J17">
        <v>7705.51953125</v>
      </c>
      <c r="K17">
        <v>3.15</v>
      </c>
      <c r="L17" s="2">
        <f t="shared" si="8"/>
        <v>8.0486146507855426E-3</v>
      </c>
      <c r="M17">
        <f t="shared" si="9"/>
        <v>0</v>
      </c>
      <c r="N17">
        <v>7768.04150390625</v>
      </c>
      <c r="O17">
        <v>3.5379999999999998</v>
      </c>
      <c r="P17" s="2">
        <f t="shared" si="10"/>
        <v>0</v>
      </c>
      <c r="Q17">
        <f t="shared" si="11"/>
        <v>1</v>
      </c>
      <c r="S17">
        <f t="shared" si="12"/>
        <v>7768.04150390625</v>
      </c>
    </row>
    <row r="18" spans="1:19" x14ac:dyDescent="0.2">
      <c r="A18" t="s">
        <v>10</v>
      </c>
      <c r="B18">
        <v>7715.5673828125</v>
      </c>
      <c r="C18">
        <v>2.9529999999999998</v>
      </c>
      <c r="D18" s="2">
        <f t="shared" si="4"/>
        <v>4.5330447337901675E-3</v>
      </c>
      <c r="E18">
        <f t="shared" si="5"/>
        <v>0</v>
      </c>
      <c r="F18">
        <v>7727.1015625</v>
      </c>
      <c r="G18">
        <v>2.0760000000000001</v>
      </c>
      <c r="H18" s="2">
        <f t="shared" si="6"/>
        <v>3.0448982158054363E-3</v>
      </c>
      <c r="I18">
        <f t="shared" si="7"/>
        <v>0</v>
      </c>
      <c r="J18">
        <v>7750.70166015625</v>
      </c>
      <c r="K18">
        <v>3.4</v>
      </c>
      <c r="L18" s="2">
        <f t="shared" si="8"/>
        <v>0</v>
      </c>
      <c r="M18">
        <f t="shared" si="9"/>
        <v>1</v>
      </c>
      <c r="N18">
        <v>7712.3701171875</v>
      </c>
      <c r="O18">
        <v>3.5510000000000002</v>
      </c>
      <c r="P18" s="2">
        <f t="shared" si="10"/>
        <v>4.9455577894062892E-3</v>
      </c>
      <c r="Q18">
        <f t="shared" si="11"/>
        <v>0</v>
      </c>
      <c r="S18">
        <f t="shared" si="12"/>
        <v>7750.70166015625</v>
      </c>
    </row>
    <row r="19" spans="1:19" x14ac:dyDescent="0.2">
      <c r="A19" t="s">
        <v>11</v>
      </c>
      <c r="B19">
        <v>352.94000244140625</v>
      </c>
      <c r="C19">
        <v>1.2E-2</v>
      </c>
      <c r="D19" s="2">
        <f t="shared" si="4"/>
        <v>1.7293348805116063E-7</v>
      </c>
      <c r="E19">
        <f t="shared" si="5"/>
        <v>1</v>
      </c>
      <c r="F19">
        <v>352.9400634765625</v>
      </c>
      <c r="G19">
        <v>8.0000000000000002E-3</v>
      </c>
      <c r="H19" s="2">
        <f t="shared" si="6"/>
        <v>0</v>
      </c>
      <c r="I19">
        <f t="shared" si="7"/>
        <v>1</v>
      </c>
      <c r="J19">
        <v>352.94003295898438</v>
      </c>
      <c r="K19">
        <v>1.0999999999999999E-2</v>
      </c>
      <c r="L19" s="2">
        <f t="shared" si="8"/>
        <v>8.6466744025580316E-8</v>
      </c>
      <c r="M19">
        <f t="shared" si="9"/>
        <v>1</v>
      </c>
      <c r="N19">
        <v>352.93997192382812</v>
      </c>
      <c r="O19">
        <v>1.2999999999999999E-2</v>
      </c>
      <c r="P19" s="2">
        <f t="shared" si="10"/>
        <v>2.5940023207674097E-7</v>
      </c>
      <c r="Q19">
        <f t="shared" si="11"/>
        <v>1</v>
      </c>
      <c r="S19">
        <f t="shared" si="12"/>
        <v>352.9400634765625</v>
      </c>
    </row>
    <row r="20" spans="1:19" x14ac:dyDescent="0.2">
      <c r="A20" t="s">
        <v>12</v>
      </c>
      <c r="B20">
        <v>355.72000122070312</v>
      </c>
      <c r="C20">
        <v>8.0000000000000002E-3</v>
      </c>
      <c r="D20" s="2">
        <f t="shared" si="4"/>
        <v>1.7158199023955849E-7</v>
      </c>
      <c r="E20">
        <f t="shared" si="5"/>
        <v>1</v>
      </c>
      <c r="F20">
        <v>355.72003173828125</v>
      </c>
      <c r="G20">
        <v>8.0000000000000002E-3</v>
      </c>
      <c r="H20" s="2">
        <f t="shared" si="6"/>
        <v>8.5790995119779246E-8</v>
      </c>
      <c r="I20">
        <f t="shared" si="7"/>
        <v>1</v>
      </c>
      <c r="J20">
        <v>355.72006225585938</v>
      </c>
      <c r="K20">
        <v>1.2E-2</v>
      </c>
      <c r="L20" s="2">
        <f t="shared" si="8"/>
        <v>0</v>
      </c>
      <c r="M20">
        <f t="shared" si="9"/>
        <v>1</v>
      </c>
      <c r="N20">
        <v>355.719970703125</v>
      </c>
      <c r="O20">
        <v>0.01</v>
      </c>
      <c r="P20" s="2">
        <f t="shared" si="10"/>
        <v>2.5737298535933775E-7</v>
      </c>
      <c r="Q20">
        <f t="shared" si="11"/>
        <v>1</v>
      </c>
      <c r="S20">
        <f t="shared" si="12"/>
        <v>355.72006225585938</v>
      </c>
    </row>
    <row r="21" spans="1:19" x14ac:dyDescent="0.2">
      <c r="A21" t="s">
        <v>13</v>
      </c>
      <c r="B21">
        <v>356.580078125</v>
      </c>
      <c r="C21">
        <v>0.01</v>
      </c>
      <c r="D21" s="2">
        <f t="shared" si="4"/>
        <v>0</v>
      </c>
      <c r="E21">
        <f t="shared" si="5"/>
        <v>1</v>
      </c>
      <c r="F21">
        <v>356.58001708984375</v>
      </c>
      <c r="G21">
        <v>8.9999999999999993E-3</v>
      </c>
      <c r="H21" s="2">
        <f t="shared" si="6"/>
        <v>1.7116816107882498E-7</v>
      </c>
      <c r="I21">
        <f t="shared" si="7"/>
        <v>1</v>
      </c>
      <c r="J21">
        <v>356.580078125</v>
      </c>
      <c r="K21">
        <v>1.2E-2</v>
      </c>
      <c r="L21" s="2">
        <f t="shared" si="8"/>
        <v>0</v>
      </c>
      <c r="M21">
        <f t="shared" si="9"/>
        <v>1</v>
      </c>
      <c r="N21">
        <v>356.580078125</v>
      </c>
      <c r="O21">
        <v>1.0999999999999999E-2</v>
      </c>
      <c r="P21" s="2">
        <f t="shared" si="10"/>
        <v>0</v>
      </c>
      <c r="Q21">
        <f t="shared" si="11"/>
        <v>1</v>
      </c>
      <c r="S21">
        <f t="shared" si="12"/>
        <v>356.580078125</v>
      </c>
    </row>
    <row r="22" spans="1:19" x14ac:dyDescent="0.2">
      <c r="A22" t="s">
        <v>14</v>
      </c>
      <c r="B22">
        <v>357.04998779296875</v>
      </c>
      <c r="C22">
        <v>1.0999999999999999E-2</v>
      </c>
      <c r="D22" s="2">
        <f t="shared" si="4"/>
        <v>1.7094285927231677E-7</v>
      </c>
      <c r="E22">
        <f t="shared" si="5"/>
        <v>1</v>
      </c>
      <c r="F22">
        <v>357.050048828125</v>
      </c>
      <c r="G22">
        <v>1.4E-2</v>
      </c>
      <c r="H22" s="2">
        <f t="shared" si="6"/>
        <v>0</v>
      </c>
      <c r="I22">
        <f t="shared" si="7"/>
        <v>1</v>
      </c>
      <c r="J22">
        <v>357.050048828125</v>
      </c>
      <c r="K22">
        <v>2.1000000000000001E-2</v>
      </c>
      <c r="L22" s="2">
        <f t="shared" si="8"/>
        <v>0</v>
      </c>
      <c r="M22">
        <f t="shared" si="9"/>
        <v>1</v>
      </c>
      <c r="N22">
        <v>357.050048828125</v>
      </c>
      <c r="O22">
        <v>0.01</v>
      </c>
      <c r="P22" s="2">
        <f t="shared" si="10"/>
        <v>0</v>
      </c>
      <c r="Q22">
        <f t="shared" si="11"/>
        <v>1</v>
      </c>
      <c r="S22">
        <f t="shared" si="12"/>
        <v>357.050048828125</v>
      </c>
    </row>
    <row r="23" spans="1:19" x14ac:dyDescent="0.2">
      <c r="A23" t="s">
        <v>15</v>
      </c>
      <c r="B23">
        <v>36602.4375</v>
      </c>
      <c r="C23">
        <v>1.4E-2</v>
      </c>
      <c r="D23" s="2">
        <f t="shared" si="4"/>
        <v>0</v>
      </c>
      <c r="E23">
        <f t="shared" si="5"/>
        <v>1</v>
      </c>
      <c r="F23">
        <v>36602.43359375</v>
      </c>
      <c r="G23">
        <v>1.0999999999999999E-2</v>
      </c>
      <c r="H23" s="2">
        <f t="shared" si="6"/>
        <v>1.0672103463054886E-7</v>
      </c>
      <c r="I23">
        <f t="shared" si="7"/>
        <v>1</v>
      </c>
      <c r="J23">
        <v>36602.4375</v>
      </c>
      <c r="K23">
        <v>1.2999999999999999E-2</v>
      </c>
      <c r="L23" s="2">
        <f t="shared" si="8"/>
        <v>0</v>
      </c>
      <c r="M23">
        <f t="shared" si="9"/>
        <v>1</v>
      </c>
      <c r="N23">
        <v>36602.4375</v>
      </c>
      <c r="O23">
        <v>0.02</v>
      </c>
      <c r="P23" s="2">
        <f t="shared" si="10"/>
        <v>0</v>
      </c>
      <c r="Q23">
        <f t="shared" si="11"/>
        <v>1</v>
      </c>
      <c r="S23">
        <f t="shared" si="12"/>
        <v>36602.4375</v>
      </c>
    </row>
    <row r="24" spans="1:19" x14ac:dyDescent="0.2">
      <c r="A24" t="s">
        <v>16</v>
      </c>
      <c r="B24">
        <v>35679.68359375</v>
      </c>
      <c r="C24">
        <v>1.2999999999999999E-2</v>
      </c>
      <c r="D24" s="2">
        <f t="shared" si="4"/>
        <v>1.0948105977665863E-7</v>
      </c>
      <c r="E24">
        <f t="shared" si="5"/>
        <v>1</v>
      </c>
      <c r="F24">
        <v>35679.6875</v>
      </c>
      <c r="G24">
        <v>8.9999999999999993E-3</v>
      </c>
      <c r="H24" s="2">
        <f t="shared" si="6"/>
        <v>0</v>
      </c>
      <c r="I24">
        <f t="shared" si="7"/>
        <v>1</v>
      </c>
      <c r="J24">
        <v>35679.6796875</v>
      </c>
      <c r="K24">
        <v>1.2E-2</v>
      </c>
      <c r="L24" s="2">
        <f t="shared" si="8"/>
        <v>2.1896211955331727E-7</v>
      </c>
      <c r="M24">
        <f t="shared" si="9"/>
        <v>1</v>
      </c>
      <c r="N24">
        <v>35679.6875</v>
      </c>
      <c r="O24">
        <v>1.2999999999999999E-2</v>
      </c>
      <c r="P24" s="2">
        <f t="shared" si="10"/>
        <v>0</v>
      </c>
      <c r="Q24">
        <f t="shared" si="11"/>
        <v>1</v>
      </c>
      <c r="S24">
        <f t="shared" si="12"/>
        <v>35679.6875</v>
      </c>
    </row>
    <row r="25" spans="1:19" x14ac:dyDescent="0.2">
      <c r="A25" t="s">
        <v>17</v>
      </c>
      <c r="B25">
        <v>35801.4921875</v>
      </c>
      <c r="C25">
        <v>1.2999999999999999E-2</v>
      </c>
      <c r="D25" s="2">
        <f t="shared" si="4"/>
        <v>0</v>
      </c>
      <c r="E25">
        <f t="shared" si="5"/>
        <v>1</v>
      </c>
      <c r="F25">
        <v>35801.48828125</v>
      </c>
      <c r="G25">
        <v>1.2999999999999999E-2</v>
      </c>
      <c r="H25" s="2">
        <f t="shared" si="6"/>
        <v>1.0910858071339991E-7</v>
      </c>
      <c r="I25">
        <f t="shared" si="7"/>
        <v>1</v>
      </c>
      <c r="J25">
        <v>35801.48828125</v>
      </c>
      <c r="K25">
        <v>1.2999999999999999E-2</v>
      </c>
      <c r="L25" s="2">
        <f t="shared" si="8"/>
        <v>1.0910858071339991E-7</v>
      </c>
      <c r="M25">
        <f t="shared" si="9"/>
        <v>1</v>
      </c>
      <c r="N25">
        <v>35801.48828125</v>
      </c>
      <c r="O25">
        <v>0.01</v>
      </c>
      <c r="P25" s="2">
        <f t="shared" si="10"/>
        <v>1.0910858071339991E-7</v>
      </c>
      <c r="Q25">
        <f t="shared" si="11"/>
        <v>1</v>
      </c>
      <c r="S25">
        <f t="shared" si="12"/>
        <v>35801.4921875</v>
      </c>
    </row>
    <row r="26" spans="1:19" x14ac:dyDescent="0.2">
      <c r="A26" t="s">
        <v>18</v>
      </c>
      <c r="B26">
        <v>36224.6953125</v>
      </c>
      <c r="C26">
        <v>1.4E-2</v>
      </c>
      <c r="D26" s="2">
        <f t="shared" si="4"/>
        <v>1.078338836276138E-7</v>
      </c>
      <c r="E26">
        <f t="shared" si="5"/>
        <v>1</v>
      </c>
      <c r="F26">
        <v>36224.6953125</v>
      </c>
      <c r="G26">
        <v>1.2999999999999999E-2</v>
      </c>
      <c r="H26" s="2">
        <f t="shared" si="6"/>
        <v>1.078338836276138E-7</v>
      </c>
      <c r="I26">
        <f t="shared" si="7"/>
        <v>1</v>
      </c>
      <c r="J26">
        <v>36224.6953125</v>
      </c>
      <c r="K26">
        <v>1.6E-2</v>
      </c>
      <c r="L26" s="2">
        <f t="shared" si="8"/>
        <v>1.078338836276138E-7</v>
      </c>
      <c r="M26">
        <f t="shared" si="9"/>
        <v>1</v>
      </c>
      <c r="N26">
        <v>36224.69921875</v>
      </c>
      <c r="O26">
        <v>1.2999999999999999E-2</v>
      </c>
      <c r="P26" s="2">
        <f t="shared" si="10"/>
        <v>0</v>
      </c>
      <c r="Q26">
        <f t="shared" si="11"/>
        <v>1</v>
      </c>
      <c r="S26">
        <f t="shared" si="12"/>
        <v>36224.69921875</v>
      </c>
    </row>
    <row r="27" spans="1:19" x14ac:dyDescent="0.2">
      <c r="A27" t="s">
        <v>19</v>
      </c>
      <c r="B27">
        <v>774831.25</v>
      </c>
      <c r="C27">
        <v>2.653</v>
      </c>
      <c r="D27" s="2">
        <f t="shared" si="4"/>
        <v>0</v>
      </c>
      <c r="E27">
        <f t="shared" si="5"/>
        <v>1</v>
      </c>
      <c r="F27">
        <v>768055.5</v>
      </c>
      <c r="G27">
        <v>1.956</v>
      </c>
      <c r="H27" s="2">
        <f t="shared" si="6"/>
        <v>8.744807337081462E-3</v>
      </c>
      <c r="I27">
        <f t="shared" si="7"/>
        <v>0</v>
      </c>
      <c r="J27">
        <v>771575.3125</v>
      </c>
      <c r="K27">
        <v>3.181</v>
      </c>
      <c r="L27" s="2">
        <f t="shared" si="8"/>
        <v>4.2021246561751349E-3</v>
      </c>
      <c r="M27">
        <f t="shared" si="9"/>
        <v>0</v>
      </c>
      <c r="N27">
        <v>771116.4375</v>
      </c>
      <c r="O27">
        <v>3.6259999999999999</v>
      </c>
      <c r="P27" s="2">
        <f t="shared" si="10"/>
        <v>4.7943503827446296E-3</v>
      </c>
      <c r="Q27">
        <f t="shared" si="11"/>
        <v>0</v>
      </c>
      <c r="S27">
        <f t="shared" si="12"/>
        <v>774831.25</v>
      </c>
    </row>
    <row r="28" spans="1:19" x14ac:dyDescent="0.2">
      <c r="A28" t="s">
        <v>20</v>
      </c>
      <c r="B28">
        <v>35890.30859375</v>
      </c>
      <c r="C28">
        <v>1.7000000000000001E-2</v>
      </c>
      <c r="D28" s="2">
        <f t="shared" si="4"/>
        <v>2.176771001840351E-7</v>
      </c>
      <c r="E28">
        <f t="shared" si="5"/>
        <v>1</v>
      </c>
      <c r="F28">
        <v>35890.3125</v>
      </c>
      <c r="G28">
        <v>0.01</v>
      </c>
      <c r="H28" s="2">
        <f t="shared" si="6"/>
        <v>1.0883855009201755E-7</v>
      </c>
      <c r="I28">
        <f t="shared" si="7"/>
        <v>1</v>
      </c>
      <c r="J28">
        <v>35890.30859375</v>
      </c>
      <c r="K28">
        <v>1.4E-2</v>
      </c>
      <c r="L28" s="2">
        <f t="shared" si="8"/>
        <v>2.176771001840351E-7</v>
      </c>
      <c r="M28">
        <f t="shared" si="9"/>
        <v>1</v>
      </c>
      <c r="N28">
        <v>35890.31640625</v>
      </c>
      <c r="O28">
        <v>1.2E-2</v>
      </c>
      <c r="P28" s="2">
        <f t="shared" si="10"/>
        <v>0</v>
      </c>
      <c r="Q28">
        <f t="shared" si="11"/>
        <v>1</v>
      </c>
      <c r="S28">
        <f t="shared" si="12"/>
        <v>35890.31640625</v>
      </c>
    </row>
    <row r="29" spans="1:19" x14ac:dyDescent="0.2">
      <c r="A29" t="s">
        <v>21</v>
      </c>
      <c r="B29">
        <v>34692.3125</v>
      </c>
      <c r="C29">
        <v>1.2999999999999999E-2</v>
      </c>
      <c r="D29" s="2">
        <f t="shared" si="4"/>
        <v>1.1259697837000785E-7</v>
      </c>
      <c r="E29">
        <f t="shared" si="5"/>
        <v>1</v>
      </c>
      <c r="F29">
        <v>34692.3125</v>
      </c>
      <c r="G29">
        <v>1.2999999999999999E-2</v>
      </c>
      <c r="H29" s="2">
        <f t="shared" si="6"/>
        <v>1.1259697837000785E-7</v>
      </c>
      <c r="I29">
        <f t="shared" si="7"/>
        <v>1</v>
      </c>
      <c r="J29">
        <v>34692.30859375</v>
      </c>
      <c r="K29">
        <v>1.9E-2</v>
      </c>
      <c r="L29" s="2">
        <f t="shared" si="8"/>
        <v>2.251939567400157E-7</v>
      </c>
      <c r="M29">
        <f t="shared" si="9"/>
        <v>1</v>
      </c>
      <c r="N29">
        <v>34692.31640625</v>
      </c>
      <c r="O29">
        <v>0.01</v>
      </c>
      <c r="P29" s="2">
        <f t="shared" si="10"/>
        <v>0</v>
      </c>
      <c r="Q29">
        <f t="shared" si="11"/>
        <v>1</v>
      </c>
      <c r="S29">
        <f t="shared" si="12"/>
        <v>34692.31640625</v>
      </c>
    </row>
  </sheetData>
  <mergeCells count="4">
    <mergeCell ref="B8:E8"/>
    <mergeCell ref="F8:I8"/>
    <mergeCell ref="J8:M8"/>
    <mergeCell ref="N8:Q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12B5A-F420-F749-AA19-7CC068053AE0}">
  <dimension ref="A2:K75"/>
  <sheetViews>
    <sheetView tabSelected="1" workbookViewId="0">
      <selection activeCell="D3" sqref="D3:D4"/>
    </sheetView>
  </sheetViews>
  <sheetFormatPr baseColWidth="10" defaultColWidth="8.83203125" defaultRowHeight="15" x14ac:dyDescent="0.2"/>
  <cols>
    <col min="1" max="1" width="18.5" bestFit="1" customWidth="1"/>
    <col min="2" max="2" width="9.6640625" bestFit="1" customWidth="1"/>
    <col min="3" max="3" width="9" bestFit="1" customWidth="1"/>
  </cols>
  <sheetData>
    <row r="2" spans="1:11" x14ac:dyDescent="0.2">
      <c r="B2" t="s">
        <v>24</v>
      </c>
      <c r="C2" t="s">
        <v>1</v>
      </c>
      <c r="D2" t="s">
        <v>22</v>
      </c>
      <c r="E2" t="s">
        <v>23</v>
      </c>
    </row>
    <row r="3" spans="1:11" x14ac:dyDescent="0.2">
      <c r="A3" t="str">
        <f>B6</f>
        <v>Best improvement</v>
      </c>
      <c r="B3" s="3">
        <f>AVERAGE(B8:B75)</f>
        <v>124124.88849595014</v>
      </c>
      <c r="C3" s="3">
        <f t="shared" ref="C3:E3" si="0">AVERAGE(C8:C75)</f>
        <v>1.563720588235294</v>
      </c>
      <c r="D3" s="2">
        <f t="shared" si="0"/>
        <v>9.9053113533946555E-4</v>
      </c>
      <c r="E3">
        <f>SUM(E8:E75)</f>
        <v>43</v>
      </c>
    </row>
    <row r="4" spans="1:11" x14ac:dyDescent="0.2">
      <c r="A4" t="str">
        <f>F6</f>
        <v>First Improvement</v>
      </c>
      <c r="B4" s="3">
        <f>AVERAGE(F8:F75)</f>
        <v>124158.68495851404</v>
      </c>
      <c r="C4" s="3">
        <f t="shared" ref="C4:E4" si="1">AVERAGE(G8:G75)</f>
        <v>1.5178676470588235</v>
      </c>
      <c r="D4" s="2">
        <f t="shared" si="1"/>
        <v>4.599927504041525E-4</v>
      </c>
      <c r="E4">
        <f>SUM(I8:I75)</f>
        <v>56</v>
      </c>
    </row>
    <row r="6" spans="1:11" x14ac:dyDescent="0.2">
      <c r="A6" t="s">
        <v>25</v>
      </c>
      <c r="B6" s="1" t="s">
        <v>75</v>
      </c>
      <c r="C6" s="1"/>
      <c r="D6" s="1"/>
      <c r="E6" s="1"/>
      <c r="F6" s="1" t="s">
        <v>76</v>
      </c>
      <c r="G6" s="1"/>
      <c r="H6" s="1"/>
      <c r="I6" s="1"/>
    </row>
    <row r="7" spans="1:11" x14ac:dyDescent="0.2">
      <c r="A7" t="s">
        <v>0</v>
      </c>
      <c r="B7" t="s">
        <v>24</v>
      </c>
      <c r="C7" t="s">
        <v>1</v>
      </c>
      <c r="D7" t="s">
        <v>22</v>
      </c>
      <c r="E7" t="s">
        <v>23</v>
      </c>
      <c r="F7" t="s">
        <v>24</v>
      </c>
      <c r="G7" t="s">
        <v>1</v>
      </c>
      <c r="H7" t="s">
        <v>22</v>
      </c>
      <c r="I7" t="s">
        <v>23</v>
      </c>
      <c r="K7" t="s">
        <v>26</v>
      </c>
    </row>
    <row r="8" spans="1:11" x14ac:dyDescent="0.2">
      <c r="A8" t="s">
        <v>27</v>
      </c>
      <c r="B8">
        <v>19703.3515625</v>
      </c>
      <c r="C8">
        <v>2.9740000000000002</v>
      </c>
      <c r="D8" s="2">
        <f>($K8-B8)/$K8</f>
        <v>0</v>
      </c>
      <c r="E8">
        <f>IF(ABS(B8-$K8)&lt;0.01,1,0)</f>
        <v>1</v>
      </c>
      <c r="F8">
        <v>19703</v>
      </c>
      <c r="G8">
        <v>3.4140000000000001</v>
      </c>
      <c r="H8" s="2">
        <f>($K8-F8)/$K8</f>
        <v>1.7842776589801305E-5</v>
      </c>
      <c r="I8">
        <f>IF(ABS(F8-$K8)&lt;0.01,1,0)</f>
        <v>0</v>
      </c>
      <c r="K8">
        <f>MAX(F8,B8)</f>
        <v>19703.3515625</v>
      </c>
    </row>
    <row r="9" spans="1:11" x14ac:dyDescent="0.2">
      <c r="A9" t="s">
        <v>2</v>
      </c>
      <c r="B9">
        <v>19485.197265625</v>
      </c>
      <c r="C9">
        <v>2.577</v>
      </c>
      <c r="D9" s="2">
        <f t="shared" ref="D9:D72" si="2">($K9-B9)/$K9</f>
        <v>8.0189013523776893E-7</v>
      </c>
      <c r="E9">
        <f>IF(ABS(B9-$K9)&lt;0.01,1,0)</f>
        <v>0</v>
      </c>
      <c r="F9">
        <v>19485.212890625</v>
      </c>
      <c r="G9">
        <v>2.069</v>
      </c>
      <c r="H9" s="2">
        <f>($K9-F9)/$K9</f>
        <v>0</v>
      </c>
      <c r="I9">
        <f>IF(ABS(F9-$K9)&lt;0.01,1,0)</f>
        <v>1</v>
      </c>
      <c r="K9">
        <f t="shared" ref="K9:K72" si="3">MAX(F9,B9)</f>
        <v>19485.212890625</v>
      </c>
    </row>
    <row r="10" spans="1:11" x14ac:dyDescent="0.2">
      <c r="A10" t="s">
        <v>28</v>
      </c>
      <c r="B10">
        <v>19701.541015625</v>
      </c>
      <c r="C10">
        <v>2.4380000000000002</v>
      </c>
      <c r="D10" s="2">
        <f t="shared" si="2"/>
        <v>4.956779853743271E-7</v>
      </c>
      <c r="E10">
        <f>IF(ABS(B10-$K10)&lt;0.01,1,0)</f>
        <v>1</v>
      </c>
      <c r="F10">
        <v>19701.55078125</v>
      </c>
      <c r="G10">
        <v>2.1040000000000001</v>
      </c>
      <c r="H10" s="2">
        <f>($K10-F10)/$K10</f>
        <v>0</v>
      </c>
      <c r="I10">
        <f>IF(ABS(F10-$K10)&lt;0.01,1,0)</f>
        <v>1</v>
      </c>
      <c r="K10">
        <f t="shared" si="3"/>
        <v>19701.55078125</v>
      </c>
    </row>
    <row r="11" spans="1:11" x14ac:dyDescent="0.2">
      <c r="A11" t="s">
        <v>29</v>
      </c>
      <c r="B11">
        <v>19547.21875</v>
      </c>
      <c r="C11">
        <v>2.3919999999999999</v>
      </c>
      <c r="D11" s="2">
        <f t="shared" si="2"/>
        <v>9.9918296808699528E-8</v>
      </c>
      <c r="E11">
        <f>IF(ABS(B11-$K11)&lt;0.01,1,0)</f>
        <v>1</v>
      </c>
      <c r="F11">
        <v>19547.220703125</v>
      </c>
      <c r="G11">
        <v>2.0699999999999998</v>
      </c>
      <c r="H11" s="2">
        <f>($K11-F11)/$K11</f>
        <v>0</v>
      </c>
      <c r="I11">
        <f>IF(ABS(F11-$K11)&lt;0.01,1,0)</f>
        <v>1</v>
      </c>
      <c r="K11">
        <f t="shared" si="3"/>
        <v>19547.220703125</v>
      </c>
    </row>
    <row r="12" spans="1:11" x14ac:dyDescent="0.2">
      <c r="A12" t="s">
        <v>3</v>
      </c>
      <c r="B12">
        <v>19596.482421875</v>
      </c>
      <c r="C12">
        <v>2.4609999999999999</v>
      </c>
      <c r="D12" s="2">
        <f t="shared" si="2"/>
        <v>3.9866832818336911E-7</v>
      </c>
      <c r="E12">
        <f>IF(ABS(B12-$K12)&lt;0.01,1,0)</f>
        <v>1</v>
      </c>
      <c r="F12">
        <v>19596.490234375</v>
      </c>
      <c r="G12">
        <v>2.3740000000000001</v>
      </c>
      <c r="H12" s="2">
        <f>($K12-F12)/$K12</f>
        <v>0</v>
      </c>
      <c r="I12">
        <f>IF(ABS(F12-$K12)&lt;0.01,1,0)</f>
        <v>1</v>
      </c>
      <c r="K12">
        <f t="shared" si="3"/>
        <v>19596.490234375</v>
      </c>
    </row>
    <row r="13" spans="1:11" x14ac:dyDescent="0.2">
      <c r="A13" t="s">
        <v>30</v>
      </c>
      <c r="B13">
        <v>19602.6328125</v>
      </c>
      <c r="C13">
        <v>2.4780000000000002</v>
      </c>
      <c r="D13" s="2">
        <f t="shared" si="2"/>
        <v>4.9817900627835072E-7</v>
      </c>
      <c r="E13">
        <f>IF(ABS(B13-$K13)&lt;0.01,1,0)</f>
        <v>1</v>
      </c>
      <c r="F13">
        <v>19602.642578125</v>
      </c>
      <c r="G13">
        <v>1.9550000000000001</v>
      </c>
      <c r="H13" s="2">
        <f>($K13-F13)/$K13</f>
        <v>0</v>
      </c>
      <c r="I13">
        <f>IF(ABS(F13-$K13)&lt;0.01,1,0)</f>
        <v>1</v>
      </c>
      <c r="K13">
        <f t="shared" si="3"/>
        <v>19602.642578125</v>
      </c>
    </row>
    <row r="14" spans="1:11" x14ac:dyDescent="0.2">
      <c r="A14" t="s">
        <v>31</v>
      </c>
      <c r="B14">
        <v>19421.5546875</v>
      </c>
      <c r="C14">
        <v>2.3420000000000001</v>
      </c>
      <c r="D14" s="2">
        <f t="shared" si="2"/>
        <v>2.0112958396948945E-7</v>
      </c>
      <c r="E14">
        <f>IF(ABS(B14-$K14)&lt;0.01,1,0)</f>
        <v>1</v>
      </c>
      <c r="F14">
        <v>19421.55859375</v>
      </c>
      <c r="G14">
        <v>2.1789999999999998</v>
      </c>
      <c r="H14" s="2">
        <f>($K14-F14)/$K14</f>
        <v>0</v>
      </c>
      <c r="I14">
        <f>IF(ABS(F14-$K14)&lt;0.01,1,0)</f>
        <v>1</v>
      </c>
      <c r="K14">
        <f t="shared" si="3"/>
        <v>19421.55859375</v>
      </c>
    </row>
    <row r="15" spans="1:11" x14ac:dyDescent="0.2">
      <c r="A15" t="s">
        <v>32</v>
      </c>
      <c r="B15">
        <v>19534.3125</v>
      </c>
      <c r="C15">
        <v>2.573</v>
      </c>
      <c r="D15" s="2">
        <f t="shared" si="2"/>
        <v>3.9993712988318239E-7</v>
      </c>
      <c r="E15">
        <f>IF(ABS(B15-$K15)&lt;0.01,1,0)</f>
        <v>1</v>
      </c>
      <c r="F15">
        <v>19534.3203125</v>
      </c>
      <c r="G15">
        <v>2.544</v>
      </c>
      <c r="H15" s="2">
        <f>($K15-F15)/$K15</f>
        <v>0</v>
      </c>
      <c r="I15">
        <f>IF(ABS(F15-$K15)&lt;0.01,1,0)</f>
        <v>1</v>
      </c>
      <c r="K15">
        <f t="shared" si="3"/>
        <v>19534.3203125</v>
      </c>
    </row>
    <row r="16" spans="1:11" x14ac:dyDescent="0.2">
      <c r="A16" t="s">
        <v>4</v>
      </c>
      <c r="B16">
        <v>19487.330078125</v>
      </c>
      <c r="C16">
        <v>2.6230000000000002</v>
      </c>
      <c r="D16" s="2">
        <f t="shared" si="2"/>
        <v>1.0022527635366013E-6</v>
      </c>
      <c r="E16">
        <f>IF(ABS(B16-$K16)&lt;0.01,1,0)</f>
        <v>0</v>
      </c>
      <c r="F16">
        <v>19487.349609375</v>
      </c>
      <c r="G16">
        <v>2.004</v>
      </c>
      <c r="H16" s="2">
        <f>($K16-F16)/$K16</f>
        <v>0</v>
      </c>
      <c r="I16">
        <f>IF(ABS(F16-$K16)&lt;0.01,1,0)</f>
        <v>1</v>
      </c>
      <c r="K16">
        <f t="shared" si="3"/>
        <v>19487.349609375</v>
      </c>
    </row>
    <row r="17" spans="1:11" x14ac:dyDescent="0.2">
      <c r="A17" t="s">
        <v>33</v>
      </c>
      <c r="B17">
        <v>19221.642578125</v>
      </c>
      <c r="C17">
        <v>2.698</v>
      </c>
      <c r="D17" s="2">
        <f t="shared" si="2"/>
        <v>3.0483207613811086E-7</v>
      </c>
      <c r="E17">
        <f>IF(ABS(B17-$K17)&lt;0.01,1,0)</f>
        <v>1</v>
      </c>
      <c r="F17">
        <v>19221.6484375</v>
      </c>
      <c r="G17">
        <v>2.3380000000000001</v>
      </c>
      <c r="H17" s="2">
        <f>($K17-F17)/$K17</f>
        <v>0</v>
      </c>
      <c r="I17">
        <f>IF(ABS(F17-$K17)&lt;0.01,1,0)</f>
        <v>1</v>
      </c>
      <c r="K17">
        <f t="shared" si="3"/>
        <v>19221.6484375</v>
      </c>
    </row>
    <row r="18" spans="1:11" x14ac:dyDescent="0.2">
      <c r="A18" t="s">
        <v>5</v>
      </c>
      <c r="B18">
        <v>355.50003051757812</v>
      </c>
      <c r="C18">
        <v>1.2E-2</v>
      </c>
      <c r="D18" s="2">
        <f t="shared" si="2"/>
        <v>8.584408687902319E-8</v>
      </c>
      <c r="E18">
        <f>IF(ABS(B18-$K18)&lt;0.01,1,0)</f>
        <v>1</v>
      </c>
      <c r="F18">
        <v>355.50006103515625</v>
      </c>
      <c r="G18">
        <v>0.01</v>
      </c>
      <c r="H18" s="2">
        <f>($K18-F18)/$K18</f>
        <v>0</v>
      </c>
      <c r="I18">
        <f>IF(ABS(F18-$K18)&lt;0.01,1,0)</f>
        <v>1</v>
      </c>
      <c r="K18">
        <f t="shared" si="3"/>
        <v>355.50006103515625</v>
      </c>
    </row>
    <row r="19" spans="1:11" x14ac:dyDescent="0.2">
      <c r="A19" t="s">
        <v>34</v>
      </c>
      <c r="B19">
        <v>7723.61865234375</v>
      </c>
      <c r="C19">
        <v>2.7349999999999999</v>
      </c>
      <c r="D19" s="2">
        <f t="shared" si="2"/>
        <v>3.6189899557958261E-3</v>
      </c>
      <c r="E19">
        <f>IF(ABS(B19-$K19)&lt;0.01,1,0)</f>
        <v>0</v>
      </c>
      <c r="F19">
        <v>7751.671875</v>
      </c>
      <c r="G19">
        <v>2.6080000000000001</v>
      </c>
      <c r="H19" s="2">
        <f>($K19-F19)/$K19</f>
        <v>0</v>
      </c>
      <c r="I19">
        <f>IF(ABS(F19-$K19)&lt;0.01,1,0)</f>
        <v>1</v>
      </c>
      <c r="K19">
        <f t="shared" si="3"/>
        <v>7751.671875</v>
      </c>
    </row>
    <row r="20" spans="1:11" x14ac:dyDescent="0.2">
      <c r="A20" t="s">
        <v>6</v>
      </c>
      <c r="B20">
        <v>354.030029296875</v>
      </c>
      <c r="C20">
        <v>1.2999999999999999E-2</v>
      </c>
      <c r="D20" s="2">
        <f t="shared" si="2"/>
        <v>2.9293664539195262E-3</v>
      </c>
      <c r="E20">
        <f>IF(ABS(B20-$K20)&lt;0.01,1,0)</f>
        <v>0</v>
      </c>
      <c r="F20">
        <v>355.07015991210938</v>
      </c>
      <c r="G20">
        <v>8.9999999999999993E-3</v>
      </c>
      <c r="H20" s="2">
        <f>($K20-F20)/$K20</f>
        <v>0</v>
      </c>
      <c r="I20">
        <f>IF(ABS(F20-$K20)&lt;0.01,1,0)</f>
        <v>1</v>
      </c>
      <c r="K20">
        <f t="shared" si="3"/>
        <v>355.07015991210938</v>
      </c>
    </row>
    <row r="21" spans="1:11" x14ac:dyDescent="0.2">
      <c r="A21" t="s">
        <v>35</v>
      </c>
      <c r="B21">
        <v>7730.912109375</v>
      </c>
      <c r="C21">
        <v>2.7839999999999998</v>
      </c>
      <c r="D21" s="2">
        <f t="shared" si="2"/>
        <v>1.848982586756206E-3</v>
      </c>
      <c r="E21">
        <f>IF(ABS(B21-$K21)&lt;0.01,1,0)</f>
        <v>0</v>
      </c>
      <c r="F21">
        <v>7745.23291015625</v>
      </c>
      <c r="G21">
        <v>2.7189999999999999</v>
      </c>
      <c r="H21" s="2">
        <f>($K21-F21)/$K21</f>
        <v>0</v>
      </c>
      <c r="I21">
        <f>IF(ABS(F21-$K21)&lt;0.01,1,0)</f>
        <v>1</v>
      </c>
      <c r="K21">
        <f t="shared" si="3"/>
        <v>7745.23291015625</v>
      </c>
    </row>
    <row r="22" spans="1:11" x14ac:dyDescent="0.2">
      <c r="A22" t="s">
        <v>36</v>
      </c>
      <c r="B22">
        <v>354.25015258789062</v>
      </c>
      <c r="C22">
        <v>1.4999999999999999E-2</v>
      </c>
      <c r="D22" s="2">
        <f t="shared" si="2"/>
        <v>0</v>
      </c>
      <c r="E22">
        <f>IF(ABS(B22-$K22)&lt;0.01,1,0)</f>
        <v>1</v>
      </c>
      <c r="F22">
        <v>354.2501220703125</v>
      </c>
      <c r="G22">
        <v>1.0999999999999999E-2</v>
      </c>
      <c r="H22" s="2">
        <f>($K22-F22)/$K22</f>
        <v>8.6146972420649811E-8</v>
      </c>
      <c r="I22">
        <f>IF(ABS(F22-$K22)&lt;0.01,1,0)</f>
        <v>1</v>
      </c>
      <c r="K22">
        <f t="shared" si="3"/>
        <v>354.25015258789062</v>
      </c>
    </row>
    <row r="23" spans="1:11" x14ac:dyDescent="0.2">
      <c r="A23" t="s">
        <v>7</v>
      </c>
      <c r="B23">
        <v>7757.65087890625</v>
      </c>
      <c r="C23">
        <v>2.6859999999999999</v>
      </c>
      <c r="D23" s="2">
        <f t="shared" si="2"/>
        <v>0</v>
      </c>
      <c r="E23">
        <f>IF(ABS(B23-$K23)&lt;0.01,1,0)</f>
        <v>1</v>
      </c>
      <c r="F23">
        <v>7725.86279296875</v>
      </c>
      <c r="G23">
        <v>2.8239999999999998</v>
      </c>
      <c r="H23" s="2">
        <f>($K23-F23)/$K23</f>
        <v>4.0976432729055469E-3</v>
      </c>
      <c r="I23">
        <f>IF(ABS(F23-$K23)&lt;0.01,1,0)</f>
        <v>0</v>
      </c>
      <c r="K23">
        <f t="shared" si="3"/>
        <v>7757.65087890625</v>
      </c>
    </row>
    <row r="24" spans="1:11" x14ac:dyDescent="0.2">
      <c r="A24" t="s">
        <v>37</v>
      </c>
      <c r="B24">
        <v>359.75006103515625</v>
      </c>
      <c r="C24">
        <v>1.0999999999999999E-2</v>
      </c>
      <c r="D24" s="2">
        <f t="shared" si="2"/>
        <v>1.6965986251443381E-7</v>
      </c>
      <c r="E24">
        <f>IF(ABS(B24-$K24)&lt;0.01,1,0)</f>
        <v>1</v>
      </c>
      <c r="F24">
        <v>359.7501220703125</v>
      </c>
      <c r="G24">
        <v>1.0999999999999999E-2</v>
      </c>
      <c r="H24" s="2">
        <f>($K24-F24)/$K24</f>
        <v>0</v>
      </c>
      <c r="I24">
        <f>IF(ABS(F24-$K24)&lt;0.01,1,0)</f>
        <v>1</v>
      </c>
      <c r="K24">
        <f t="shared" si="3"/>
        <v>359.7501220703125</v>
      </c>
    </row>
    <row r="25" spans="1:11" x14ac:dyDescent="0.2">
      <c r="A25" t="s">
        <v>38</v>
      </c>
      <c r="B25">
        <v>7751.3505859375</v>
      </c>
      <c r="C25">
        <v>2.6320000000000001</v>
      </c>
      <c r="D25" s="2">
        <f t="shared" si="2"/>
        <v>2.589535637168705E-3</v>
      </c>
      <c r="E25">
        <f>IF(ABS(B25-$K25)&lt;0.01,1,0)</f>
        <v>0</v>
      </c>
      <c r="F25">
        <v>7771.47509765625</v>
      </c>
      <c r="G25">
        <v>2.6419999999999999</v>
      </c>
      <c r="H25" s="2">
        <f>($K25-F25)/$K25</f>
        <v>0</v>
      </c>
      <c r="I25">
        <f>IF(ABS(F25-$K25)&lt;0.01,1,0)</f>
        <v>1</v>
      </c>
      <c r="K25">
        <f t="shared" si="3"/>
        <v>7771.47509765625</v>
      </c>
    </row>
    <row r="26" spans="1:11" x14ac:dyDescent="0.2">
      <c r="A26" t="s">
        <v>39</v>
      </c>
      <c r="B26">
        <v>356.06002807617188</v>
      </c>
      <c r="C26">
        <v>1.0999999999999999E-2</v>
      </c>
      <c r="D26" s="2">
        <f t="shared" si="2"/>
        <v>8.5709074602549878E-8</v>
      </c>
      <c r="E26">
        <f>IF(ABS(B26-$K26)&lt;0.01,1,0)</f>
        <v>1</v>
      </c>
      <c r="F26">
        <v>356.06005859375</v>
      </c>
      <c r="G26">
        <v>1.0999999999999999E-2</v>
      </c>
      <c r="H26" s="2">
        <f>($K26-F26)/$K26</f>
        <v>0</v>
      </c>
      <c r="I26">
        <f>IF(ABS(F26-$K26)&lt;0.01,1,0)</f>
        <v>1</v>
      </c>
      <c r="K26">
        <f t="shared" si="3"/>
        <v>356.06005859375</v>
      </c>
    </row>
    <row r="27" spans="1:11" x14ac:dyDescent="0.2">
      <c r="A27" t="s">
        <v>40</v>
      </c>
      <c r="B27">
        <v>7772.58203125</v>
      </c>
      <c r="C27">
        <v>2.673</v>
      </c>
      <c r="D27" s="2">
        <f t="shared" si="2"/>
        <v>1.36843892880962E-3</v>
      </c>
      <c r="E27">
        <f>IF(ABS(B27-$K27)&lt;0.01,1,0)</f>
        <v>0</v>
      </c>
      <c r="F27">
        <v>7783.23291015625</v>
      </c>
      <c r="G27">
        <v>2.84</v>
      </c>
      <c r="H27" s="2">
        <f>($K27-F27)/$K27</f>
        <v>0</v>
      </c>
      <c r="I27">
        <f>IF(ABS(F27-$K27)&lt;0.01,1,0)</f>
        <v>1</v>
      </c>
      <c r="K27">
        <f t="shared" si="3"/>
        <v>7783.23291015625</v>
      </c>
    </row>
    <row r="28" spans="1:11" x14ac:dyDescent="0.2">
      <c r="A28" t="s">
        <v>8</v>
      </c>
      <c r="B28">
        <v>356.35003662109375</v>
      </c>
      <c r="C28">
        <v>0.01</v>
      </c>
      <c r="D28" s="2">
        <f t="shared" si="2"/>
        <v>0</v>
      </c>
      <c r="E28">
        <f t="shared" ref="E28:E75" si="4">IF(ABS(B28-$K28)&lt;0.01,1,0)</f>
        <v>1</v>
      </c>
      <c r="F28">
        <v>352.50003051757812</v>
      </c>
      <c r="G28">
        <v>8.9999999999999993E-3</v>
      </c>
      <c r="H28" s="2">
        <f t="shared" ref="H28:H75" si="5">($K28-F28)/$K28</f>
        <v>1.0804000863929554E-2</v>
      </c>
      <c r="I28">
        <f t="shared" ref="I28:I75" si="6">IF(ABS(F28-$K28)&lt;0.01,1,0)</f>
        <v>0</v>
      </c>
      <c r="K28">
        <f t="shared" si="3"/>
        <v>356.35003662109375</v>
      </c>
    </row>
    <row r="29" spans="1:11" x14ac:dyDescent="0.2">
      <c r="A29" t="s">
        <v>41</v>
      </c>
      <c r="B29">
        <v>7679.83251953125</v>
      </c>
      <c r="C29">
        <v>2.7570000000000001</v>
      </c>
      <c r="D29" s="2">
        <f t="shared" si="2"/>
        <v>4.1042565634292812E-3</v>
      </c>
      <c r="E29">
        <f t="shared" si="4"/>
        <v>0</v>
      </c>
      <c r="F29">
        <v>7711.482421875</v>
      </c>
      <c r="G29">
        <v>2.7650000000000001</v>
      </c>
      <c r="H29" s="2">
        <f t="shared" si="5"/>
        <v>0</v>
      </c>
      <c r="I29">
        <f t="shared" si="6"/>
        <v>1</v>
      </c>
      <c r="K29">
        <f t="shared" si="3"/>
        <v>7711.482421875</v>
      </c>
    </row>
    <row r="30" spans="1:11" x14ac:dyDescent="0.2">
      <c r="A30" t="s">
        <v>42</v>
      </c>
      <c r="B30">
        <v>360.55001831054688</v>
      </c>
      <c r="C30">
        <v>1.2999999999999999E-2</v>
      </c>
      <c r="D30" s="2">
        <f t="shared" si="2"/>
        <v>8.4641725120242037E-8</v>
      </c>
      <c r="E30">
        <f t="shared" si="4"/>
        <v>1</v>
      </c>
      <c r="F30">
        <v>360.550048828125</v>
      </c>
      <c r="G30">
        <v>0.01</v>
      </c>
      <c r="H30" s="2">
        <f t="shared" si="5"/>
        <v>0</v>
      </c>
      <c r="I30">
        <f t="shared" si="6"/>
        <v>1</v>
      </c>
      <c r="K30">
        <f t="shared" si="3"/>
        <v>360.550048828125</v>
      </c>
    </row>
    <row r="31" spans="1:11" x14ac:dyDescent="0.2">
      <c r="A31" t="s">
        <v>9</v>
      </c>
      <c r="B31">
        <v>7792.77294921875</v>
      </c>
      <c r="C31">
        <v>2.7189999999999999</v>
      </c>
      <c r="D31" s="2">
        <f t="shared" si="2"/>
        <v>0</v>
      </c>
      <c r="E31">
        <f t="shared" si="4"/>
        <v>1</v>
      </c>
      <c r="F31">
        <v>7792.7705078125</v>
      </c>
      <c r="G31">
        <v>2.694</v>
      </c>
      <c r="H31" s="2">
        <f t="shared" si="5"/>
        <v>3.1329107955657282E-7</v>
      </c>
      <c r="I31">
        <f t="shared" si="6"/>
        <v>1</v>
      </c>
      <c r="K31">
        <f t="shared" si="3"/>
        <v>7792.77294921875</v>
      </c>
    </row>
    <row r="32" spans="1:11" x14ac:dyDescent="0.2">
      <c r="A32" t="s">
        <v>43</v>
      </c>
      <c r="B32">
        <v>354.42999267578125</v>
      </c>
      <c r="C32">
        <v>1.2E-2</v>
      </c>
      <c r="D32" s="2">
        <f t="shared" si="2"/>
        <v>0</v>
      </c>
      <c r="E32">
        <f t="shared" si="4"/>
        <v>1</v>
      </c>
      <c r="F32">
        <v>354.42990112304688</v>
      </c>
      <c r="G32">
        <v>1.4999999999999999E-2</v>
      </c>
      <c r="H32" s="2">
        <f t="shared" si="5"/>
        <v>2.5830978265642681E-7</v>
      </c>
      <c r="I32">
        <f t="shared" si="6"/>
        <v>1</v>
      </c>
      <c r="K32">
        <f t="shared" si="3"/>
        <v>354.42999267578125</v>
      </c>
    </row>
    <row r="33" spans="1:11" x14ac:dyDescent="0.2">
      <c r="A33" t="s">
        <v>44</v>
      </c>
      <c r="B33">
        <v>7713.2509765625</v>
      </c>
      <c r="C33">
        <v>2.8610000000000002</v>
      </c>
      <c r="D33" s="2">
        <f t="shared" si="2"/>
        <v>8.2861617432555493E-3</v>
      </c>
      <c r="E33">
        <f t="shared" si="4"/>
        <v>0</v>
      </c>
      <c r="F33">
        <v>7777.6982421875</v>
      </c>
      <c r="G33">
        <v>2.7010000000000001</v>
      </c>
      <c r="H33" s="2">
        <f t="shared" si="5"/>
        <v>0</v>
      </c>
      <c r="I33">
        <f t="shared" si="6"/>
        <v>1</v>
      </c>
      <c r="K33">
        <f t="shared" si="3"/>
        <v>7777.6982421875</v>
      </c>
    </row>
    <row r="34" spans="1:11" x14ac:dyDescent="0.2">
      <c r="A34" t="s">
        <v>45</v>
      </c>
      <c r="B34">
        <v>359.98004150390625</v>
      </c>
      <c r="C34">
        <v>1.2E-2</v>
      </c>
      <c r="D34" s="2">
        <f t="shared" si="2"/>
        <v>3.3910288635899294E-7</v>
      </c>
      <c r="E34">
        <f t="shared" si="4"/>
        <v>1</v>
      </c>
      <c r="F34">
        <v>359.98016357421875</v>
      </c>
      <c r="G34">
        <v>0.01</v>
      </c>
      <c r="H34" s="2">
        <f t="shared" si="5"/>
        <v>0</v>
      </c>
      <c r="I34">
        <f t="shared" si="6"/>
        <v>1</v>
      </c>
      <c r="K34">
        <f t="shared" si="3"/>
        <v>359.98016357421875</v>
      </c>
    </row>
    <row r="35" spans="1:11" x14ac:dyDescent="0.2">
      <c r="A35" t="s">
        <v>10</v>
      </c>
      <c r="B35">
        <v>7694.8095703125</v>
      </c>
      <c r="C35">
        <v>2.7610000000000001</v>
      </c>
      <c r="D35" s="2">
        <f t="shared" si="2"/>
        <v>4.0356886942951907E-3</v>
      </c>
      <c r="E35">
        <f t="shared" si="4"/>
        <v>0</v>
      </c>
      <c r="F35">
        <v>7725.9892578125</v>
      </c>
      <c r="G35">
        <v>2.907</v>
      </c>
      <c r="H35" s="2">
        <f t="shared" si="5"/>
        <v>0</v>
      </c>
      <c r="I35">
        <f t="shared" si="6"/>
        <v>1</v>
      </c>
      <c r="K35">
        <f t="shared" si="3"/>
        <v>7725.9892578125</v>
      </c>
    </row>
    <row r="36" spans="1:11" x14ac:dyDescent="0.2">
      <c r="A36" t="s">
        <v>46</v>
      </c>
      <c r="B36">
        <v>349.11993408203125</v>
      </c>
      <c r="C36">
        <v>1.0999999999999999E-2</v>
      </c>
      <c r="D36" s="2">
        <f t="shared" si="2"/>
        <v>1.7482572497605762E-7</v>
      </c>
      <c r="E36">
        <f t="shared" si="4"/>
        <v>1</v>
      </c>
      <c r="F36">
        <v>349.1199951171875</v>
      </c>
      <c r="G36">
        <v>8.0000000000000002E-3</v>
      </c>
      <c r="H36" s="2">
        <f t="shared" si="5"/>
        <v>0</v>
      </c>
      <c r="I36">
        <f t="shared" si="6"/>
        <v>1</v>
      </c>
      <c r="K36">
        <f t="shared" si="3"/>
        <v>349.1199951171875</v>
      </c>
    </row>
    <row r="37" spans="1:11" x14ac:dyDescent="0.2">
      <c r="A37" t="s">
        <v>47</v>
      </c>
      <c r="B37">
        <v>7704.498046875</v>
      </c>
      <c r="C37">
        <v>2.7170000000000001</v>
      </c>
      <c r="D37" s="2">
        <f t="shared" si="2"/>
        <v>0</v>
      </c>
      <c r="E37">
        <f t="shared" si="4"/>
        <v>1</v>
      </c>
      <c r="F37">
        <v>7702.9912109375</v>
      </c>
      <c r="G37">
        <v>2.694</v>
      </c>
      <c r="H37" s="2">
        <f t="shared" si="5"/>
        <v>1.9557872924780395E-4</v>
      </c>
      <c r="I37">
        <f t="shared" si="6"/>
        <v>0</v>
      </c>
      <c r="K37">
        <f t="shared" si="3"/>
        <v>7704.498046875</v>
      </c>
    </row>
    <row r="38" spans="1:11" x14ac:dyDescent="0.2">
      <c r="A38" t="s">
        <v>48</v>
      </c>
      <c r="B38">
        <v>360.1500244140625</v>
      </c>
      <c r="C38">
        <v>1.2E-2</v>
      </c>
      <c r="D38" s="2">
        <f t="shared" si="2"/>
        <v>1.6947144736581209E-7</v>
      </c>
      <c r="E38">
        <f t="shared" si="4"/>
        <v>1</v>
      </c>
      <c r="F38">
        <v>360.15008544921875</v>
      </c>
      <c r="G38">
        <v>1.2E-2</v>
      </c>
      <c r="H38" s="2">
        <f t="shared" si="5"/>
        <v>0</v>
      </c>
      <c r="I38">
        <f t="shared" si="6"/>
        <v>1</v>
      </c>
      <c r="K38">
        <f t="shared" si="3"/>
        <v>360.15008544921875</v>
      </c>
    </row>
    <row r="39" spans="1:11" x14ac:dyDescent="0.2">
      <c r="A39" t="s">
        <v>49</v>
      </c>
      <c r="B39">
        <v>7759.02978515625</v>
      </c>
      <c r="C39">
        <v>2.8250000000000002</v>
      </c>
      <c r="D39" s="2">
        <f t="shared" si="2"/>
        <v>9.5487384759989757E-3</v>
      </c>
      <c r="E39">
        <f t="shared" si="4"/>
        <v>0</v>
      </c>
      <c r="F39">
        <v>7833.8330078125</v>
      </c>
      <c r="G39">
        <v>2.7170000000000001</v>
      </c>
      <c r="H39" s="2">
        <f t="shared" si="5"/>
        <v>0</v>
      </c>
      <c r="I39">
        <f t="shared" si="6"/>
        <v>1</v>
      </c>
      <c r="K39">
        <f t="shared" si="3"/>
        <v>7833.8330078125</v>
      </c>
    </row>
    <row r="40" spans="1:11" x14ac:dyDescent="0.2">
      <c r="A40" t="s">
        <v>11</v>
      </c>
      <c r="B40">
        <v>352.94000244140625</v>
      </c>
      <c r="C40">
        <v>1.7000000000000001E-2</v>
      </c>
      <c r="D40" s="2">
        <f t="shared" si="2"/>
        <v>0</v>
      </c>
      <c r="E40">
        <f t="shared" si="4"/>
        <v>1</v>
      </c>
      <c r="F40">
        <v>352.93991088867188</v>
      </c>
      <c r="G40">
        <v>1.7999999999999999E-2</v>
      </c>
      <c r="H40" s="2">
        <f t="shared" si="5"/>
        <v>2.5940027693573567E-7</v>
      </c>
      <c r="I40">
        <f t="shared" si="6"/>
        <v>1</v>
      </c>
      <c r="K40">
        <f t="shared" si="3"/>
        <v>352.94000244140625</v>
      </c>
    </row>
    <row r="41" spans="1:11" x14ac:dyDescent="0.2">
      <c r="A41" t="s">
        <v>50</v>
      </c>
      <c r="B41">
        <v>7718.7607421875</v>
      </c>
      <c r="C41">
        <v>3.0150000000000001</v>
      </c>
      <c r="D41" s="2">
        <f t="shared" si="2"/>
        <v>9.0713309474715399E-4</v>
      </c>
      <c r="E41">
        <f t="shared" si="4"/>
        <v>0</v>
      </c>
      <c r="F41">
        <v>7725.76904296875</v>
      </c>
      <c r="G41">
        <v>2.6230000000000002</v>
      </c>
      <c r="H41" s="2">
        <f t="shared" si="5"/>
        <v>0</v>
      </c>
      <c r="I41">
        <f t="shared" si="6"/>
        <v>1</v>
      </c>
      <c r="K41">
        <f t="shared" si="3"/>
        <v>7725.76904296875</v>
      </c>
    </row>
    <row r="42" spans="1:11" x14ac:dyDescent="0.2">
      <c r="A42" t="s">
        <v>51</v>
      </c>
      <c r="B42">
        <v>352.8399658203125</v>
      </c>
      <c r="C42">
        <v>1.2E-2</v>
      </c>
      <c r="D42" s="2">
        <f t="shared" si="2"/>
        <v>0</v>
      </c>
      <c r="E42">
        <f t="shared" si="4"/>
        <v>1</v>
      </c>
      <c r="F42">
        <v>352.1800537109375</v>
      </c>
      <c r="G42">
        <v>2.8000000000000001E-2</v>
      </c>
      <c r="H42" s="2">
        <f t="shared" si="5"/>
        <v>1.8702873067136256E-3</v>
      </c>
      <c r="I42">
        <f t="shared" si="6"/>
        <v>0</v>
      </c>
      <c r="K42">
        <f t="shared" si="3"/>
        <v>352.8399658203125</v>
      </c>
    </row>
    <row r="43" spans="1:11" x14ac:dyDescent="0.2">
      <c r="A43" t="s">
        <v>52</v>
      </c>
      <c r="B43">
        <v>7735.29052734375</v>
      </c>
      <c r="C43">
        <v>2.7650000000000001</v>
      </c>
      <c r="D43" s="2">
        <f t="shared" si="2"/>
        <v>2.9823430273785527E-4</v>
      </c>
      <c r="E43">
        <f t="shared" si="4"/>
        <v>0</v>
      </c>
      <c r="F43">
        <v>7737.59814453125</v>
      </c>
      <c r="G43">
        <v>2.7069999999999999</v>
      </c>
      <c r="H43" s="2">
        <f t="shared" si="5"/>
        <v>0</v>
      </c>
      <c r="I43">
        <f t="shared" si="6"/>
        <v>1</v>
      </c>
      <c r="K43">
        <f t="shared" si="3"/>
        <v>7737.59814453125</v>
      </c>
    </row>
    <row r="44" spans="1:11" x14ac:dyDescent="0.2">
      <c r="A44" t="s">
        <v>12</v>
      </c>
      <c r="B44">
        <v>355.72003173828125</v>
      </c>
      <c r="C44">
        <v>1.7000000000000001E-2</v>
      </c>
      <c r="D44" s="2">
        <f t="shared" si="2"/>
        <v>1.7158197551937005E-7</v>
      </c>
      <c r="E44">
        <f t="shared" si="4"/>
        <v>1</v>
      </c>
      <c r="F44">
        <v>355.7200927734375</v>
      </c>
      <c r="G44">
        <v>1.4999999999999999E-2</v>
      </c>
      <c r="H44" s="2">
        <f t="shared" si="5"/>
        <v>0</v>
      </c>
      <c r="I44">
        <f t="shared" si="6"/>
        <v>1</v>
      </c>
      <c r="K44">
        <f t="shared" si="3"/>
        <v>355.7200927734375</v>
      </c>
    </row>
    <row r="45" spans="1:11" x14ac:dyDescent="0.2">
      <c r="A45" t="s">
        <v>53</v>
      </c>
      <c r="B45">
        <v>7733.70849609375</v>
      </c>
      <c r="C45">
        <v>2.75</v>
      </c>
      <c r="D45" s="2">
        <f t="shared" si="2"/>
        <v>2.0687436052705646E-3</v>
      </c>
      <c r="E45">
        <f t="shared" si="4"/>
        <v>0</v>
      </c>
      <c r="F45">
        <v>7749.74072265625</v>
      </c>
      <c r="G45">
        <v>2.8559999999999999</v>
      </c>
      <c r="H45" s="2">
        <f t="shared" si="5"/>
        <v>0</v>
      </c>
      <c r="I45">
        <f t="shared" si="6"/>
        <v>1</v>
      </c>
      <c r="K45">
        <f t="shared" si="3"/>
        <v>7749.74072265625</v>
      </c>
    </row>
    <row r="46" spans="1:11" x14ac:dyDescent="0.2">
      <c r="A46" t="s">
        <v>13</v>
      </c>
      <c r="B46">
        <v>356.580078125</v>
      </c>
      <c r="C46">
        <v>1.2999999999999999E-2</v>
      </c>
      <c r="D46" s="2">
        <f t="shared" si="2"/>
        <v>0</v>
      </c>
      <c r="E46">
        <f t="shared" si="4"/>
        <v>1</v>
      </c>
      <c r="F46">
        <v>356.580078125</v>
      </c>
      <c r="G46">
        <v>8.9999999999999993E-3</v>
      </c>
      <c r="H46" s="2">
        <f t="shared" si="5"/>
        <v>0</v>
      </c>
      <c r="I46">
        <f t="shared" si="6"/>
        <v>1</v>
      </c>
      <c r="K46">
        <f t="shared" si="3"/>
        <v>356.580078125</v>
      </c>
    </row>
    <row r="47" spans="1:11" x14ac:dyDescent="0.2">
      <c r="A47" t="s">
        <v>54</v>
      </c>
      <c r="B47">
        <v>7671.33935546875</v>
      </c>
      <c r="C47">
        <v>2.7290000000000001</v>
      </c>
      <c r="D47" s="2">
        <f t="shared" si="2"/>
        <v>7.0015325175033574E-3</v>
      </c>
      <c r="E47">
        <f t="shared" si="4"/>
        <v>0</v>
      </c>
      <c r="F47">
        <v>7725.42919921875</v>
      </c>
      <c r="G47">
        <v>2.7309999999999999</v>
      </c>
      <c r="H47" s="2">
        <f t="shared" si="5"/>
        <v>0</v>
      </c>
      <c r="I47">
        <f t="shared" si="6"/>
        <v>1</v>
      </c>
      <c r="K47">
        <f t="shared" si="3"/>
        <v>7725.42919921875</v>
      </c>
    </row>
    <row r="48" spans="1:11" x14ac:dyDescent="0.2">
      <c r="A48" t="s">
        <v>55</v>
      </c>
      <c r="B48">
        <v>351.1700439453125</v>
      </c>
      <c r="C48">
        <v>1.2E-2</v>
      </c>
      <c r="D48" s="2">
        <f t="shared" si="2"/>
        <v>1.7380510295258372E-7</v>
      </c>
      <c r="E48">
        <f t="shared" si="4"/>
        <v>1</v>
      </c>
      <c r="F48">
        <v>351.17010498046875</v>
      </c>
      <c r="G48">
        <v>8.9999999999999993E-3</v>
      </c>
      <c r="H48" s="2">
        <f t="shared" si="5"/>
        <v>0</v>
      </c>
      <c r="I48">
        <f t="shared" si="6"/>
        <v>1</v>
      </c>
      <c r="K48">
        <f t="shared" si="3"/>
        <v>351.17010498046875</v>
      </c>
    </row>
    <row r="49" spans="1:11" x14ac:dyDescent="0.2">
      <c r="A49" t="s">
        <v>56</v>
      </c>
      <c r="B49">
        <v>7752.32080078125</v>
      </c>
      <c r="C49">
        <v>2.7290000000000001</v>
      </c>
      <c r="D49" s="2">
        <f t="shared" si="2"/>
        <v>8.1307244141658752E-5</v>
      </c>
      <c r="E49">
        <f t="shared" si="4"/>
        <v>0</v>
      </c>
      <c r="F49">
        <v>7752.951171875</v>
      </c>
      <c r="G49">
        <v>2.7669999999999999</v>
      </c>
      <c r="H49" s="2">
        <f t="shared" si="5"/>
        <v>0</v>
      </c>
      <c r="I49">
        <f t="shared" si="6"/>
        <v>1</v>
      </c>
      <c r="K49">
        <f t="shared" si="3"/>
        <v>7752.951171875</v>
      </c>
    </row>
    <row r="50" spans="1:11" x14ac:dyDescent="0.2">
      <c r="A50" t="s">
        <v>57</v>
      </c>
      <c r="B50">
        <v>366.4700927734375</v>
      </c>
      <c r="C50">
        <v>1.4E-2</v>
      </c>
      <c r="D50" s="2">
        <f t="shared" si="2"/>
        <v>1.6654877789005015E-7</v>
      </c>
      <c r="E50">
        <f t="shared" si="4"/>
        <v>1</v>
      </c>
      <c r="F50">
        <v>366.47015380859375</v>
      </c>
      <c r="G50">
        <v>0.01</v>
      </c>
      <c r="H50" s="2">
        <f t="shared" si="5"/>
        <v>0</v>
      </c>
      <c r="I50">
        <f t="shared" si="6"/>
        <v>1</v>
      </c>
      <c r="K50">
        <f t="shared" si="3"/>
        <v>366.47015380859375</v>
      </c>
    </row>
    <row r="51" spans="1:11" x14ac:dyDescent="0.2">
      <c r="A51" t="s">
        <v>58</v>
      </c>
      <c r="B51">
        <v>7728.72216796875</v>
      </c>
      <c r="C51">
        <v>2.89</v>
      </c>
      <c r="D51" s="2">
        <f t="shared" si="2"/>
        <v>3.1660847335979381E-4</v>
      </c>
      <c r="E51">
        <f t="shared" si="4"/>
        <v>0</v>
      </c>
      <c r="F51">
        <v>7731.169921875</v>
      </c>
      <c r="G51">
        <v>2.6869999999999998</v>
      </c>
      <c r="H51" s="2">
        <f t="shared" si="5"/>
        <v>0</v>
      </c>
      <c r="I51">
        <f t="shared" si="6"/>
        <v>1</v>
      </c>
      <c r="K51">
        <f t="shared" si="3"/>
        <v>7731.169921875</v>
      </c>
    </row>
    <row r="52" spans="1:11" x14ac:dyDescent="0.2">
      <c r="A52" t="s">
        <v>14</v>
      </c>
      <c r="B52">
        <v>357.050048828125</v>
      </c>
      <c r="C52">
        <v>1.2E-2</v>
      </c>
      <c r="D52" s="2">
        <f t="shared" si="2"/>
        <v>0</v>
      </c>
      <c r="E52">
        <f t="shared" si="4"/>
        <v>1</v>
      </c>
      <c r="F52">
        <v>357.050048828125</v>
      </c>
      <c r="G52">
        <v>1.0999999999999999E-2</v>
      </c>
      <c r="H52" s="2">
        <f t="shared" si="5"/>
        <v>0</v>
      </c>
      <c r="I52">
        <f t="shared" si="6"/>
        <v>1</v>
      </c>
      <c r="K52">
        <f t="shared" si="3"/>
        <v>357.050048828125</v>
      </c>
    </row>
    <row r="53" spans="1:11" x14ac:dyDescent="0.2">
      <c r="A53" t="s">
        <v>59</v>
      </c>
      <c r="B53">
        <v>7695.80078125</v>
      </c>
      <c r="C53">
        <v>2.7090000000000001</v>
      </c>
      <c r="D53" s="2">
        <f t="shared" si="2"/>
        <v>1.0940368463903058E-3</v>
      </c>
      <c r="E53">
        <f t="shared" si="4"/>
        <v>0</v>
      </c>
      <c r="F53">
        <v>7704.2294921875</v>
      </c>
      <c r="G53">
        <v>2.8660000000000001</v>
      </c>
      <c r="H53" s="2">
        <f t="shared" si="5"/>
        <v>0</v>
      </c>
      <c r="I53">
        <f t="shared" si="6"/>
        <v>1</v>
      </c>
      <c r="K53">
        <f t="shared" si="3"/>
        <v>7704.2294921875</v>
      </c>
    </row>
    <row r="54" spans="1:11" x14ac:dyDescent="0.2">
      <c r="A54" t="s">
        <v>60</v>
      </c>
      <c r="B54">
        <v>366.81011962890625</v>
      </c>
      <c r="C54">
        <v>8.0000000000000002E-3</v>
      </c>
      <c r="D54" s="2">
        <f t="shared" si="2"/>
        <v>0</v>
      </c>
      <c r="E54">
        <f t="shared" si="4"/>
        <v>1</v>
      </c>
      <c r="F54">
        <v>366.81008911132812</v>
      </c>
      <c r="G54">
        <v>8.9999999999999993E-3</v>
      </c>
      <c r="H54" s="2">
        <f t="shared" si="5"/>
        <v>8.3197208833480288E-8</v>
      </c>
      <c r="I54">
        <f t="shared" si="6"/>
        <v>1</v>
      </c>
      <c r="K54">
        <f t="shared" si="3"/>
        <v>366.81011962890625</v>
      </c>
    </row>
    <row r="55" spans="1:11" x14ac:dyDescent="0.2">
      <c r="A55" t="s">
        <v>61</v>
      </c>
      <c r="B55">
        <v>7717.73828125</v>
      </c>
      <c r="C55">
        <v>2.754</v>
      </c>
      <c r="D55" s="2">
        <f t="shared" si="2"/>
        <v>3.6241869659884188E-3</v>
      </c>
      <c r="E55">
        <f t="shared" si="4"/>
        <v>0</v>
      </c>
      <c r="F55">
        <v>7745.810546875</v>
      </c>
      <c r="G55">
        <v>2.6779999999999999</v>
      </c>
      <c r="H55" s="2">
        <f t="shared" si="5"/>
        <v>0</v>
      </c>
      <c r="I55">
        <f t="shared" si="6"/>
        <v>1</v>
      </c>
      <c r="K55">
        <f t="shared" si="3"/>
        <v>7745.810546875</v>
      </c>
    </row>
    <row r="56" spans="1:11" x14ac:dyDescent="0.2">
      <c r="A56" t="s">
        <v>15</v>
      </c>
      <c r="B56">
        <v>36602.4375</v>
      </c>
      <c r="C56">
        <v>1.2E-2</v>
      </c>
      <c r="D56" s="2">
        <f t="shared" si="2"/>
        <v>0</v>
      </c>
      <c r="E56">
        <f t="shared" si="4"/>
        <v>1</v>
      </c>
      <c r="F56">
        <v>36602.4375</v>
      </c>
      <c r="G56">
        <v>1.6E-2</v>
      </c>
      <c r="H56" s="2">
        <f t="shared" si="5"/>
        <v>0</v>
      </c>
      <c r="I56">
        <f t="shared" si="6"/>
        <v>1</v>
      </c>
      <c r="K56">
        <f t="shared" si="3"/>
        <v>36602.4375</v>
      </c>
    </row>
    <row r="57" spans="1:11" x14ac:dyDescent="0.2">
      <c r="A57" t="s">
        <v>62</v>
      </c>
      <c r="B57">
        <v>771109.5625</v>
      </c>
      <c r="C57">
        <v>2.7909999999999999</v>
      </c>
      <c r="D57" s="2">
        <f t="shared" si="2"/>
        <v>3.2478709124407062E-3</v>
      </c>
      <c r="E57">
        <f t="shared" si="4"/>
        <v>0</v>
      </c>
      <c r="F57">
        <v>773622.1875</v>
      </c>
      <c r="G57">
        <v>2.7490000000000001</v>
      </c>
      <c r="H57" s="2">
        <f t="shared" si="5"/>
        <v>0</v>
      </c>
      <c r="I57">
        <f t="shared" si="6"/>
        <v>1</v>
      </c>
      <c r="K57">
        <f t="shared" si="3"/>
        <v>773622.1875</v>
      </c>
    </row>
    <row r="58" spans="1:11" x14ac:dyDescent="0.2">
      <c r="A58" t="s">
        <v>16</v>
      </c>
      <c r="B58">
        <v>35679.6796875</v>
      </c>
      <c r="C58">
        <v>0.01</v>
      </c>
      <c r="D58" s="2">
        <f t="shared" si="2"/>
        <v>0</v>
      </c>
      <c r="E58">
        <f t="shared" si="4"/>
        <v>1</v>
      </c>
      <c r="F58">
        <v>35679.6796875</v>
      </c>
      <c r="G58">
        <v>2.3E-2</v>
      </c>
      <c r="H58" s="2">
        <f t="shared" si="5"/>
        <v>0</v>
      </c>
      <c r="I58">
        <f t="shared" si="6"/>
        <v>1</v>
      </c>
      <c r="K58">
        <f t="shared" si="3"/>
        <v>35679.6796875</v>
      </c>
    </row>
    <row r="59" spans="1:11" x14ac:dyDescent="0.2">
      <c r="A59" t="s">
        <v>63</v>
      </c>
      <c r="B59">
        <v>774347.625</v>
      </c>
      <c r="C59">
        <v>2.798</v>
      </c>
      <c r="D59" s="2">
        <f t="shared" si="2"/>
        <v>0</v>
      </c>
      <c r="E59">
        <f t="shared" si="4"/>
        <v>1</v>
      </c>
      <c r="F59">
        <v>774063.125</v>
      </c>
      <c r="G59">
        <v>2.7589999999999999</v>
      </c>
      <c r="H59" s="2">
        <f t="shared" si="5"/>
        <v>3.6740604712256982E-4</v>
      </c>
      <c r="I59">
        <f t="shared" si="6"/>
        <v>0</v>
      </c>
      <c r="K59">
        <f t="shared" si="3"/>
        <v>774347.625</v>
      </c>
    </row>
    <row r="60" spans="1:11" x14ac:dyDescent="0.2">
      <c r="A60" t="s">
        <v>17</v>
      </c>
      <c r="B60">
        <v>35801.4921875</v>
      </c>
      <c r="C60">
        <v>1.0999999999999999E-2</v>
      </c>
      <c r="D60" s="2">
        <f t="shared" si="2"/>
        <v>0</v>
      </c>
      <c r="E60">
        <f t="shared" si="4"/>
        <v>1</v>
      </c>
      <c r="F60">
        <v>35801.48828125</v>
      </c>
      <c r="G60">
        <v>8.9999999999999993E-3</v>
      </c>
      <c r="H60" s="2">
        <f t="shared" si="5"/>
        <v>1.0910858071339991E-7</v>
      </c>
      <c r="I60">
        <f t="shared" si="6"/>
        <v>1</v>
      </c>
      <c r="K60">
        <f t="shared" si="3"/>
        <v>35801.4921875</v>
      </c>
    </row>
    <row r="61" spans="1:11" x14ac:dyDescent="0.2">
      <c r="A61" t="s">
        <v>64</v>
      </c>
      <c r="B61">
        <v>774735.3125</v>
      </c>
      <c r="C61">
        <v>2.8679999999999999</v>
      </c>
      <c r="D61" s="2">
        <f t="shared" si="2"/>
        <v>5.4048237978176579E-3</v>
      </c>
      <c r="E61">
        <f t="shared" si="4"/>
        <v>0</v>
      </c>
      <c r="F61">
        <v>778945.375</v>
      </c>
      <c r="G61">
        <v>2.734</v>
      </c>
      <c r="H61" s="2">
        <f t="shared" si="5"/>
        <v>0</v>
      </c>
      <c r="I61">
        <f t="shared" si="6"/>
        <v>1</v>
      </c>
      <c r="K61">
        <f t="shared" si="3"/>
        <v>778945.375</v>
      </c>
    </row>
    <row r="62" spans="1:11" x14ac:dyDescent="0.2">
      <c r="A62" t="s">
        <v>65</v>
      </c>
      <c r="B62">
        <v>35622.0390625</v>
      </c>
      <c r="C62">
        <v>1.2999999999999999E-2</v>
      </c>
      <c r="D62" s="2">
        <f t="shared" si="2"/>
        <v>1.0965822492064308E-7</v>
      </c>
      <c r="E62">
        <f t="shared" si="4"/>
        <v>1</v>
      </c>
      <c r="F62">
        <v>35622.04296875</v>
      </c>
      <c r="G62">
        <v>1.2999999999999999E-2</v>
      </c>
      <c r="H62" s="2">
        <f t="shared" si="5"/>
        <v>0</v>
      </c>
      <c r="I62">
        <f t="shared" si="6"/>
        <v>1</v>
      </c>
      <c r="K62">
        <f t="shared" si="3"/>
        <v>35622.04296875</v>
      </c>
    </row>
    <row r="63" spans="1:11" x14ac:dyDescent="0.2">
      <c r="A63" t="s">
        <v>66</v>
      </c>
      <c r="B63">
        <v>775448.5625</v>
      </c>
      <c r="C63">
        <v>2.6280000000000001</v>
      </c>
      <c r="D63" s="2">
        <f t="shared" si="2"/>
        <v>0</v>
      </c>
      <c r="E63">
        <f t="shared" si="4"/>
        <v>1</v>
      </c>
      <c r="F63">
        <v>774489.75</v>
      </c>
      <c r="G63">
        <v>2.7040000000000002</v>
      </c>
      <c r="H63" s="2">
        <f t="shared" si="5"/>
        <v>1.2364617672497135E-3</v>
      </c>
      <c r="I63">
        <f t="shared" si="6"/>
        <v>0</v>
      </c>
      <c r="K63">
        <f t="shared" si="3"/>
        <v>775448.5625</v>
      </c>
    </row>
    <row r="64" spans="1:11" x14ac:dyDescent="0.2">
      <c r="A64" t="s">
        <v>18</v>
      </c>
      <c r="B64">
        <v>36224.6953125</v>
      </c>
      <c r="C64">
        <v>1.2E-2</v>
      </c>
      <c r="D64" s="2">
        <f t="shared" si="2"/>
        <v>2.1566774399893718E-7</v>
      </c>
      <c r="E64">
        <f t="shared" si="4"/>
        <v>1</v>
      </c>
      <c r="F64">
        <v>36224.703125</v>
      </c>
      <c r="G64">
        <v>1.2E-2</v>
      </c>
      <c r="H64" s="2">
        <f t="shared" si="5"/>
        <v>0</v>
      </c>
      <c r="I64">
        <f t="shared" si="6"/>
        <v>1</v>
      </c>
      <c r="K64">
        <f t="shared" si="3"/>
        <v>36224.703125</v>
      </c>
    </row>
    <row r="65" spans="1:11" x14ac:dyDescent="0.2">
      <c r="A65" t="s">
        <v>67</v>
      </c>
      <c r="B65">
        <v>771925.9375</v>
      </c>
      <c r="C65">
        <v>2.9609999999999999</v>
      </c>
      <c r="D65" s="2">
        <f t="shared" si="2"/>
        <v>1.9246632950377838E-3</v>
      </c>
      <c r="E65">
        <f t="shared" si="4"/>
        <v>0</v>
      </c>
      <c r="F65">
        <v>773414.5</v>
      </c>
      <c r="G65">
        <v>2.7989999999999999</v>
      </c>
      <c r="H65" s="2">
        <f t="shared" si="5"/>
        <v>0</v>
      </c>
      <c r="I65">
        <f t="shared" si="6"/>
        <v>1</v>
      </c>
      <c r="K65">
        <f t="shared" si="3"/>
        <v>773414.5</v>
      </c>
    </row>
    <row r="66" spans="1:11" x14ac:dyDescent="0.2">
      <c r="A66" t="s">
        <v>68</v>
      </c>
      <c r="B66">
        <v>35175.59765625</v>
      </c>
      <c r="C66">
        <v>1.2999999999999999E-2</v>
      </c>
      <c r="D66" s="2">
        <f t="shared" si="2"/>
        <v>3.331498788000741E-7</v>
      </c>
      <c r="E66">
        <f t="shared" si="4"/>
        <v>0</v>
      </c>
      <c r="F66">
        <v>35175.609375</v>
      </c>
      <c r="G66">
        <v>8.0000000000000002E-3</v>
      </c>
      <c r="H66" s="2">
        <f t="shared" si="5"/>
        <v>0</v>
      </c>
      <c r="I66">
        <f t="shared" si="6"/>
        <v>1</v>
      </c>
      <c r="K66">
        <f t="shared" si="3"/>
        <v>35175.609375</v>
      </c>
    </row>
    <row r="67" spans="1:11" x14ac:dyDescent="0.2">
      <c r="A67" t="s">
        <v>19</v>
      </c>
      <c r="B67">
        <v>774831.25</v>
      </c>
      <c r="C67">
        <v>2.92</v>
      </c>
      <c r="D67" s="2">
        <f t="shared" si="2"/>
        <v>0</v>
      </c>
      <c r="E67">
        <f t="shared" si="4"/>
        <v>1</v>
      </c>
      <c r="F67">
        <v>771461.75</v>
      </c>
      <c r="G67">
        <v>2.89</v>
      </c>
      <c r="H67" s="2">
        <f t="shared" si="5"/>
        <v>4.3486888274059674E-3</v>
      </c>
      <c r="I67">
        <f t="shared" si="6"/>
        <v>0</v>
      </c>
      <c r="K67">
        <f t="shared" si="3"/>
        <v>774831.25</v>
      </c>
    </row>
    <row r="68" spans="1:11" x14ac:dyDescent="0.2">
      <c r="A68" t="s">
        <v>69</v>
      </c>
      <c r="B68">
        <v>35592.7265625</v>
      </c>
      <c r="C68">
        <v>1.0999999999999999E-2</v>
      </c>
      <c r="D68" s="2">
        <f t="shared" si="2"/>
        <v>0</v>
      </c>
      <c r="E68">
        <f t="shared" si="4"/>
        <v>1</v>
      </c>
      <c r="F68">
        <v>35474.89453125</v>
      </c>
      <c r="G68">
        <v>8.9999999999999993E-3</v>
      </c>
      <c r="H68" s="2">
        <f t="shared" si="5"/>
        <v>3.3105648999126182E-3</v>
      </c>
      <c r="I68">
        <f t="shared" si="6"/>
        <v>0</v>
      </c>
      <c r="K68">
        <f t="shared" si="3"/>
        <v>35592.7265625</v>
      </c>
    </row>
    <row r="69" spans="1:11" x14ac:dyDescent="0.2">
      <c r="A69" t="s">
        <v>70</v>
      </c>
      <c r="B69">
        <v>772061.375</v>
      </c>
      <c r="C69">
        <v>2.6989999999999998</v>
      </c>
      <c r="D69" s="2">
        <f t="shared" si="2"/>
        <v>0</v>
      </c>
      <c r="E69">
        <f t="shared" si="4"/>
        <v>1</v>
      </c>
      <c r="F69">
        <v>770705.625</v>
      </c>
      <c r="G69">
        <v>2.5619999999999998</v>
      </c>
      <c r="H69" s="2">
        <f t="shared" si="5"/>
        <v>1.7560132444133733E-3</v>
      </c>
      <c r="I69">
        <f t="shared" si="6"/>
        <v>0</v>
      </c>
      <c r="K69">
        <f t="shared" si="3"/>
        <v>772061.375</v>
      </c>
    </row>
    <row r="70" spans="1:11" x14ac:dyDescent="0.2">
      <c r="A70" t="s">
        <v>20</v>
      </c>
      <c r="B70">
        <v>35890.3125</v>
      </c>
      <c r="C70">
        <v>1.0999999999999999E-2</v>
      </c>
      <c r="D70" s="2">
        <f t="shared" si="2"/>
        <v>4.3535405821815677E-7</v>
      </c>
      <c r="E70">
        <f t="shared" si="4"/>
        <v>0</v>
      </c>
      <c r="F70">
        <v>35890.328125</v>
      </c>
      <c r="G70">
        <v>8.9999999999999993E-3</v>
      </c>
      <c r="H70" s="2">
        <f t="shared" si="5"/>
        <v>0</v>
      </c>
      <c r="I70">
        <f t="shared" si="6"/>
        <v>1</v>
      </c>
      <c r="K70">
        <f t="shared" si="3"/>
        <v>35890.328125</v>
      </c>
    </row>
    <row r="71" spans="1:11" x14ac:dyDescent="0.2">
      <c r="A71" t="s">
        <v>71</v>
      </c>
      <c r="B71">
        <v>775689</v>
      </c>
      <c r="C71">
        <v>2.8029999999999999</v>
      </c>
      <c r="D71" s="2">
        <f t="shared" si="2"/>
        <v>0</v>
      </c>
      <c r="E71">
        <f t="shared" si="4"/>
        <v>1</v>
      </c>
      <c r="F71">
        <v>774524.9375</v>
      </c>
      <c r="G71">
        <v>2.9889999999999999</v>
      </c>
      <c r="H71" s="2">
        <f t="shared" si="5"/>
        <v>1.5006819743479667E-3</v>
      </c>
      <c r="I71">
        <f t="shared" si="6"/>
        <v>0</v>
      </c>
      <c r="K71">
        <f t="shared" si="3"/>
        <v>775689</v>
      </c>
    </row>
    <row r="72" spans="1:11" x14ac:dyDescent="0.2">
      <c r="A72" t="s">
        <v>72</v>
      </c>
      <c r="B72">
        <v>35390.5546875</v>
      </c>
      <c r="C72">
        <v>1.7000000000000001E-2</v>
      </c>
      <c r="D72" s="2">
        <f t="shared" si="2"/>
        <v>0</v>
      </c>
      <c r="E72">
        <f t="shared" si="4"/>
        <v>1</v>
      </c>
      <c r="F72">
        <v>35390.5546875</v>
      </c>
      <c r="G72">
        <v>1.4999999999999999E-2</v>
      </c>
      <c r="H72" s="2">
        <f t="shared" si="5"/>
        <v>0</v>
      </c>
      <c r="I72">
        <f t="shared" si="6"/>
        <v>1</v>
      </c>
      <c r="K72">
        <f t="shared" si="3"/>
        <v>35390.5546875</v>
      </c>
    </row>
    <row r="73" spans="1:11" x14ac:dyDescent="0.2">
      <c r="A73" t="s">
        <v>73</v>
      </c>
      <c r="B73">
        <v>775118.8125</v>
      </c>
      <c r="C73">
        <v>2.726</v>
      </c>
      <c r="D73" s="2">
        <f t="shared" ref="D73:D75" si="7">($K73-B73)/$K73</f>
        <v>0</v>
      </c>
      <c r="E73">
        <f t="shared" si="4"/>
        <v>1</v>
      </c>
      <c r="F73">
        <v>773744.4375</v>
      </c>
      <c r="G73">
        <v>2.81</v>
      </c>
      <c r="H73" s="2">
        <f t="shared" si="5"/>
        <v>1.7731152667643452E-3</v>
      </c>
      <c r="I73">
        <f t="shared" si="6"/>
        <v>0</v>
      </c>
      <c r="K73">
        <f t="shared" ref="K73:K75" si="8">MAX(F73,B73)</f>
        <v>775118.8125</v>
      </c>
    </row>
    <row r="74" spans="1:11" x14ac:dyDescent="0.2">
      <c r="A74" t="s">
        <v>21</v>
      </c>
      <c r="B74">
        <v>34692.31640625</v>
      </c>
      <c r="C74">
        <v>1.0999999999999999E-2</v>
      </c>
      <c r="D74" s="2">
        <f t="shared" si="7"/>
        <v>0</v>
      </c>
      <c r="E74">
        <f t="shared" si="4"/>
        <v>1</v>
      </c>
      <c r="F74">
        <v>34692.3125</v>
      </c>
      <c r="G74">
        <v>8.9999999999999993E-3</v>
      </c>
      <c r="H74" s="2">
        <f t="shared" si="5"/>
        <v>1.1259697837000785E-7</v>
      </c>
      <c r="I74">
        <f t="shared" si="6"/>
        <v>1</v>
      </c>
      <c r="K74">
        <f t="shared" si="8"/>
        <v>34692.31640625</v>
      </c>
    </row>
    <row r="75" spans="1:11" x14ac:dyDescent="0.2">
      <c r="A75" t="s">
        <v>74</v>
      </c>
      <c r="B75">
        <v>769638.125</v>
      </c>
      <c r="C75">
        <v>2.734</v>
      </c>
      <c r="D75" s="2">
        <f t="shared" si="7"/>
        <v>3.0498996023439989E-3</v>
      </c>
      <c r="E75">
        <f t="shared" si="4"/>
        <v>0</v>
      </c>
      <c r="F75">
        <v>771992.625</v>
      </c>
      <c r="G75">
        <v>2.794</v>
      </c>
      <c r="H75" s="2">
        <f t="shared" si="5"/>
        <v>0</v>
      </c>
      <c r="I75">
        <f t="shared" si="6"/>
        <v>1</v>
      </c>
      <c r="K75">
        <f t="shared" si="8"/>
        <v>771992.625</v>
      </c>
    </row>
  </sheetData>
  <mergeCells count="2">
    <mergeCell ref="B6:E6"/>
    <mergeCell ref="F6:I6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Constructive</vt:lpstr>
      <vt:lpstr>First Improvement</vt:lpstr>
      <vt:lpstr>Best improvement</vt:lpstr>
      <vt:lpstr>Final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Jesús Sanchez-Oro Calvo</cp:lastModifiedBy>
  <dcterms:created xsi:type="dcterms:W3CDTF">2022-06-05T21:03:17Z</dcterms:created>
  <dcterms:modified xsi:type="dcterms:W3CDTF">2022-06-07T12:19:30Z</dcterms:modified>
</cp:coreProperties>
</file>