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ables/table1.xml" ContentType="application/vnd.openxmlformats-officedocument.spreadsheetml.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ed\Downloads\"/>
    </mc:Choice>
  </mc:AlternateContent>
  <bookViews>
    <workbookView xWindow="0" yWindow="0" windowWidth="17895" windowHeight="8805" firstSheet="2" activeTab="3"/>
  </bookViews>
  <sheets>
    <sheet name="By Sales" sheetId="339" r:id="rId1"/>
    <sheet name="By Profit" sheetId="331" r:id="rId2"/>
    <sheet name="By Profit %" sheetId="340" r:id="rId3"/>
    <sheet name="Report" sheetId="366" r:id="rId4"/>
    <sheet name="READ ME" sheetId="350" r:id="rId5"/>
    <sheet name="Sheet1" sheetId="373" state="veryHidden" r:id="rId6"/>
    <sheet name="Sheet2" sheetId="374" state="veryHidden" r:id="rId7"/>
    <sheet name="Sheet3" sheetId="375" state="veryHidden" r:id="rId8"/>
  </sheets>
  <definedNames>
    <definedName name="Slicer_City1111">#N/A</definedName>
    <definedName name="Slicer_Country_Region1111">#N/A</definedName>
    <definedName name="Slicer_Global_Dimension_1_Code1111">#N/A</definedName>
    <definedName name="Slicer_Salesperson1111">#N/A</definedName>
    <definedName name="Slicer_State_County_Province1111">#N/A</definedName>
  </definedNames>
  <calcPr calcId="162913"/>
  <pivotCaches>
    <pivotCache cacheId="24"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G28" i="366" l="1"/>
  <c r="F28" i="366"/>
  <c r="M28" i="366"/>
  <c r="D8" i="366"/>
  <c r="G3" i="340"/>
  <c r="G4" i="340"/>
  <c r="G3" i="331"/>
  <c r="G4" i="331"/>
  <c r="G3" i="339"/>
  <c r="G4" i="339"/>
</calcChain>
</file>

<file path=xl/sharedStrings.xml><?xml version="1.0" encoding="utf-8"?>
<sst xmlns="http://schemas.openxmlformats.org/spreadsheetml/2006/main" count="563" uniqueCount="174">
  <si>
    <t>Value</t>
  </si>
  <si>
    <t>Auto+Hide+Values</t>
  </si>
  <si>
    <t>No.</t>
  </si>
  <si>
    <t>Run Date:</t>
  </si>
  <si>
    <t>Customer</t>
  </si>
  <si>
    <t>Country/Region</t>
  </si>
  <si>
    <t xml:space="preserve">Customer </t>
  </si>
  <si>
    <t>Customer No.</t>
  </si>
  <si>
    <t>Name</t>
  </si>
  <si>
    <t>Profit (LCY)</t>
  </si>
  <si>
    <t>Sales (LCY)</t>
  </si>
  <si>
    <t>Salesperson</t>
  </si>
  <si>
    <t>Global Dimension 1 Code</t>
  </si>
  <si>
    <t>Global Dimension 2 Code</t>
  </si>
  <si>
    <t>City</t>
  </si>
  <si>
    <t>State/County/Province</t>
  </si>
  <si>
    <t>County</t>
  </si>
  <si>
    <t>&gt;0</t>
  </si>
  <si>
    <t>Grand Total</t>
  </si>
  <si>
    <t xml:space="preserve">  Sales (LCY)</t>
  </si>
  <si>
    <t xml:space="preserve">  Profit (LCY)</t>
  </si>
  <si>
    <t>Top Customer Overview</t>
  </si>
  <si>
    <t>Title+Fit</t>
  </si>
  <si>
    <t>Tables and Fields</t>
  </si>
  <si>
    <t>Filters</t>
  </si>
  <si>
    <t>Hide</t>
  </si>
  <si>
    <t>Date Filter</t>
  </si>
  <si>
    <t>Links:</t>
  </si>
  <si>
    <t>Headers:</t>
  </si>
  <si>
    <t>Fields:</t>
  </si>
  <si>
    <t>Dates</t>
  </si>
  <si>
    <t>By Profit</t>
  </si>
  <si>
    <t>Sales</t>
  </si>
  <si>
    <t>Profit</t>
  </si>
  <si>
    <t>Profit %</t>
  </si>
  <si>
    <t>By Profit %</t>
  </si>
  <si>
    <t>By Sales</t>
  </si>
  <si>
    <t>Auto+Hide</t>
  </si>
  <si>
    <t>Version of Jet</t>
  </si>
  <si>
    <t>Disclaimer</t>
  </si>
  <si>
    <t>Copyrights</t>
  </si>
  <si>
    <t>Slicers</t>
  </si>
  <si>
    <t xml:space="preserve">Slicers are used in this report as a method of filtering pivot table data.  Slicers will not work in versions prior to Excel 2010.  As an alternative, you can drag fields to the Filters area in the Pivot Table Field List.  </t>
  </si>
  <si>
    <t>All reports are built as examples only. Reports are working reports that will return data from your database if you have configured Jet Reports properly in Excel.  Reports may work differently on your database. Reports were refreshed using our NAV 2009 JetCorp database.  Reports will display different results depending on your database.</t>
  </si>
  <si>
    <t xml:space="preserve">2013 Jet Reports, Inc. </t>
  </si>
  <si>
    <t xml:space="preserve">This report functions with Jet Express or Jet Essentials.  Reports are updated to the latest released version possible.  If you have an older version of Jet some report features may not work properly.  Please upgrade to the latest version of Jet. </t>
  </si>
  <si>
    <t xml:space="preserve">Report Readme </t>
  </si>
  <si>
    <t>Support</t>
  </si>
  <si>
    <t>For support please go to our support site at https://support.jetreports.com/.</t>
  </si>
  <si>
    <t>Click here to go to support</t>
  </si>
  <si>
    <t>Knowledgebase</t>
  </si>
  <si>
    <t xml:space="preserve">Search our knowledgebase for product documentation and installation, troubleshooting, and how-to articles at http://kb.jetreports.com/. </t>
  </si>
  <si>
    <t>Click here for knowledgebase</t>
  </si>
  <si>
    <t>Questions About This Report</t>
  </si>
  <si>
    <t>If you have questions about this or any other sample report, please email samplereports@jetreports.com</t>
  </si>
  <si>
    <t>Click here to contact sample reports</t>
  </si>
  <si>
    <t>Services</t>
  </si>
  <si>
    <t>For additional reports or customizations for your reports please contact Jet services at services@jetreports.com.</t>
  </si>
  <si>
    <t>Click here to email Jet Reports services</t>
  </si>
  <si>
    <t>Training</t>
  </si>
  <si>
    <t xml:space="preserve">For training see http://www.jetreports.com for details. </t>
  </si>
  <si>
    <t>Click here to go to Jet reports welcome page</t>
  </si>
  <si>
    <t>To contact a sales representative send an email to sales@jetreports.com.</t>
  </si>
  <si>
    <t>Click here to email Jet Reports sales</t>
  </si>
  <si>
    <t>Click here for downloads</t>
  </si>
  <si>
    <t>Tooltip</t>
  </si>
  <si>
    <t>About the report</t>
  </si>
  <si>
    <t>Formatting of dates according to your NAV install is important when filtering on dates.  Be sure to enter dates in the same format of your NAV instance.</t>
  </si>
  <si>
    <t>Enter a date range using the date format used in your NAV instance</t>
  </si>
  <si>
    <t>=NL("Link","Salesperson/Purchaser",,"Code","=Salesperson Code")</t>
  </si>
  <si>
    <t>=NL("Link","Country/Region",,"Code","=Country/Region Code")</t>
  </si>
  <si>
    <t>=NL("FlowField","Customer","Sales (LCY)")</t>
  </si>
  <si>
    <t>=NL("FlowField","Customer","Profit (LCY)")</t>
  </si>
  <si>
    <t>=NL("LinkField","Salesperson/Purchaser","Name")</t>
  </si>
  <si>
    <t>=NL("LinkField","Country/Region","Name")</t>
  </si>
  <si>
    <t>=NL("Table","Customer",$E$12:$N$12,"Headers=",$E$11:$N$11,"TableName=","Customer","Filters=",$C$7:$D$8,"InclusiveLink=",$E$10,"InclusiveLink=Customer",$F$10,"IncludeDuplicates=","True")</t>
  </si>
  <si>
    <t>Auto+Hide+Values+Formulas=Sheet1,Sheet2+FormulasOnly</t>
  </si>
  <si>
    <t>AutoTable</t>
  </si>
  <si>
    <t>Value+Fit</t>
  </si>
  <si>
    <t>AutoTable+Fit</t>
  </si>
  <si>
    <t>Total</t>
  </si>
  <si>
    <t>=SUBTOTAL(109,[Sales (LCY)])</t>
  </si>
  <si>
    <t>=SUBTOTAL(109,[Profit (LCY)])</t>
  </si>
  <si>
    <t>=SUBTOTAL(103,[Global Dimension 2 Code])</t>
  </si>
  <si>
    <t>∞||"Salesperson/Purchaser","Code","=Salesperson Code"</t>
  </si>
  <si>
    <t>∞||"Country/Region","Code","=Country/Region Code"</t>
  </si>
  <si>
    <t>FlowField([Sales (LCY)])</t>
  </si>
  <si>
    <t>FlowField([Profit (LCY)])</t>
  </si>
  <si>
    <t>LinkField([Salesperson/Purchaser],[Name])</t>
  </si>
  <si>
    <t>LinkField([Country/Region],[Name])</t>
  </si>
  <si>
    <t>="01/01/13..09/07/15"</t>
  </si>
  <si>
    <t>Progressive Home Furnishings</t>
  </si>
  <si>
    <t>01445544</t>
  </si>
  <si>
    <t>Peter Saddow</t>
  </si>
  <si>
    <t>USA</t>
  </si>
  <si>
    <t>Chicago</t>
  </si>
  <si>
    <t>IL</t>
  </si>
  <si>
    <t>SALES</t>
  </si>
  <si>
    <t/>
  </si>
  <si>
    <t>The Cannon Group PLC</t>
  </si>
  <si>
    <t>10000</t>
  </si>
  <si>
    <t>Atlanta</t>
  </si>
  <si>
    <t>GA</t>
  </si>
  <si>
    <t>Selangorian Ltd.</t>
  </si>
  <si>
    <t>20000</t>
  </si>
  <si>
    <t>John Haddock Insurance Co.</t>
  </si>
  <si>
    <t>30000</t>
  </si>
  <si>
    <t>Miami</t>
  </si>
  <si>
    <t>FL</t>
  </si>
  <si>
    <t>Antarcticopy</t>
  </si>
  <si>
    <t>32656565</t>
  </si>
  <si>
    <t>John Roberts</t>
  </si>
  <si>
    <t>Belgium</t>
  </si>
  <si>
    <t>Antwerpen</t>
  </si>
  <si>
    <t>Gagn &amp; Gaman</t>
  </si>
  <si>
    <t>35451236</t>
  </si>
  <si>
    <t>Iceland</t>
  </si>
  <si>
    <t>Hafnafjordur</t>
  </si>
  <si>
    <t>Heimilisprydi</t>
  </si>
  <si>
    <t>35963852</t>
  </si>
  <si>
    <t>Reykjavik</t>
  </si>
  <si>
    <t>Deerfield Graphics Company</t>
  </si>
  <si>
    <t>40000</t>
  </si>
  <si>
    <t>BYT-KOMPLET s.r.o.</t>
  </si>
  <si>
    <t>42147258</t>
  </si>
  <si>
    <t>Czech Republic</t>
  </si>
  <si>
    <t>Bojkovice</t>
  </si>
  <si>
    <t>Designstudio Gmunden</t>
  </si>
  <si>
    <t>43687129</t>
  </si>
  <si>
    <t>Austria</t>
  </si>
  <si>
    <t>Gmunden</t>
  </si>
  <si>
    <t>Englunds Kontorsmöbler AB</t>
  </si>
  <si>
    <t>46897889</t>
  </si>
  <si>
    <t>Sweden</t>
  </si>
  <si>
    <t>Norrköbing</t>
  </si>
  <si>
    <t>Klubben</t>
  </si>
  <si>
    <t>47563218</t>
  </si>
  <si>
    <t>Norway</t>
  </si>
  <si>
    <t>Haslum</t>
  </si>
  <si>
    <t>Autohaus Mielberg KG</t>
  </si>
  <si>
    <t>49633663</t>
  </si>
  <si>
    <t>Germany</t>
  </si>
  <si>
    <t>Hamburg 36</t>
  </si>
  <si>
    <t>Guildford Water Department</t>
  </si>
  <si>
    <t>50000</t>
  </si>
  <si>
    <t>2461</t>
  </si>
  <si>
    <t>621.6</t>
  </si>
  <si>
    <t>26324.08</t>
  </si>
  <si>
    <t>8148.48</t>
  </si>
  <si>
    <t>10007.97</t>
  </si>
  <si>
    <t>3804.07</t>
  </si>
  <si>
    <t>9444.3</t>
  </si>
  <si>
    <t>4444.8</t>
  </si>
  <si>
    <t>3980.84</t>
  </si>
  <si>
    <t>1119.44</t>
  </si>
  <si>
    <t>1352.07</t>
  </si>
  <si>
    <t>259.97</t>
  </si>
  <si>
    <t>3119.57</t>
  </si>
  <si>
    <t>521.17</t>
  </si>
  <si>
    <t>1638.1</t>
  </si>
  <si>
    <t>2471.3</t>
  </si>
  <si>
    <t>546</t>
  </si>
  <si>
    <t>3849.7</t>
  </si>
  <si>
    <t>847.2</t>
  </si>
  <si>
    <t>1038.27</t>
  </si>
  <si>
    <t>334.27</t>
  </si>
  <si>
    <t>18142</t>
  </si>
  <si>
    <t>6349.7</t>
  </si>
  <si>
    <t>433.61</t>
  </si>
  <si>
    <t>95.41</t>
  </si>
  <si>
    <t>822</t>
  </si>
  <si>
    <t>No longer a report option</t>
  </si>
  <si>
    <t>Auto+Hide+Values+Formulas=Sheet3,Sheet1,Sheet2</t>
  </si>
  <si>
    <t>Auto+Hide+Values+Formulas=Sheet3,Sheet1,Sheet2+FormulasOnly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</si>
</sst>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6" x14ac:knownFonts="1">
    <font>
      <sz val="11"/>
      <color theme="1"/>
      <name val="Calibri"/>
      <family val="2"/>
      <scheme val="minor"/>
    </font>
    <font>
      <b/>
      <sz val="11"/>
      <color theme="1"/>
      <name val="Calibri"/>
      <family val="2"/>
      <scheme val="minor"/>
    </font>
    <font>
      <b/>
      <sz val="15"/>
      <color theme="3"/>
      <name val="Calibri"/>
      <family val="2"/>
      <scheme val="minor"/>
    </font>
    <font>
      <b/>
      <sz val="11"/>
      <color theme="3"/>
      <name val="Calibri"/>
      <family val="2"/>
      <scheme val="minor"/>
    </font>
    <font>
      <b/>
      <i/>
      <sz val="15"/>
      <color theme="3"/>
      <name val="Calibri"/>
      <family val="2"/>
      <scheme val="minor"/>
    </font>
    <font>
      <sz val="10"/>
      <name val="Arial"/>
      <family val="2"/>
    </font>
    <font>
      <u/>
      <sz val="10"/>
      <color indexed="12"/>
      <name val="Arial"/>
      <family val="2"/>
    </font>
    <font>
      <u/>
      <sz val="8"/>
      <color indexed="12"/>
      <name val="Arial"/>
      <family val="2"/>
    </font>
    <font>
      <sz val="11"/>
      <color indexed="8"/>
      <name val="Calibri"/>
      <family val="2"/>
    </font>
    <font>
      <b/>
      <sz val="11"/>
      <color indexed="8"/>
      <name val="Calibri"/>
      <family val="2"/>
    </font>
    <font>
      <sz val="11"/>
      <color indexed="63"/>
      <name val="Calibri"/>
      <family val="2"/>
    </font>
    <font>
      <b/>
      <sz val="18"/>
      <color theme="3"/>
      <name val="Cambria"/>
      <family val="2"/>
      <scheme val="major"/>
    </font>
    <font>
      <b/>
      <sz val="10"/>
      <name val="Segoe UI"/>
      <family val="2"/>
    </font>
    <font>
      <sz val="10"/>
      <name val="Segoe UI"/>
      <family val="2"/>
    </font>
    <font>
      <u/>
      <sz val="10"/>
      <color indexed="12"/>
      <name val="Segoe UI"/>
      <family val="2"/>
    </font>
    <font>
      <b/>
      <sz val="20"/>
      <color rgb="FF0074AB"/>
      <name val="Segoe UI"/>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s>
  <borders count="6">
    <border>
      <left/>
      <right/>
      <top/>
      <bottom/>
      <diagonal/>
    </border>
    <border>
      <left/>
      <right/>
      <top/>
      <bottom style="thick">
        <color theme="4"/>
      </bottom>
      <diagonal/>
    </border>
    <border>
      <left style="thin">
        <color rgb="FFA9A9A9"/>
      </left>
      <right style="thin">
        <color rgb="FFA9A9A9"/>
      </right>
      <top style="thin">
        <color rgb="FFA9A9A9"/>
      </top>
      <bottom/>
      <diagonal/>
    </border>
    <border>
      <left style="thin">
        <color rgb="FFA9A9A9"/>
      </left>
      <right/>
      <top style="thin">
        <color rgb="FFA9A9A9"/>
      </top>
      <bottom/>
      <diagonal/>
    </border>
    <border>
      <left style="thin">
        <color rgb="FFA9A9A9"/>
      </left>
      <right/>
      <top style="double">
        <color rgb="FFA9A9A9"/>
      </top>
      <bottom/>
      <diagonal/>
    </border>
    <border>
      <left style="thin">
        <color rgb="FFA9A9A9"/>
      </left>
      <right style="thin">
        <color rgb="FFA9A9A9"/>
      </right>
      <top style="double">
        <color rgb="FFA9A9A9"/>
      </top>
      <bottom/>
      <diagonal/>
    </border>
  </borders>
  <cellStyleXfs count="12">
    <xf numFmtId="0" fontId="0" fillId="0" borderId="0"/>
    <xf numFmtId="0" fontId="2" fillId="0" borderId="1" applyNumberFormat="0" applyFill="0" applyAlignment="0" applyProtection="0"/>
    <xf numFmtId="0" fontId="3" fillId="0" borderId="0" applyNumberFormat="0" applyFill="0" applyBorder="0" applyAlignment="0" applyProtection="0"/>
    <xf numFmtId="0" fontId="5" fillId="0" borderId="0"/>
    <xf numFmtId="0" fontId="6" fillId="0" borderId="0" applyNumberFormat="0" applyFill="0" applyBorder="0" applyAlignment="0" applyProtection="0">
      <alignment vertical="top"/>
      <protection locked="0"/>
    </xf>
    <xf numFmtId="43" fontId="5" fillId="0" borderId="0" applyFont="0" applyFill="0" applyBorder="0" applyAlignment="0" applyProtection="0"/>
    <xf numFmtId="0" fontId="7" fillId="0" borderId="0" applyNumberFormat="0" applyFill="0" applyBorder="0" applyAlignment="0" applyProtection="0">
      <alignment vertical="top"/>
      <protection locked="0"/>
    </xf>
    <xf numFmtId="0" fontId="5" fillId="0" borderId="0"/>
    <xf numFmtId="0" fontId="5" fillId="0" borderId="0"/>
    <xf numFmtId="0" fontId="5" fillId="0" borderId="0"/>
    <xf numFmtId="0" fontId="8" fillId="0" borderId="0"/>
    <xf numFmtId="0" fontId="11" fillId="0" borderId="0" applyNumberFormat="0" applyFill="0" applyBorder="0" applyAlignment="0" applyProtection="0"/>
  </cellStyleXfs>
  <cellXfs count="41">
    <xf numFmtId="0" fontId="0" fillId="0" borderId="0" xfId="0"/>
    <xf numFmtId="0" fontId="2" fillId="0" borderId="1" xfId="1"/>
    <xf numFmtId="0" fontId="1" fillId="0" borderId="0" xfId="0" applyFont="1" applyAlignment="1">
      <alignment horizontal="right"/>
    </xf>
    <xf numFmtId="14" fontId="1" fillId="0" borderId="0" xfId="0" applyNumberFormat="1" applyFont="1" applyAlignment="1">
      <alignment horizontal="left"/>
    </xf>
    <xf numFmtId="0" fontId="0" fillId="0" borderId="0" xfId="0" pivotButton="1"/>
    <xf numFmtId="164" fontId="0" fillId="0" borderId="0" xfId="0" applyNumberFormat="1"/>
    <xf numFmtId="164" fontId="0" fillId="0" borderId="0" xfId="0" applyNumberFormat="1" applyAlignment="1">
      <alignment horizontal="right"/>
    </xf>
    <xf numFmtId="0" fontId="3" fillId="0" borderId="0" xfId="2" applyAlignment="1">
      <alignment horizontal="right"/>
    </xf>
    <xf numFmtId="14" fontId="3" fillId="0" borderId="0" xfId="2" applyNumberFormat="1" applyAlignment="1">
      <alignment horizontal="right"/>
    </xf>
    <xf numFmtId="0" fontId="4" fillId="0" borderId="1" xfId="1" applyFont="1"/>
    <xf numFmtId="0" fontId="8" fillId="0" borderId="0" xfId="10" applyNumberFormat="1" applyFont="1" applyAlignment="1"/>
    <xf numFmtId="0" fontId="8" fillId="0" borderId="0" xfId="10"/>
    <xf numFmtId="0" fontId="9" fillId="0" borderId="3" xfId="10" applyNumberFormat="1" applyFont="1" applyBorder="1" applyAlignment="1"/>
    <xf numFmtId="0" fontId="9" fillId="0" borderId="2" xfId="10" applyNumberFormat="1" applyFont="1" applyBorder="1" applyAlignment="1"/>
    <xf numFmtId="0" fontId="9" fillId="0" borderId="4" xfId="10" applyNumberFormat="1" applyFont="1" applyBorder="1" applyAlignment="1"/>
    <xf numFmtId="0" fontId="9" fillId="0" borderId="5" xfId="10" applyNumberFormat="1" applyFont="1" applyBorder="1" applyAlignment="1"/>
    <xf numFmtId="0" fontId="10" fillId="0" borderId="3" xfId="10" applyNumberFormat="1" applyFont="1" applyBorder="1" applyAlignment="1">
      <alignment horizontal="left" indent="2"/>
    </xf>
    <xf numFmtId="0" fontId="10" fillId="0" borderId="2" xfId="10" applyNumberFormat="1" applyFont="1" applyBorder="1" applyAlignment="1"/>
    <xf numFmtId="0" fontId="9" fillId="0" borderId="0" xfId="10" applyNumberFormat="1" applyFont="1" applyAlignment="1"/>
    <xf numFmtId="0" fontId="0" fillId="0" borderId="0" xfId="0"/>
    <xf numFmtId="9" fontId="0" fillId="0" borderId="0" xfId="0" applyNumberFormat="1"/>
    <xf numFmtId="0" fontId="0" fillId="0" borderId="0" xfId="0" applyAlignment="1">
      <alignment horizontal="right"/>
    </xf>
    <xf numFmtId="0" fontId="12" fillId="4" borderId="0" xfId="0" applyFont="1" applyFill="1" applyAlignment="1">
      <alignment vertical="top"/>
    </xf>
    <xf numFmtId="0" fontId="13" fillId="4" borderId="0" xfId="0" applyFont="1" applyFill="1" applyAlignment="1">
      <alignment wrapText="1"/>
    </xf>
    <xf numFmtId="0" fontId="6" fillId="4" borderId="0" xfId="4" applyFill="1" applyAlignment="1" applyProtection="1"/>
    <xf numFmtId="0" fontId="14" fillId="4" borderId="0" xfId="4" applyFont="1" applyFill="1" applyAlignment="1" applyProtection="1"/>
    <xf numFmtId="0" fontId="12" fillId="4" borderId="0" xfId="0" applyFont="1" applyFill="1" applyAlignment="1">
      <alignment vertical="center"/>
    </xf>
    <xf numFmtId="0" fontId="13" fillId="0" borderId="0" xfId="0" applyFont="1"/>
    <xf numFmtId="0" fontId="13" fillId="4" borderId="0" xfId="0" applyFont="1" applyFill="1" applyAlignment="1">
      <alignment vertical="top" wrapText="1"/>
    </xf>
    <xf numFmtId="0" fontId="13" fillId="2" borderId="0" xfId="3" applyFont="1" applyFill="1"/>
    <xf numFmtId="0" fontId="13" fillId="2" borderId="0" xfId="3" applyFont="1" applyFill="1" applyAlignment="1">
      <alignment vertical="top"/>
    </xf>
    <xf numFmtId="0" fontId="13" fillId="2" borderId="0" xfId="3" applyFont="1" applyFill="1" applyAlignment="1">
      <alignment wrapText="1"/>
    </xf>
    <xf numFmtId="0" fontId="15" fillId="3" borderId="0" xfId="0" applyFont="1" applyFill="1" applyAlignment="1">
      <alignment vertical="top"/>
    </xf>
    <xf numFmtId="0" fontId="13" fillId="2" borderId="0" xfId="3" applyFont="1" applyFill="1" applyAlignment="1">
      <alignment vertical="top" wrapText="1"/>
    </xf>
    <xf numFmtId="0" fontId="12" fillId="2" borderId="0" xfId="3" applyFont="1" applyFill="1" applyAlignment="1">
      <alignment vertical="top"/>
    </xf>
    <xf numFmtId="0" fontId="14" fillId="2" borderId="0" xfId="4" applyFont="1" applyFill="1" applyAlignment="1" applyProtection="1">
      <alignment vertical="top" wrapText="1"/>
    </xf>
    <xf numFmtId="0" fontId="0" fillId="0" borderId="0" xfId="0" quotePrefix="1"/>
    <xf numFmtId="0" fontId="9" fillId="0" borderId="0" xfId="10" applyNumberFormat="1" applyFont="1" applyBorder="1" applyAlignment="1"/>
    <xf numFmtId="0" fontId="10" fillId="0" borderId="0" xfId="10" applyNumberFormat="1" applyFont="1" applyBorder="1" applyAlignment="1"/>
    <xf numFmtId="49" fontId="0" fillId="0" borderId="0" xfId="0" applyNumberFormat="1"/>
    <xf numFmtId="0" fontId="0" fillId="0" borderId="0" xfId="0" applyNumberFormat="1"/>
  </cellXfs>
  <cellStyles count="12">
    <cellStyle name="Comma 2" xfId="5"/>
    <cellStyle name="Heading 1" xfId="1" builtinId="16"/>
    <cellStyle name="Heading 4" xfId="2" builtinId="19"/>
    <cellStyle name="Hyperlink" xfId="4" builtinId="8"/>
    <cellStyle name="Hyperlink 2" xfId="6"/>
    <cellStyle name="Normal" xfId="0" builtinId="0"/>
    <cellStyle name="Normal 2" xfId="7"/>
    <cellStyle name="Normal 2 2" xfId="8"/>
    <cellStyle name="Normal 2 3" xfId="9"/>
    <cellStyle name="Normal 2 4" xfId="3"/>
    <cellStyle name="Normal 3" xfId="10"/>
    <cellStyle name="Title" xfId="11"/>
  </cellStyles>
  <dxfs count="41">
    <dxf>
      <numFmt numFmtId="30" formatCode="@"/>
    </dxf>
    <dxf>
      <numFmt numFmtId="30" formatCode="@"/>
    </dxf>
    <dxf>
      <numFmt numFmtId="30" formatCode="@"/>
    </dxf>
    <dxf>
      <numFmt numFmtId="30" formatCode="@"/>
    </dxf>
    <dxf>
      <numFmt numFmtId="30" formatCode="@"/>
    </dxf>
    <dxf>
      <numFmt numFmtId="30" formatCode="@"/>
    </dxf>
    <dxf>
      <numFmt numFmtId="0" formatCode="General"/>
    </dxf>
    <dxf>
      <numFmt numFmtId="0" formatCode="General"/>
    </dxf>
    <dxf>
      <numFmt numFmtId="30" formatCode="@"/>
    </dxf>
    <dxf>
      <numFmt numFmtId="30" formatCode="@"/>
    </dxf>
    <dxf>
      <alignment horizontal="right" readingOrder="0"/>
    </dxf>
    <dxf>
      <numFmt numFmtId="13" formatCode="0%"/>
    </dxf>
    <dxf>
      <numFmt numFmtId="164" formatCode="_(* #,##0_);_(* \(#,##0\);_(* &quot;-&quot;??_);_(@_)"/>
    </dxf>
    <dxf>
      <numFmt numFmtId="164" formatCode="_(* #,##0_);_(* \(#,##0\);_(* &quot;-&quot;??_);_(@_)"/>
    </dxf>
    <dxf>
      <alignment horizontal="right" readingOrder="0"/>
    </dxf>
    <dxf>
      <alignment horizontal="right" readingOrder="0"/>
    </dxf>
    <dxf>
      <numFmt numFmtId="13" formatCode="0%"/>
    </dxf>
    <dxf>
      <numFmt numFmtId="164" formatCode="_(* #,##0_);_(* \(#,##0\);_(* &quot;-&quot;??_);_(@_)"/>
    </dxf>
    <dxf>
      <numFmt numFmtId="164" formatCode="_(* #,##0_);_(* \(#,##0\);_(* &quot;-&quot;??_);_(@_)"/>
    </dxf>
    <dxf>
      <alignment horizontal="right" readingOrder="0"/>
    </dxf>
    <dxf>
      <alignment horizontal="right" readingOrder="0"/>
    </dxf>
    <dxf>
      <numFmt numFmtId="13" formatCode="0%"/>
    </dxf>
    <dxf>
      <numFmt numFmtId="164" formatCode="_(* #,##0_);_(* \(#,##0\);_(* &quot;-&quot;??_);_(@_)"/>
    </dxf>
    <dxf>
      <numFmt numFmtId="164" formatCode="_(* #,##0_);_(* \(#,##0\);_(* &quot;-&quot;??_);_(@_)"/>
    </dxf>
    <dxf>
      <alignment horizontal="right" readingOrder="0"/>
    </dxf>
    <dxf>
      <fill>
        <patternFill>
          <bgColor rgb="FFFFFF00"/>
        </patternFill>
      </fill>
    </dxf>
    <dxf>
      <fill>
        <patternFill patternType="none">
          <bgColor auto="1"/>
        </patternFill>
      </fill>
    </dxf>
    <dxf>
      <fill>
        <patternFill patternType="solid">
          <fgColor theme="4" tint="0.79998168889431442"/>
          <bgColor theme="4" tint="0.79998168889431442"/>
        </patternFill>
      </fill>
      <border>
        <left style="thin">
          <color auto="1"/>
        </left>
        <right style="thin">
          <color auto="1"/>
        </right>
        <top style="thin">
          <color auto="1"/>
        </top>
        <bottom style="thin">
          <color auto="1"/>
        </bottom>
      </border>
    </dxf>
    <dxf>
      <font>
        <color theme="0"/>
      </font>
      <fill>
        <patternFill patternType="solid">
          <fgColor theme="4" tint="0.79995117038483843"/>
          <bgColor theme="4"/>
        </patternFill>
      </fill>
      <border>
        <left style="thin">
          <color auto="1"/>
        </left>
        <right style="thin">
          <color auto="1"/>
        </right>
        <top style="thin">
          <color auto="1"/>
        </top>
        <bottom style="thin">
          <color auto="1"/>
        </bottom>
      </border>
    </dxf>
    <dxf>
      <font>
        <b val="0"/>
        <i val="0"/>
        <color theme="1"/>
      </font>
    </dxf>
    <dxf>
      <font>
        <b val="0"/>
        <i val="0"/>
        <color theme="1"/>
      </font>
      <fill>
        <patternFill patternType="solid">
          <fgColor rgb="FFEAF0F6"/>
          <bgColor rgb="FFF4F7FA"/>
        </patternFill>
      </fill>
    </dxf>
    <dxf>
      <font>
        <b/>
        <color theme="1"/>
      </font>
      <fill>
        <patternFill>
          <bgColor theme="4" tint="0.79998168889431442"/>
        </patternFill>
      </fill>
      <border>
        <top/>
      </border>
    </dxf>
    <dxf>
      <font>
        <b/>
        <color theme="1"/>
      </font>
      <fill>
        <patternFill patternType="solid">
          <fgColor theme="4" tint="0.59999389629810485"/>
          <bgColor theme="4" tint="0.59999389629810485"/>
        </patternFill>
      </fill>
    </dxf>
    <dxf>
      <border>
        <top style="thin">
          <color auto="1"/>
        </top>
      </border>
    </dxf>
    <dxf>
      <font>
        <b/>
        <color theme="1"/>
      </font>
      <border>
        <left style="medium">
          <color theme="4" tint="0.59999389629810485"/>
        </left>
        <right style="medium">
          <color theme="4" tint="0.59999389629810485"/>
        </right>
        <top style="medium">
          <color theme="4" tint="0.59999389629810485"/>
        </top>
        <bottom style="medium">
          <color theme="4" tint="0.59999389629810485"/>
        </bottom>
      </border>
    </dxf>
    <dxf>
      <font>
        <b/>
        <i val="0"/>
      </font>
      <border>
        <left style="thin">
          <color theme="4" tint="0.39997558519241921"/>
        </left>
        <right style="thin">
          <color theme="4" tint="0.39997558519241921"/>
        </right>
      </border>
    </dxf>
    <dxf>
      <border>
        <top style="thin">
          <color theme="4" tint="0.39997558519241921"/>
        </top>
        <bottom style="thin">
          <color theme="4" tint="0.39997558519241921"/>
        </bottom>
        <horizontal style="thin">
          <color theme="4" tint="0.39997558519241921"/>
        </horizontal>
      </border>
    </dxf>
    <dxf>
      <fill>
        <patternFill>
          <bgColor rgb="FFF4F7FA"/>
        </patternFill>
      </fill>
      <border>
        <left style="thin">
          <color auto="1"/>
        </left>
        <right style="thin">
          <color auto="1"/>
        </right>
      </border>
    </dxf>
    <dxf>
      <font>
        <b/>
        <i val="0"/>
        <color theme="0"/>
      </font>
      <fill>
        <patternFill>
          <bgColor theme="4"/>
        </patternFill>
      </fill>
      <border>
        <top style="thin">
          <color theme="4" tint="-0.249977111117893"/>
        </top>
        <bottom style="medium">
          <color theme="4" tint="-0.249977111117893"/>
        </bottom>
      </border>
    </dxf>
    <dxf>
      <font>
        <b/>
        <color theme="0"/>
      </font>
      <fill>
        <patternFill patternType="solid">
          <fgColor theme="4"/>
          <bgColor theme="4"/>
        </patternFill>
      </fill>
      <border>
        <top style="medium">
          <color theme="4" tint="-0.249977111117893"/>
        </top>
      </border>
    </dxf>
    <dxf>
      <font>
        <color theme="1"/>
      </font>
      <border>
        <left style="thin">
          <color auto="1"/>
        </left>
        <right style="thin">
          <color auto="1"/>
        </right>
        <top style="thin">
          <color auto="1"/>
        </top>
        <bottom style="thin">
          <color auto="1"/>
        </bottom>
      </border>
    </dxf>
  </dxfs>
  <tableStyles count="2" defaultTableStyle="TableStyleMedium2" defaultPivotStyle="PivotStyleMedium9 2 2">
    <tableStyle name="PivotStyleMedium9 2 2" table="0" count="14">
      <tableStyleElement type="wholeTable" dxfId="40"/>
      <tableStyleElement type="headerRow" dxfId="39"/>
      <tableStyleElement type="totalRow" dxfId="38"/>
      <tableStyleElement type="firstColumn" dxfId="37"/>
      <tableStyleElement type="firstRowStripe" dxfId="36"/>
      <tableStyleElement type="firstColumnStripe" dxfId="35"/>
      <tableStyleElement type="firstSubtotalColumn" dxfId="34"/>
      <tableStyleElement type="secondSubtotalColumn" dxfId="33"/>
      <tableStyleElement type="firstSubtotalRow" dxfId="32"/>
      <tableStyleElement type="secondSubtotalRow" dxfId="31"/>
      <tableStyleElement type="firstRowSubheading" dxfId="30"/>
      <tableStyleElement type="secondRowSubheading" dxfId="29"/>
      <tableStyleElement type="pageFieldLabels" dxfId="28"/>
      <tableStyleElement type="pageFieldValues" dxfId="27"/>
    </tableStyle>
    <tableStyle name="PivotTable Style 1" table="0" count="2">
      <tableStyleElement type="wholeTable" dxfId="26"/>
      <tableStyleElement type="firstRowSubheading" dxfId="25"/>
    </tableStyle>
  </tableStyles>
  <colors>
    <mruColors>
      <color rgb="FFF4F7FA"/>
      <color rgb="FFEAF0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jetreports.com/" TargetMode="Externa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5</xdr:row>
      <xdr:rowOff>57639</xdr:rowOff>
    </xdr:from>
    <xdr:to>
      <xdr:col>2</xdr:col>
      <xdr:colOff>1826418</xdr:colOff>
      <xdr:row>15</xdr:row>
      <xdr:rowOff>166700</xdr:rowOff>
    </xdr:to>
    <mc:AlternateContent xmlns:mc="http://schemas.openxmlformats.org/markup-compatibility/2006" xmlns:a14="http://schemas.microsoft.com/office/drawing/2010/main">
      <mc:Choice Requires="a14">
        <xdr:graphicFrame macro="">
          <xdr:nvGraphicFramePr>
            <xdr:cNvPr id="2" name="Salesperson 2"/>
            <xdr:cNvGraphicFramePr/>
          </xdr:nvGraphicFramePr>
          <xdr:xfrm>
            <a:off x="0" y="0"/>
            <a:ext cx="0" cy="0"/>
          </xdr:xfrm>
          <a:graphic>
            <a:graphicData uri="http://schemas.microsoft.com/office/drawing/2010/slicer">
              <sle:slicer xmlns:sle="http://schemas.microsoft.com/office/drawing/2010/slicer" name="Salesperson 2"/>
            </a:graphicData>
          </a:graphic>
        </xdr:graphicFrame>
      </mc:Choice>
      <mc:Fallback xmlns="">
        <xdr:sp macro="" textlink="">
          <xdr:nvSpPr>
            <xdr:cNvPr id="0" name=""/>
            <xdr:cNvSpPr>
              <a:spLocks noTextEdit="1"/>
            </xdr:cNvSpPr>
          </xdr:nvSpPr>
          <xdr:spPr>
            <a:xfrm>
              <a:off x="190500" y="949525"/>
              <a:ext cx="1826418" cy="201406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950119</xdr:colOff>
      <xdr:row>5</xdr:row>
      <xdr:rowOff>57639</xdr:rowOff>
    </xdr:from>
    <xdr:to>
      <xdr:col>4</xdr:col>
      <xdr:colOff>1172225</xdr:colOff>
      <xdr:row>15</xdr:row>
      <xdr:rowOff>166700</xdr:rowOff>
    </xdr:to>
    <mc:AlternateContent xmlns:mc="http://schemas.openxmlformats.org/markup-compatibility/2006" xmlns:a14="http://schemas.microsoft.com/office/drawing/2010/main">
      <mc:Choice Requires="a14">
        <xdr:graphicFrame macro="">
          <xdr:nvGraphicFramePr>
            <xdr:cNvPr id="3" name="Country/Region 2"/>
            <xdr:cNvGraphicFramePr/>
          </xdr:nvGraphicFramePr>
          <xdr:xfrm>
            <a:off x="0" y="0"/>
            <a:ext cx="0" cy="0"/>
          </xdr:xfrm>
          <a:graphic>
            <a:graphicData uri="http://schemas.microsoft.com/office/drawing/2010/slicer">
              <sle:slicer xmlns:sle="http://schemas.microsoft.com/office/drawing/2010/slicer" name="Country/Region 2"/>
            </a:graphicData>
          </a:graphic>
        </xdr:graphicFrame>
      </mc:Choice>
      <mc:Fallback xmlns="">
        <xdr:sp macro="" textlink="">
          <xdr:nvSpPr>
            <xdr:cNvPr id="0" name=""/>
            <xdr:cNvSpPr>
              <a:spLocks noTextEdit="1"/>
            </xdr:cNvSpPr>
          </xdr:nvSpPr>
          <xdr:spPr>
            <a:xfrm>
              <a:off x="3963483" y="949525"/>
              <a:ext cx="1824037" cy="201406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76416</xdr:colOff>
      <xdr:row>5</xdr:row>
      <xdr:rowOff>67164</xdr:rowOff>
    </xdr:from>
    <xdr:to>
      <xdr:col>7</xdr:col>
      <xdr:colOff>9525</xdr:colOff>
      <xdr:row>15</xdr:row>
      <xdr:rowOff>176225</xdr:rowOff>
    </xdr:to>
    <mc:AlternateContent xmlns:mc="http://schemas.openxmlformats.org/markup-compatibility/2006" xmlns:a14="http://schemas.microsoft.com/office/drawing/2010/main">
      <mc:Choice Requires="a14">
        <xdr:graphicFrame macro="">
          <xdr:nvGraphicFramePr>
            <xdr:cNvPr id="4" name="City 2"/>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7705075" y="959050"/>
              <a:ext cx="1820791" cy="201406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1219850</xdr:colOff>
      <xdr:row>5</xdr:row>
      <xdr:rowOff>67164</xdr:rowOff>
    </xdr:from>
    <xdr:to>
      <xdr:col>6</xdr:col>
      <xdr:colOff>19266</xdr:colOff>
      <xdr:row>15</xdr:row>
      <xdr:rowOff>176225</xdr:rowOff>
    </xdr:to>
    <mc:AlternateContent xmlns:mc="http://schemas.openxmlformats.org/markup-compatibility/2006" xmlns:a14="http://schemas.microsoft.com/office/drawing/2010/main">
      <mc:Choice Requires="a14">
        <xdr:graphicFrame macro="">
          <xdr:nvGraphicFramePr>
            <xdr:cNvPr id="5" name="State/County/Province 2"/>
            <xdr:cNvGraphicFramePr/>
          </xdr:nvGraphicFramePr>
          <xdr:xfrm>
            <a:off x="0" y="0"/>
            <a:ext cx="0" cy="0"/>
          </xdr:xfrm>
          <a:graphic>
            <a:graphicData uri="http://schemas.microsoft.com/office/drawing/2010/slicer">
              <sle:slicer xmlns:sle="http://schemas.microsoft.com/office/drawing/2010/slicer" name="State/County/Province 2"/>
            </a:graphicData>
          </a:graphic>
        </xdr:graphicFrame>
      </mc:Choice>
      <mc:Fallback xmlns="">
        <xdr:sp macro="" textlink="">
          <xdr:nvSpPr>
            <xdr:cNvPr id="0" name=""/>
            <xdr:cNvSpPr>
              <a:spLocks noTextEdit="1"/>
            </xdr:cNvSpPr>
          </xdr:nvSpPr>
          <xdr:spPr>
            <a:xfrm>
              <a:off x="5835145" y="959050"/>
              <a:ext cx="1812780" cy="201406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1881187</xdr:colOff>
      <xdr:row>5</xdr:row>
      <xdr:rowOff>57639</xdr:rowOff>
    </xdr:from>
    <xdr:to>
      <xdr:col>3</xdr:col>
      <xdr:colOff>892969</xdr:colOff>
      <xdr:row>15</xdr:row>
      <xdr:rowOff>166700</xdr:rowOff>
    </xdr:to>
    <mc:AlternateContent xmlns:mc="http://schemas.openxmlformats.org/markup-compatibility/2006" xmlns:a14="http://schemas.microsoft.com/office/drawing/2010/main">
      <mc:Choice Requires="a14">
        <xdr:graphicFrame macro="">
          <xdr:nvGraphicFramePr>
            <xdr:cNvPr id="6" name="Global Dimension 1 Code 2"/>
            <xdr:cNvGraphicFramePr/>
          </xdr:nvGraphicFramePr>
          <xdr:xfrm>
            <a:off x="0" y="0"/>
            <a:ext cx="0" cy="0"/>
          </xdr:xfrm>
          <a:graphic>
            <a:graphicData uri="http://schemas.microsoft.com/office/drawing/2010/slicer">
              <sle:slicer xmlns:sle="http://schemas.microsoft.com/office/drawing/2010/slicer" name="Global Dimension 1 Code 2"/>
            </a:graphicData>
          </a:graphic>
        </xdr:graphicFrame>
      </mc:Choice>
      <mc:Fallback xmlns="">
        <xdr:sp macro="" textlink="">
          <xdr:nvSpPr>
            <xdr:cNvPr id="0" name=""/>
            <xdr:cNvSpPr>
              <a:spLocks noTextEdit="1"/>
            </xdr:cNvSpPr>
          </xdr:nvSpPr>
          <xdr:spPr>
            <a:xfrm>
              <a:off x="2071687" y="949525"/>
              <a:ext cx="1834646" cy="201406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5</xdr:row>
      <xdr:rowOff>0</xdr:rowOff>
    </xdr:from>
    <xdr:to>
      <xdr:col>2</xdr:col>
      <xdr:colOff>1826418</xdr:colOff>
      <xdr:row>15</xdr:row>
      <xdr:rowOff>109061</xdr:rowOff>
    </xdr:to>
    <mc:AlternateContent xmlns:mc="http://schemas.openxmlformats.org/markup-compatibility/2006" xmlns:a14="http://schemas.microsoft.com/office/drawing/2010/main">
      <mc:Choice Requires="a14">
        <xdr:graphicFrame macro="">
          <xdr:nvGraphicFramePr>
            <xdr:cNvPr id="12" name="Salesperson 3"/>
            <xdr:cNvGraphicFramePr/>
          </xdr:nvGraphicFramePr>
          <xdr:xfrm>
            <a:off x="0" y="0"/>
            <a:ext cx="0" cy="0"/>
          </xdr:xfrm>
          <a:graphic>
            <a:graphicData uri="http://schemas.microsoft.com/office/drawing/2010/slicer">
              <sle:slicer xmlns:sle="http://schemas.microsoft.com/office/drawing/2010/slicer" name="Salesperson 3"/>
            </a:graphicData>
          </a:graphic>
        </xdr:graphicFrame>
      </mc:Choice>
      <mc:Fallback xmlns="">
        <xdr:sp macro="" textlink="">
          <xdr:nvSpPr>
            <xdr:cNvPr id="0" name=""/>
            <xdr:cNvSpPr>
              <a:spLocks noTextEdit="1"/>
            </xdr:cNvSpPr>
          </xdr:nvSpPr>
          <xdr:spPr>
            <a:xfrm>
              <a:off x="95250" y="770659"/>
              <a:ext cx="1826418" cy="2014061"/>
            </a:xfrm>
            <a:prstGeom prst="rect">
              <a:avLst/>
            </a:prstGeom>
            <a:solidFill>
              <a:prstClr val="white"/>
            </a:solidFill>
            <a:ln w="1">
              <a:solidFill>
                <a:prstClr val="green"/>
              </a:solidFill>
            </a:ln>
          </xdr:spPr>
          <xdr:txBody>
            <a:bodyPr vertOverflow="clip" horzOverflow="clip"/>
            <a:lstStyle/>
            <a:p>
              <a:r>
                <a:rPr lang="de-DE"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950119</xdr:colOff>
      <xdr:row>5</xdr:row>
      <xdr:rowOff>0</xdr:rowOff>
    </xdr:from>
    <xdr:to>
      <xdr:col>4</xdr:col>
      <xdr:colOff>1172225</xdr:colOff>
      <xdr:row>15</xdr:row>
      <xdr:rowOff>109061</xdr:rowOff>
    </xdr:to>
    <mc:AlternateContent xmlns:mc="http://schemas.openxmlformats.org/markup-compatibility/2006" xmlns:a14="http://schemas.microsoft.com/office/drawing/2010/main">
      <mc:Choice Requires="a14">
        <xdr:graphicFrame macro="">
          <xdr:nvGraphicFramePr>
            <xdr:cNvPr id="13" name="Country/Region 3"/>
            <xdr:cNvGraphicFramePr/>
          </xdr:nvGraphicFramePr>
          <xdr:xfrm>
            <a:off x="0" y="0"/>
            <a:ext cx="0" cy="0"/>
          </xdr:xfrm>
          <a:graphic>
            <a:graphicData uri="http://schemas.microsoft.com/office/drawing/2010/slicer">
              <sle:slicer xmlns:sle="http://schemas.microsoft.com/office/drawing/2010/slicer" name="Country/Region 3"/>
            </a:graphicData>
          </a:graphic>
        </xdr:graphicFrame>
      </mc:Choice>
      <mc:Fallback xmlns="">
        <xdr:sp macro="" textlink="">
          <xdr:nvSpPr>
            <xdr:cNvPr id="0" name=""/>
            <xdr:cNvSpPr>
              <a:spLocks noTextEdit="1"/>
            </xdr:cNvSpPr>
          </xdr:nvSpPr>
          <xdr:spPr>
            <a:xfrm>
              <a:off x="3868233" y="770659"/>
              <a:ext cx="1824037" cy="2014061"/>
            </a:xfrm>
            <a:prstGeom prst="rect">
              <a:avLst/>
            </a:prstGeom>
            <a:solidFill>
              <a:prstClr val="white"/>
            </a:solidFill>
            <a:ln w="1">
              <a:solidFill>
                <a:prstClr val="green"/>
              </a:solidFill>
            </a:ln>
          </xdr:spPr>
          <xdr:txBody>
            <a:bodyPr vertOverflow="clip" horzOverflow="clip"/>
            <a:lstStyle/>
            <a:p>
              <a:r>
                <a:rPr lang="de-DE"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76416</xdr:colOff>
      <xdr:row>5</xdr:row>
      <xdr:rowOff>9525</xdr:rowOff>
    </xdr:from>
    <xdr:to>
      <xdr:col>7</xdr:col>
      <xdr:colOff>9525</xdr:colOff>
      <xdr:row>15</xdr:row>
      <xdr:rowOff>118586</xdr:rowOff>
    </xdr:to>
    <mc:AlternateContent xmlns:mc="http://schemas.openxmlformats.org/markup-compatibility/2006" xmlns:a14="http://schemas.microsoft.com/office/drawing/2010/main">
      <mc:Choice Requires="a14">
        <xdr:graphicFrame macro="">
          <xdr:nvGraphicFramePr>
            <xdr:cNvPr id="14" name="City 3"/>
            <xdr:cNvGraphicFramePr/>
          </xdr:nvGraphicFramePr>
          <xdr:xfrm>
            <a:off x="0" y="0"/>
            <a:ext cx="0" cy="0"/>
          </xdr:xfrm>
          <a:graphic>
            <a:graphicData uri="http://schemas.microsoft.com/office/drawing/2010/slicer">
              <sle:slicer xmlns:sle="http://schemas.microsoft.com/office/drawing/2010/slicer" name="City 3"/>
            </a:graphicData>
          </a:graphic>
        </xdr:graphicFrame>
      </mc:Choice>
      <mc:Fallback xmlns="">
        <xdr:sp macro="" textlink="">
          <xdr:nvSpPr>
            <xdr:cNvPr id="0" name=""/>
            <xdr:cNvSpPr>
              <a:spLocks noTextEdit="1"/>
            </xdr:cNvSpPr>
          </xdr:nvSpPr>
          <xdr:spPr>
            <a:xfrm>
              <a:off x="7609825" y="780184"/>
              <a:ext cx="1820791" cy="2014061"/>
            </a:xfrm>
            <a:prstGeom prst="rect">
              <a:avLst/>
            </a:prstGeom>
            <a:solidFill>
              <a:prstClr val="white"/>
            </a:solidFill>
            <a:ln w="1">
              <a:solidFill>
                <a:prstClr val="green"/>
              </a:solidFill>
            </a:ln>
          </xdr:spPr>
          <xdr:txBody>
            <a:bodyPr vertOverflow="clip" horzOverflow="clip"/>
            <a:lstStyle/>
            <a:p>
              <a:r>
                <a:rPr lang="de-DE"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1219850</xdr:colOff>
      <xdr:row>5</xdr:row>
      <xdr:rowOff>9525</xdr:rowOff>
    </xdr:from>
    <xdr:to>
      <xdr:col>6</xdr:col>
      <xdr:colOff>19266</xdr:colOff>
      <xdr:row>15</xdr:row>
      <xdr:rowOff>118586</xdr:rowOff>
    </xdr:to>
    <mc:AlternateContent xmlns:mc="http://schemas.openxmlformats.org/markup-compatibility/2006" xmlns:a14="http://schemas.microsoft.com/office/drawing/2010/main">
      <mc:Choice Requires="a14">
        <xdr:graphicFrame macro="">
          <xdr:nvGraphicFramePr>
            <xdr:cNvPr id="15" name="State/County/Province 3"/>
            <xdr:cNvGraphicFramePr/>
          </xdr:nvGraphicFramePr>
          <xdr:xfrm>
            <a:off x="0" y="0"/>
            <a:ext cx="0" cy="0"/>
          </xdr:xfrm>
          <a:graphic>
            <a:graphicData uri="http://schemas.microsoft.com/office/drawing/2010/slicer">
              <sle:slicer xmlns:sle="http://schemas.microsoft.com/office/drawing/2010/slicer" name="State/County/Province 3"/>
            </a:graphicData>
          </a:graphic>
        </xdr:graphicFrame>
      </mc:Choice>
      <mc:Fallback xmlns="">
        <xdr:sp macro="" textlink="">
          <xdr:nvSpPr>
            <xdr:cNvPr id="0" name=""/>
            <xdr:cNvSpPr>
              <a:spLocks noTextEdit="1"/>
            </xdr:cNvSpPr>
          </xdr:nvSpPr>
          <xdr:spPr>
            <a:xfrm>
              <a:off x="5739895" y="780184"/>
              <a:ext cx="1812780" cy="2014061"/>
            </a:xfrm>
            <a:prstGeom prst="rect">
              <a:avLst/>
            </a:prstGeom>
            <a:solidFill>
              <a:prstClr val="white"/>
            </a:solidFill>
            <a:ln w="1">
              <a:solidFill>
                <a:prstClr val="green"/>
              </a:solidFill>
            </a:ln>
          </xdr:spPr>
          <xdr:txBody>
            <a:bodyPr vertOverflow="clip" horzOverflow="clip"/>
            <a:lstStyle/>
            <a:p>
              <a:r>
                <a:rPr lang="de-DE"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1881187</xdr:colOff>
      <xdr:row>5</xdr:row>
      <xdr:rowOff>0</xdr:rowOff>
    </xdr:from>
    <xdr:to>
      <xdr:col>3</xdr:col>
      <xdr:colOff>892969</xdr:colOff>
      <xdr:row>15</xdr:row>
      <xdr:rowOff>109061</xdr:rowOff>
    </xdr:to>
    <mc:AlternateContent xmlns:mc="http://schemas.openxmlformats.org/markup-compatibility/2006" xmlns:a14="http://schemas.microsoft.com/office/drawing/2010/main">
      <mc:Choice Requires="a14">
        <xdr:graphicFrame macro="">
          <xdr:nvGraphicFramePr>
            <xdr:cNvPr id="16" name="Global Dimension 1 Code 3"/>
            <xdr:cNvGraphicFramePr/>
          </xdr:nvGraphicFramePr>
          <xdr:xfrm>
            <a:off x="0" y="0"/>
            <a:ext cx="0" cy="0"/>
          </xdr:xfrm>
          <a:graphic>
            <a:graphicData uri="http://schemas.microsoft.com/office/drawing/2010/slicer">
              <sle:slicer xmlns:sle="http://schemas.microsoft.com/office/drawing/2010/slicer" name="Global Dimension 1 Code 3"/>
            </a:graphicData>
          </a:graphic>
        </xdr:graphicFrame>
      </mc:Choice>
      <mc:Fallback xmlns="">
        <xdr:sp macro="" textlink="">
          <xdr:nvSpPr>
            <xdr:cNvPr id="0" name=""/>
            <xdr:cNvSpPr>
              <a:spLocks noTextEdit="1"/>
            </xdr:cNvSpPr>
          </xdr:nvSpPr>
          <xdr:spPr>
            <a:xfrm>
              <a:off x="1976437" y="770659"/>
              <a:ext cx="1834646" cy="2014061"/>
            </a:xfrm>
            <a:prstGeom prst="rect">
              <a:avLst/>
            </a:prstGeom>
            <a:solidFill>
              <a:prstClr val="white"/>
            </a:solidFill>
            <a:ln w="1">
              <a:solidFill>
                <a:prstClr val="green"/>
              </a:solidFill>
            </a:ln>
          </xdr:spPr>
          <xdr:txBody>
            <a:bodyPr vertOverflow="clip" horzOverflow="clip"/>
            <a:lstStyle/>
            <a:p>
              <a:r>
                <a:rPr lang="de-DE"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5</xdr:row>
      <xdr:rowOff>0</xdr:rowOff>
    </xdr:from>
    <xdr:to>
      <xdr:col>2</xdr:col>
      <xdr:colOff>1826418</xdr:colOff>
      <xdr:row>15</xdr:row>
      <xdr:rowOff>109061</xdr:rowOff>
    </xdr:to>
    <mc:AlternateContent xmlns:mc="http://schemas.openxmlformats.org/markup-compatibility/2006" xmlns:a14="http://schemas.microsoft.com/office/drawing/2010/main">
      <mc:Choice Requires="a14">
        <xdr:graphicFrame macro="">
          <xdr:nvGraphicFramePr>
            <xdr:cNvPr id="7" name="Salesperson 4"/>
            <xdr:cNvGraphicFramePr/>
          </xdr:nvGraphicFramePr>
          <xdr:xfrm>
            <a:off x="0" y="0"/>
            <a:ext cx="0" cy="0"/>
          </xdr:xfrm>
          <a:graphic>
            <a:graphicData uri="http://schemas.microsoft.com/office/drawing/2010/slicer">
              <sle:slicer xmlns:sle="http://schemas.microsoft.com/office/drawing/2010/slicer" name="Salesperson 4"/>
            </a:graphicData>
          </a:graphic>
        </xdr:graphicFrame>
      </mc:Choice>
      <mc:Fallback xmlns="">
        <xdr:sp macro="" textlink="">
          <xdr:nvSpPr>
            <xdr:cNvPr id="0" name=""/>
            <xdr:cNvSpPr>
              <a:spLocks noTextEdit="1"/>
            </xdr:cNvSpPr>
          </xdr:nvSpPr>
          <xdr:spPr>
            <a:xfrm>
              <a:off x="95250" y="770659"/>
              <a:ext cx="1826418" cy="2014061"/>
            </a:xfrm>
            <a:prstGeom prst="rect">
              <a:avLst/>
            </a:prstGeom>
            <a:solidFill>
              <a:prstClr val="white"/>
            </a:solidFill>
            <a:ln w="1">
              <a:solidFill>
                <a:prstClr val="green"/>
              </a:solidFill>
            </a:ln>
          </xdr:spPr>
          <xdr:txBody>
            <a:bodyPr vertOverflow="clip" horzOverflow="clip"/>
            <a:lstStyle/>
            <a:p>
              <a:r>
                <a:rPr lang="de-DE"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950119</xdr:colOff>
      <xdr:row>5</xdr:row>
      <xdr:rowOff>0</xdr:rowOff>
    </xdr:from>
    <xdr:to>
      <xdr:col>4</xdr:col>
      <xdr:colOff>1172225</xdr:colOff>
      <xdr:row>15</xdr:row>
      <xdr:rowOff>109061</xdr:rowOff>
    </xdr:to>
    <mc:AlternateContent xmlns:mc="http://schemas.openxmlformats.org/markup-compatibility/2006" xmlns:a14="http://schemas.microsoft.com/office/drawing/2010/main">
      <mc:Choice Requires="a14">
        <xdr:graphicFrame macro="">
          <xdr:nvGraphicFramePr>
            <xdr:cNvPr id="8" name="Country/Region 4"/>
            <xdr:cNvGraphicFramePr/>
          </xdr:nvGraphicFramePr>
          <xdr:xfrm>
            <a:off x="0" y="0"/>
            <a:ext cx="0" cy="0"/>
          </xdr:xfrm>
          <a:graphic>
            <a:graphicData uri="http://schemas.microsoft.com/office/drawing/2010/slicer">
              <sle:slicer xmlns:sle="http://schemas.microsoft.com/office/drawing/2010/slicer" name="Country/Region 4"/>
            </a:graphicData>
          </a:graphic>
        </xdr:graphicFrame>
      </mc:Choice>
      <mc:Fallback xmlns="">
        <xdr:sp macro="" textlink="">
          <xdr:nvSpPr>
            <xdr:cNvPr id="0" name=""/>
            <xdr:cNvSpPr>
              <a:spLocks noTextEdit="1"/>
            </xdr:cNvSpPr>
          </xdr:nvSpPr>
          <xdr:spPr>
            <a:xfrm>
              <a:off x="3868233" y="770659"/>
              <a:ext cx="1824037" cy="2014061"/>
            </a:xfrm>
            <a:prstGeom prst="rect">
              <a:avLst/>
            </a:prstGeom>
            <a:solidFill>
              <a:prstClr val="white"/>
            </a:solidFill>
            <a:ln w="1">
              <a:solidFill>
                <a:prstClr val="green"/>
              </a:solidFill>
            </a:ln>
          </xdr:spPr>
          <xdr:txBody>
            <a:bodyPr vertOverflow="clip" horzOverflow="clip"/>
            <a:lstStyle/>
            <a:p>
              <a:r>
                <a:rPr lang="de-DE"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76416</xdr:colOff>
      <xdr:row>5</xdr:row>
      <xdr:rowOff>9525</xdr:rowOff>
    </xdr:from>
    <xdr:to>
      <xdr:col>7</xdr:col>
      <xdr:colOff>9525</xdr:colOff>
      <xdr:row>15</xdr:row>
      <xdr:rowOff>118586</xdr:rowOff>
    </xdr:to>
    <mc:AlternateContent xmlns:mc="http://schemas.openxmlformats.org/markup-compatibility/2006" xmlns:a14="http://schemas.microsoft.com/office/drawing/2010/main">
      <mc:Choice Requires="a14">
        <xdr:graphicFrame macro="">
          <xdr:nvGraphicFramePr>
            <xdr:cNvPr id="9" name="City 4"/>
            <xdr:cNvGraphicFramePr/>
          </xdr:nvGraphicFramePr>
          <xdr:xfrm>
            <a:off x="0" y="0"/>
            <a:ext cx="0" cy="0"/>
          </xdr:xfrm>
          <a:graphic>
            <a:graphicData uri="http://schemas.microsoft.com/office/drawing/2010/slicer">
              <sle:slicer xmlns:sle="http://schemas.microsoft.com/office/drawing/2010/slicer" name="City 4"/>
            </a:graphicData>
          </a:graphic>
        </xdr:graphicFrame>
      </mc:Choice>
      <mc:Fallback xmlns="">
        <xdr:sp macro="" textlink="">
          <xdr:nvSpPr>
            <xdr:cNvPr id="0" name=""/>
            <xdr:cNvSpPr>
              <a:spLocks noTextEdit="1"/>
            </xdr:cNvSpPr>
          </xdr:nvSpPr>
          <xdr:spPr>
            <a:xfrm>
              <a:off x="7609825" y="780184"/>
              <a:ext cx="1820791" cy="2014061"/>
            </a:xfrm>
            <a:prstGeom prst="rect">
              <a:avLst/>
            </a:prstGeom>
            <a:solidFill>
              <a:prstClr val="white"/>
            </a:solidFill>
            <a:ln w="1">
              <a:solidFill>
                <a:prstClr val="green"/>
              </a:solidFill>
            </a:ln>
          </xdr:spPr>
          <xdr:txBody>
            <a:bodyPr vertOverflow="clip" horzOverflow="clip"/>
            <a:lstStyle/>
            <a:p>
              <a:r>
                <a:rPr lang="de-DE"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1219850</xdr:colOff>
      <xdr:row>5</xdr:row>
      <xdr:rowOff>9525</xdr:rowOff>
    </xdr:from>
    <xdr:to>
      <xdr:col>6</xdr:col>
      <xdr:colOff>19266</xdr:colOff>
      <xdr:row>15</xdr:row>
      <xdr:rowOff>118586</xdr:rowOff>
    </xdr:to>
    <mc:AlternateContent xmlns:mc="http://schemas.openxmlformats.org/markup-compatibility/2006" xmlns:a14="http://schemas.microsoft.com/office/drawing/2010/main">
      <mc:Choice Requires="a14">
        <xdr:graphicFrame macro="">
          <xdr:nvGraphicFramePr>
            <xdr:cNvPr id="10" name="State/County/Province 4"/>
            <xdr:cNvGraphicFramePr/>
          </xdr:nvGraphicFramePr>
          <xdr:xfrm>
            <a:off x="0" y="0"/>
            <a:ext cx="0" cy="0"/>
          </xdr:xfrm>
          <a:graphic>
            <a:graphicData uri="http://schemas.microsoft.com/office/drawing/2010/slicer">
              <sle:slicer xmlns:sle="http://schemas.microsoft.com/office/drawing/2010/slicer" name="State/County/Province 4"/>
            </a:graphicData>
          </a:graphic>
        </xdr:graphicFrame>
      </mc:Choice>
      <mc:Fallback xmlns="">
        <xdr:sp macro="" textlink="">
          <xdr:nvSpPr>
            <xdr:cNvPr id="0" name=""/>
            <xdr:cNvSpPr>
              <a:spLocks noTextEdit="1"/>
            </xdr:cNvSpPr>
          </xdr:nvSpPr>
          <xdr:spPr>
            <a:xfrm>
              <a:off x="5739895" y="780184"/>
              <a:ext cx="1812780" cy="2014061"/>
            </a:xfrm>
            <a:prstGeom prst="rect">
              <a:avLst/>
            </a:prstGeom>
            <a:solidFill>
              <a:prstClr val="white"/>
            </a:solidFill>
            <a:ln w="1">
              <a:solidFill>
                <a:prstClr val="green"/>
              </a:solidFill>
            </a:ln>
          </xdr:spPr>
          <xdr:txBody>
            <a:bodyPr vertOverflow="clip" horzOverflow="clip"/>
            <a:lstStyle/>
            <a:p>
              <a:r>
                <a:rPr lang="de-DE"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1881187</xdr:colOff>
      <xdr:row>5</xdr:row>
      <xdr:rowOff>0</xdr:rowOff>
    </xdr:from>
    <xdr:to>
      <xdr:col>3</xdr:col>
      <xdr:colOff>892969</xdr:colOff>
      <xdr:row>15</xdr:row>
      <xdr:rowOff>109061</xdr:rowOff>
    </xdr:to>
    <mc:AlternateContent xmlns:mc="http://schemas.openxmlformats.org/markup-compatibility/2006" xmlns:a14="http://schemas.microsoft.com/office/drawing/2010/main">
      <mc:Choice Requires="a14">
        <xdr:graphicFrame macro="">
          <xdr:nvGraphicFramePr>
            <xdr:cNvPr id="11" name="Global Dimension 1 Code 4"/>
            <xdr:cNvGraphicFramePr/>
          </xdr:nvGraphicFramePr>
          <xdr:xfrm>
            <a:off x="0" y="0"/>
            <a:ext cx="0" cy="0"/>
          </xdr:xfrm>
          <a:graphic>
            <a:graphicData uri="http://schemas.microsoft.com/office/drawing/2010/slicer">
              <sle:slicer xmlns:sle="http://schemas.microsoft.com/office/drawing/2010/slicer" name="Global Dimension 1 Code 4"/>
            </a:graphicData>
          </a:graphic>
        </xdr:graphicFrame>
      </mc:Choice>
      <mc:Fallback xmlns="">
        <xdr:sp macro="" textlink="">
          <xdr:nvSpPr>
            <xdr:cNvPr id="0" name=""/>
            <xdr:cNvSpPr>
              <a:spLocks noTextEdit="1"/>
            </xdr:cNvSpPr>
          </xdr:nvSpPr>
          <xdr:spPr>
            <a:xfrm>
              <a:off x="1976437" y="770659"/>
              <a:ext cx="1834646" cy="2014061"/>
            </a:xfrm>
            <a:prstGeom prst="rect">
              <a:avLst/>
            </a:prstGeom>
            <a:solidFill>
              <a:prstClr val="white"/>
            </a:solidFill>
            <a:ln w="1">
              <a:solidFill>
                <a:prstClr val="green"/>
              </a:solidFill>
            </a:ln>
          </xdr:spPr>
          <xdr:txBody>
            <a:bodyPr vertOverflow="clip" horzOverflow="clip"/>
            <a:lstStyle/>
            <a:p>
              <a:r>
                <a:rPr lang="de-DE"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4705350</xdr:colOff>
      <xdr:row>2</xdr:row>
      <xdr:rowOff>0</xdr:rowOff>
    </xdr:from>
    <xdr:to>
      <xdr:col>7</xdr:col>
      <xdr:colOff>0</xdr:colOff>
      <xdr:row>5</xdr:row>
      <xdr:rowOff>142875</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143750" y="323850"/>
          <a:ext cx="2124075" cy="6858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tt E. Delaney" refreshedDate="42899.56160011574" createdVersion="4" refreshedVersion="6" minRefreshableVersion="3" recordCount="14">
  <cacheSource type="worksheet">
    <worksheetSource name="Customer"/>
  </cacheSource>
  <cacheFields count="11">
    <cacheField name="Customer " numFmtId="49">
      <sharedItems containsBlank="1" count="188">
        <s v="Progressive Home Furnishings"/>
        <s v="The Cannon Group PLC"/>
        <s v="Selangorian Ltd."/>
        <s v="John Haddock Insurance Co."/>
        <s v="Antarcticopy"/>
        <s v="Gagn &amp; Gaman"/>
        <s v="Heimilisprydi"/>
        <s v="Deerfield Graphics Company"/>
        <s v="BYT-KOMPLET s.r.o."/>
        <s v="Designstudio Gmunden"/>
        <s v="Englunds Kontorsmöbler AB"/>
        <s v="Klubben"/>
        <s v="Autohaus Mielberg KG"/>
        <s v="Guildford Water Department"/>
        <s v="Tintax " u="1"/>
        <m u="1"/>
        <s v="Eric Gruber" u="1"/>
        <s v="Candoxy Kontor A/S" u="1"/>
        <s v="Vikas Jain" u="1"/>
        <s v="Titti Ringstrom" u="1"/>
        <s v="A. Datum Corporation" u="1"/>
        <s v="Gary's Sports" u="1"/>
        <s v="Helguera industrial" u="1"/>
        <s v="Cigdem Akin" u="1"/>
        <s v="Woodgrove Bank" u="1"/>
        <s v="D-Com Industries" u="1"/>
        <s v="Mike Gahrns" u="1"/>
        <s v="Stanfords" u="1"/>
        <s v="Esther Valle" u="1"/>
        <s v="Zainal Arifin" u="1"/>
        <s v="Möbel Siegfried" u="1"/>
        <s v="School of Fine Art" u="1"/>
        <s v="Office Solutions" u="1"/>
        <s v="Soron Kamstrol AG" u="1"/>
        <s v="Top Action Sports" u="1"/>
        <s v="Solcity" u="1"/>
        <s v="Bargottis" u="1"/>
        <s v="Aaron M. Painter" u="1"/>
        <s v="Blue Yonder Airlines" u="1"/>
        <s v="Tinfan" u="1"/>
        <s v="Roman Stachnio" u="1"/>
        <s v="Sonnmatt Design" u="1"/>
        <s v="City Power &amp; Light" u="1"/>
        <s v="Lucerne Publishing" u="1"/>
        <s v="Candoxy Nederland BV" u="1"/>
        <s v="First Touch Marketing" u="1"/>
        <s v="Super Daves" u="1"/>
        <s v="Solotech" u="1"/>
        <s v="Iber Tech" u="1"/>
        <s v="David Galvin" u="1"/>
        <s v="Dalibor Kacmar" u="1"/>
        <s v="Southridge Video" u="1"/>
        <s v="Solar Tech" u="1"/>
        <s v="Libros S.A." u="1"/>
        <s v="Fairway Sound" u="1"/>
        <s v="Fourth Coffee" u="1"/>
        <s v="Ganzlex NV" u="1"/>
        <s v="Showmasters" u="1"/>
        <s v="Wide World Importers" u="1"/>
        <s v="Glen John" u="1"/>
        <s v="Inchit, Inc." u="1"/>
        <s v="Ranice Sports" u="1"/>
        <s v="Centromerkur d.o.o." u="1"/>
        <s v="Karel Capek" u="1"/>
        <s v="Physicare Ltd." u="1"/>
        <s v="Danger Unlimited" u="1"/>
        <s v="Latexon, Inc." u="1"/>
        <s v="Saxon Technology" u="1"/>
        <s v="Contoso Pharmaceuticals" u="1"/>
        <s v="First Bank" u="1"/>
        <s v="Allie Bellew" u="1"/>
        <s v="Coho Vineyard" u="1"/>
        <s v="Alan Brewer" u="1"/>
        <s v="Karim Manar" u="1"/>
        <s v="Dragan Tomi?" u="1"/>
        <s v="Hotspot Systems" u="1"/>
        <s v="Raffaella Bonaldi" u="1"/>
        <s v="Humongous Insurance" u="1"/>
        <s v="Dantons" u="1"/>
        <s v="Francematic" u="1"/>
        <s v="Adventure Works" u="1"/>
        <s v="ISA Tech" u="1"/>
        <s v="Maxim Goldin" u="1"/>
        <s v="Northwind Traders" u="1"/>
        <s v="Wingtip Toys" u="1"/>
        <s v="The Phone Company" u="1"/>
        <s v="Sumtones, AG" u="1"/>
        <s v="Michal Chmiela" u="1"/>
        <s v="BEI Outfitters " u="1"/>
        <s v="Bainbridges" u="1"/>
        <s v="Randotax Outfitters" u="1"/>
        <s v="Hotel Pferdesee" u="1"/>
        <s v="Consolidated Messenger" u="1"/>
        <s v="Moveex" u="1"/>
        <s v="Luis Sousa" u="1"/>
        <s v="Ivan Komashinsky" u="1"/>
        <s v="Voltive Systems" u="1"/>
        <s v="University of Oregon" u="1"/>
        <s v="Modesto Estrada" u="1"/>
        <s v="Sanjay Patel" u="1"/>
        <s v="MovieTime Entertainment" u="1"/>
        <s v="Lauritzen Kontorm¢bler A/S" u="1"/>
        <s v="Pilatus AG" u="1"/>
        <s v="Jim Ptaszynski" u="1"/>
        <s v="Wendy Richardson" u="1"/>
        <s v="Ontocane Outdoors" u="1"/>
        <s v="Outdoor Gear Unlimited" u="1"/>
        <s v="TechZone" u="1"/>
        <s v="Uzi Hefetz" u="1"/>
        <s v="Makoto Yamagishi" u="1"/>
        <s v="Fabrikam, Inc." u="1"/>
        <s v="The Device Shop" u="1"/>
        <s v="Derringers Resturants" u="1"/>
        <s v="Marko Zajc" u="1"/>
        <s v="Concord Water Department" u="1"/>
        <s v="Dennis Bye" u="1"/>
        <s v="London Candoxy Storage Campus" u="1"/>
        <s v="Keybase, Inc." u="1"/>
        <s v="ZoomTrax Systems" u="1"/>
        <s v="Cronus Cardoxy Procurement" u="1"/>
        <s v="Zuni Home Crafts Ltd." u="1"/>
        <s v="Sandhya Thodla" u="1"/>
        <s v="Triton Industries" u="1"/>
        <s v="Roundron" u="1"/>
        <s v="Richard Tupy" u="1"/>
        <s v="Cronus Cardoxy Sales" u="1"/>
        <s v="Villadomis AG" u="1"/>
        <s v="Daniel Weisman" u="1"/>
        <s v="Margie's Travel" u="1"/>
        <s v="Kinfix Industries" u="1"/>
        <s v="Odessy Sports" u="1"/>
        <s v="Dicon Industries" u="1"/>
        <s v="Parvotis" u="1"/>
        <s v="Tomas Kutej" u="1"/>
        <s v="Marianna Sunova" u="1"/>
        <s v="Konberg Tapet AB" u="1"/>
        <s v="DenoTech" u="1"/>
        <s v="Ravel M¢bler" u="1"/>
        <s v="Balázs Belinszki" u="1"/>
        <s v="Tempsons Tropies" u="1"/>
        <s v="Esystems" u="1"/>
        <s v="Corporación Beta" u="1"/>
        <s v="AlphaQuote" u="1"/>
        <s v="BlackCane Motor Works" u="1"/>
        <s v="Techibase" u="1"/>
        <s v="Gamma Ray's" u="1"/>
        <s v="Blesmore Systems" u="1"/>
        <s v="Nieuwe Zandpoort NV" u="1"/>
        <s v="András Tóth" u="1"/>
        <s v="Brian Smith" u="1"/>
        <s v="Proseware, Inc." u="1"/>
        <s v="Stutringers" u="1"/>
        <s v="Stepan Bechynsky" u="1"/>
        <s v="Sporting Goods Emporium" u="1"/>
        <s v="Kevin Kelly" u="1"/>
        <s v="Michel Pereira" u="1"/>
        <s v="City Of Chicago" u="1"/>
        <s v="Alpine Ski House" u="1"/>
        <s v="Möbel Scherrer AG" u="1"/>
        <s v="Tibor Lukács" u="1"/>
        <s v="Graphic Design Institute" u="1"/>
        <s v="Zumi's" u="1"/>
        <s v="Carl Anthony" u="1"/>
        <s v="Litware, Inc." u="1"/>
        <s v="Elkhorn Airport" u="1"/>
        <s v="David So" u="1"/>
        <s v="Kálmán Béres" u="1"/>
        <s v="Blanemark Hifi Shop" u="1"/>
        <s v="Volcome Ltd." u="1"/>
        <s v="Lubor Krebs" u="1"/>
        <s v="Lovaina Contractors" u="1"/>
        <s v="Equinox Sporting Goods" u="1"/>
        <s v="Coho Winery" u="1"/>
        <s v="Livre Importants" u="1"/>
        <s v="Meersen Meubelen" u="1"/>
        <s v="Parmentier Boutique" u="1"/>
        <s v="Rui Raposo" u="1"/>
        <s v="Tailspin Toys" u="1"/>
        <s v="Trey Research" u="1"/>
        <s v="Marsholm Karmstol" u="1"/>
        <s v="Basingers" u="1"/>
        <s v="Daniel Escapa" u="1"/>
        <s v="EXPORTLES d.o.o." u="1"/>
        <s v="MEMA Ljubljana d.o.o." u="1"/>
        <s v="Jenny Liu" u="1"/>
        <s v="Dennis Saylor" u="1"/>
        <s v="Lexitechnology" u="1"/>
        <s v="Michael Feit - Möbelhaus" u="1"/>
      </sharedItems>
    </cacheField>
    <cacheField name="Customer No." numFmtId="49">
      <sharedItems/>
    </cacheField>
    <cacheField name="Sales (LCY)" numFmtId="0">
      <sharedItems containsSemiMixedTypes="0" containsString="0" containsNumber="1" minValue="433.61" maxValue="26324.079999999998"/>
    </cacheField>
    <cacheField name="Profit (LCY)" numFmtId="0">
      <sharedItems containsSemiMixedTypes="0" containsString="0" containsNumber="1" minValue="95.410000000000011" maxValue="8148.4800000000005"/>
    </cacheField>
    <cacheField name="Salesperson" numFmtId="49">
      <sharedItems containsBlank="1" count="11">
        <s v="Peter Saddow"/>
        <s v="John Roberts"/>
        <m u="1"/>
        <s v="Annette Hill" u="1"/>
        <s v="Roberto Hernandez" u="1"/>
        <s v="Mary A. Dempsey" u="1"/>
        <s v="Juan Roca" u="1"/>
        <s v="Debra L. Core" u="1"/>
        <s v="Linda Martin" u="1"/>
        <s v="Bart Duncan" u="1"/>
        <s v="Richard Lum" u="1"/>
      </sharedItems>
    </cacheField>
    <cacheField name="Country/Region" numFmtId="49">
      <sharedItems containsBlank="1" count="24">
        <s v="USA"/>
        <s v="Belgium"/>
        <s v="Iceland"/>
        <s v="Czech Republic"/>
        <s v="Austria"/>
        <s v="Sweden"/>
        <s v="Norway"/>
        <s v="Germany"/>
        <m u="1"/>
        <s v="Denmark" u="1"/>
        <s v="Great Britain" u="1"/>
        <s v="Islandia" u="1"/>
        <s v="Bélgica" u="1"/>
        <s v="Alemania" u="1"/>
        <s v="Switzerland" u="1"/>
        <s v="France" u="1"/>
        <s v="Noruega" u="1"/>
        <s v="Suecia" u="1"/>
        <s v="Canada" u="1"/>
        <s v="Spain" u="1"/>
        <s v="República Checa" u="1"/>
        <s v="Slovenia" u="1"/>
        <s v="Netherlands" u="1"/>
        <s v="EE.UU." u="1"/>
      </sharedItems>
    </cacheField>
    <cacheField name="City" numFmtId="49">
      <sharedItems containsBlank="1" count="98">
        <s v="Chicago"/>
        <s v="Atlanta"/>
        <s v="Miami"/>
        <s v="Antwerpen"/>
        <s v="Hafnafjordur"/>
        <s v="Reykjavik"/>
        <s v="Bojkovice"/>
        <s v="Gmunden"/>
        <s v="Norrköbing"/>
        <s v="Haslum"/>
        <s v="Hamburg 36"/>
        <s v="PARIS" u="1"/>
        <s v="Middlesbrough" u="1"/>
        <s v="Greater London" u="1"/>
        <m u="1"/>
        <s v="Leigh" u="1"/>
        <s v="San Jose" u="1"/>
        <s v="Barcelona" u="1"/>
        <s v="ESBLY" u="1"/>
        <s v="Zutphen" u="1"/>
        <s v="San Diego" u="1"/>
        <s v="Jönköbing" u="1"/>
        <s v="Wien" u="1"/>
        <s v="Vancouver" u="1"/>
        <s v="K¢benhavn ¥" u="1"/>
        <s v="Newcastle Upon Tyne" u="1"/>
        <s v="Sunnyvale" u="1"/>
        <s v="Hindley Green" u="1"/>
        <s v="Pueblo" u="1"/>
        <s v="Ljubljana" u="1"/>
        <s v="Hafnafjördur" u="1"/>
        <s v="Bristol" u="1"/>
        <s v="Reykjav´k" u="1"/>
        <s v="Ålborg" u="1"/>
        <s v="Trenton" u="1"/>
        <s v="Boise" u="1"/>
        <s v="Hamburgo 36" u="1"/>
        <s v="Wichita Falls" u="1"/>
        <s v="Wr. Neudorf" u="1"/>
        <s v="Belfast" u="1"/>
        <s v="Hamburg" u="1"/>
        <s v="Maribor" u="1"/>
        <s v="Swansea" u="1"/>
        <s v="Fort Wayne" u="1"/>
        <s v="Salem" u="1"/>
        <s v="Elk Grove" u="1"/>
        <s v="Herentals" u="1"/>
        <s v="San Francisco" u="1"/>
        <s v="Cardiff" u="1"/>
        <s v="City of London" u="1"/>
        <s v="Elkhorn" u="1"/>
        <s v="Newark" u="1"/>
        <s v="Leeds" u="1"/>
        <s v="Exeter" u="1"/>
        <s v="Norwich" u="1"/>
        <s v="Emeryville" u="1"/>
        <s v="Frankfurt/Main" u="1"/>
        <s v="Eugene" u="1"/>
        <s v="Manchester" u="1"/>
        <s v="Erith" u="1"/>
        <s v="Glasgow" u="1"/>
        <s v="AArhus C" u="1"/>
        <s v="Dudley" u="1"/>
        <s v="Jackson" u="1"/>
        <s v="Houston" u="1"/>
        <s v="Guildford" u="1"/>
        <s v="Amberes" u="1"/>
        <s v="Thunder Bay" u="1"/>
        <s v="Medford" u="1"/>
        <s v="Leuven" u="1"/>
        <s v="Carlsburg" u="1"/>
        <s v="New York" u="1"/>
        <s v="Valencia" u="1"/>
        <s v="Amsterdam" u="1"/>
        <s v="Cambden" u="1"/>
        <s v="Aberdeen" u="1"/>
        <s v="Coventry" u="1"/>
        <s v="Corvallis" u="1"/>
        <s v="Edinburgh" u="1"/>
        <s v="Dallas" u="1"/>
        <s v="Nyborg" u="1"/>
        <s v="Gloucester" u="1"/>
        <s v="Luzern" u="1"/>
        <s v="Schaffhausen" u="1"/>
        <s v="Sheffield" u="1"/>
        <s v="Woking" u="1"/>
        <s v="Los Angeles" u="1"/>
        <s v="Madrid" u="1"/>
        <s v="Halmstad" u="1"/>
        <s v="Liverpool" u="1"/>
        <s v="Northampton" u="1"/>
        <s v="London" u="1"/>
        <s v="Inglewood" u="1"/>
        <s v="Glattbrugg" u="1"/>
        <s v="Arnhem" u="1"/>
        <s v="Birmingham" u="1"/>
        <s v="Bexley" u="1"/>
        <s v="PLAISIR" u="1"/>
      </sharedItems>
    </cacheField>
    <cacheField name="State/County/Province" numFmtId="49">
      <sharedItems containsBlank="1" count="41">
        <s v="IL"/>
        <s v="GA"/>
        <s v="FL"/>
        <s v=""/>
        <s v="West Yorkshire" u="1"/>
        <m u="1"/>
        <s v="SC" u="1"/>
        <s v="ON" u="1"/>
        <s v="Northamptonshire" u="1"/>
        <s v="OR" u="1"/>
        <s v="Wales" u="1"/>
        <s v="CA" u="1"/>
        <s v="AR" u="1"/>
        <s v="VA" u="1"/>
        <s v="Cleveland" u="1"/>
        <s v="Lancashire" u="1"/>
        <s v="South Yorkshire" u="1"/>
        <s v="South Glamorgan" u="1"/>
        <s v="ID" u="1"/>
        <s v="Devon" u="1"/>
        <s v="NY" u="1"/>
        <s v="TX" u="1"/>
        <s v="Wigan" u="1"/>
        <s v="Antrim" u="1"/>
        <s v="West Midlands" u="1"/>
        <s v="Aberdeen City" u="1"/>
        <s v="IN" u="1"/>
        <s v=" " u="1"/>
        <s v="NJ" u="1"/>
        <s v="Midlothian" u="1"/>
        <s v="City of Bristol" u="1"/>
        <s v="Kent" u="1"/>
        <s v="WA" u="1"/>
        <s v="City of Edinburgh" u="1"/>
        <s v="Surrey" u="1"/>
        <s v="Norfolk" u="1"/>
        <s v="Avon" u="1"/>
        <s v="Merseyside" u="1"/>
        <s v="AB" u="1"/>
        <s v="MB" u="1"/>
        <s v="Lanarkshire" u="1"/>
      </sharedItems>
    </cacheField>
    <cacheField name="Global Dimension 1 Code" numFmtId="49">
      <sharedItems containsBlank="1" count="6">
        <s v="SALES"/>
        <m u="1"/>
        <s v="CCIAL" u="1"/>
        <s v="SPORTS" u="1"/>
        <s v="EVENTS" u="1"/>
        <s v="CORPORATE" u="1"/>
      </sharedItems>
    </cacheField>
    <cacheField name="Global Dimension 2 Code" numFmtId="49">
      <sharedItems/>
    </cacheField>
    <cacheField name=" Profit %" numFmtId="0" formula=" IF('Sales (LCY)'=0,0,'Profit (LCY)'/'Sales (LCY)')"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
  <r>
    <x v="0"/>
    <s v="01445544"/>
    <n v="2461"/>
    <n v="621.59999999999991"/>
    <x v="0"/>
    <x v="0"/>
    <x v="0"/>
    <x v="0"/>
    <x v="0"/>
    <s v=""/>
  </r>
  <r>
    <x v="1"/>
    <s v="10000"/>
    <n v="26324.079999999998"/>
    <n v="8148.4800000000005"/>
    <x v="0"/>
    <x v="0"/>
    <x v="1"/>
    <x v="1"/>
    <x v="0"/>
    <s v=""/>
  </r>
  <r>
    <x v="2"/>
    <s v="20000"/>
    <n v="10007.969999999999"/>
    <n v="3804.0699999999997"/>
    <x v="0"/>
    <x v="0"/>
    <x v="0"/>
    <x v="0"/>
    <x v="0"/>
    <s v=""/>
  </r>
  <r>
    <x v="3"/>
    <s v="30000"/>
    <n v="9444.2999999999993"/>
    <n v="4444.8"/>
    <x v="0"/>
    <x v="0"/>
    <x v="2"/>
    <x v="2"/>
    <x v="0"/>
    <s v=""/>
  </r>
  <r>
    <x v="4"/>
    <s v="32656565"/>
    <n v="3980.8399999999997"/>
    <n v="1119.44"/>
    <x v="1"/>
    <x v="1"/>
    <x v="3"/>
    <x v="3"/>
    <x v="0"/>
    <s v=""/>
  </r>
  <r>
    <x v="5"/>
    <s v="35451236"/>
    <n v="1352.07"/>
    <n v="259.96999999999997"/>
    <x v="1"/>
    <x v="2"/>
    <x v="4"/>
    <x v="3"/>
    <x v="0"/>
    <s v=""/>
  </r>
  <r>
    <x v="6"/>
    <s v="35963852"/>
    <n v="3119.5699999999997"/>
    <n v="521.16999999999996"/>
    <x v="1"/>
    <x v="2"/>
    <x v="5"/>
    <x v="3"/>
    <x v="0"/>
    <s v=""/>
  </r>
  <r>
    <x v="7"/>
    <s v="40000"/>
    <n v="1638.1"/>
    <n v="1638.1"/>
    <x v="0"/>
    <x v="0"/>
    <x v="1"/>
    <x v="1"/>
    <x v="0"/>
    <s v=""/>
  </r>
  <r>
    <x v="8"/>
    <s v="42147258"/>
    <n v="2471.3000000000002"/>
    <n v="546"/>
    <x v="1"/>
    <x v="3"/>
    <x v="6"/>
    <x v="3"/>
    <x v="0"/>
    <s v=""/>
  </r>
  <r>
    <x v="9"/>
    <s v="43687129"/>
    <n v="3849.7"/>
    <n v="847.2"/>
    <x v="1"/>
    <x v="4"/>
    <x v="7"/>
    <x v="3"/>
    <x v="0"/>
    <s v=""/>
  </r>
  <r>
    <x v="10"/>
    <s v="46897889"/>
    <n v="1038.27"/>
    <n v="334.27000000000004"/>
    <x v="1"/>
    <x v="5"/>
    <x v="8"/>
    <x v="3"/>
    <x v="0"/>
    <s v=""/>
  </r>
  <r>
    <x v="11"/>
    <s v="47563218"/>
    <n v="18142"/>
    <n v="6349.7"/>
    <x v="1"/>
    <x v="6"/>
    <x v="9"/>
    <x v="3"/>
    <x v="0"/>
    <s v=""/>
  </r>
  <r>
    <x v="12"/>
    <s v="49633663"/>
    <n v="433.61"/>
    <n v="95.410000000000011"/>
    <x v="1"/>
    <x v="7"/>
    <x v="10"/>
    <x v="3"/>
    <x v="0"/>
    <s v=""/>
  </r>
  <r>
    <x v="13"/>
    <s v="50000"/>
    <n v="821.99999999999989"/>
    <n v="821.99999999999989"/>
    <x v="0"/>
    <x v="0"/>
    <x v="1"/>
    <x v="1"/>
    <x v="0"/>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4" applyNumberFormats="0" applyBorderFormats="0" applyFontFormats="0" applyPatternFormats="0" applyAlignmentFormats="0" applyWidthHeightFormats="1" dataCaption="Values" updatedVersion="6" minRefreshableVersion="3" showDrill="0" itemPrintTitles="1" createdVersion="4" indent="0" compact="0" compactData="0" multipleFieldFilters="0">
  <location ref="C18:F29" firstHeaderRow="0" firstDataRow="1" firstDataCol="1"/>
  <pivotFields count="11">
    <pivotField axis="axisRow" compact="0" outline="0" showAll="0" measureFilter="1" sortType="descending" defaultSubtotal="0">
      <items count="188">
        <item m="1" x="120"/>
        <item m="1" x="161"/>
        <item m="1" x="118"/>
        <item m="1" x="96"/>
        <item m="1" x="168"/>
        <item m="1" x="126"/>
        <item m="1" x="97"/>
        <item m="1" x="122"/>
        <item m="1" x="34"/>
        <item m="1" x="14"/>
        <item m="1" x="39"/>
        <item m="1" x="111"/>
        <item x="1"/>
        <item m="1" x="139"/>
        <item m="1" x="107"/>
        <item m="1" x="144"/>
        <item m="1" x="46"/>
        <item m="1" x="86"/>
        <item m="1" x="151"/>
        <item m="1" x="27"/>
        <item m="1" x="153"/>
        <item m="1" x="33"/>
        <item m="1" x="41"/>
        <item m="1" x="47"/>
        <item m="1" x="35"/>
        <item m="1" x="52"/>
        <item m="1" x="57"/>
        <item x="2"/>
        <item m="1" x="67"/>
        <item m="1" x="123"/>
        <item m="1" x="137"/>
        <item m="1" x="61"/>
        <item m="1" x="90"/>
        <item x="0"/>
        <item m="1" x="102"/>
        <item m="1" x="64"/>
        <item m="1" x="132"/>
        <item m="1" x="175"/>
        <item m="1" x="106"/>
        <item m="1" x="105"/>
        <item m="1" x="32"/>
        <item m="1" x="130"/>
        <item m="1" x="147"/>
        <item m="1" x="100"/>
        <item m="1" x="93"/>
        <item m="1" x="30"/>
        <item m="1" x="158"/>
        <item m="1" x="187"/>
        <item m="1" x="183"/>
        <item m="1" x="174"/>
        <item m="1" x="179"/>
        <item m="1" x="170"/>
        <item m="1" x="116"/>
        <item m="1" x="173"/>
        <item m="1" x="53"/>
        <item m="1" x="186"/>
        <item m="1" x="101"/>
        <item m="1" x="66"/>
        <item m="1" x="135"/>
        <item x="11"/>
        <item m="1" x="129"/>
        <item m="1" x="117"/>
        <item x="3"/>
        <item m="1" x="81"/>
        <item m="1" x="60"/>
        <item m="1" x="48"/>
        <item m="1" x="75"/>
        <item m="1" x="91"/>
        <item m="1" x="22"/>
        <item x="6"/>
        <item x="13"/>
        <item m="1" x="21"/>
        <item m="1" x="56"/>
        <item m="1" x="145"/>
        <item x="5"/>
        <item m="1" x="79"/>
        <item m="1" x="45"/>
        <item m="1" x="69"/>
        <item m="1" x="54"/>
        <item m="1" x="182"/>
        <item m="1" x="140"/>
        <item m="1" x="171"/>
        <item x="10"/>
        <item m="1" x="164"/>
        <item m="1" x="131"/>
        <item x="9"/>
        <item m="1" x="112"/>
        <item m="1" x="136"/>
        <item x="7"/>
        <item m="1" x="25"/>
        <item m="1" x="78"/>
        <item m="1" x="65"/>
        <item m="1" x="125"/>
        <item m="1" x="119"/>
        <item m="1" x="141"/>
        <item m="1" x="114"/>
        <item m="1" x="156"/>
        <item m="1" x="62"/>
        <item m="1" x="162"/>
        <item m="1" x="44"/>
        <item m="1" x="17"/>
        <item x="8"/>
        <item m="1" x="146"/>
        <item m="1" x="167"/>
        <item m="1" x="143"/>
        <item m="1" x="88"/>
        <item m="1" x="180"/>
        <item m="1" x="36"/>
        <item m="1" x="89"/>
        <item x="12"/>
        <item x="4"/>
        <item m="1" x="142"/>
        <item m="1" x="31"/>
        <item m="1" x="160"/>
        <item m="1" x="95"/>
        <item m="1" x="49"/>
        <item m="1" x="134"/>
        <item m="1" x="176"/>
        <item m="1" x="50"/>
        <item m="1" x="169"/>
        <item m="1" x="154"/>
        <item m="1" x="29"/>
        <item m="1" x="121"/>
        <item m="1" x="28"/>
        <item m="1" x="150"/>
        <item m="1" x="80"/>
        <item m="1" x="178"/>
        <item m="1" x="85"/>
        <item m="1" x="58"/>
        <item m="1" x="84"/>
        <item m="1" x="38"/>
        <item m="1" x="42"/>
        <item m="1" x="157"/>
        <item m="1" x="71"/>
        <item m="1" x="172"/>
        <item m="1" x="24"/>
        <item m="1" x="128"/>
        <item m="1" x="55"/>
        <item m="1" x="177"/>
        <item m="1" x="51"/>
        <item m="1" x="68"/>
        <item m="1" x="92"/>
        <item m="1" x="77"/>
        <item m="1" x="43"/>
        <item m="1" x="87"/>
        <item m="1" x="59"/>
        <item m="1" x="115"/>
        <item m="1" x="181"/>
        <item m="1" x="98"/>
        <item m="1" x="124"/>
        <item m="1" x="149"/>
        <item m="1" x="26"/>
        <item m="1" x="82"/>
        <item m="1" x="159"/>
        <item m="1" x="76"/>
        <item m="1" x="138"/>
        <item m="1" x="74"/>
        <item m="1" x="37"/>
        <item m="1" x="184"/>
        <item m="1" x="185"/>
        <item m="1" x="148"/>
        <item m="1" x="110"/>
        <item m="1" x="23"/>
        <item m="1" x="16"/>
        <item m="1" x="155"/>
        <item m="1" x="104"/>
        <item m="1" x="166"/>
        <item m="1" x="108"/>
        <item m="1" x="113"/>
        <item m="1" x="73"/>
        <item m="1" x="109"/>
        <item m="1" x="70"/>
        <item m="1" x="133"/>
        <item m="1" x="63"/>
        <item m="1" x="94"/>
        <item m="1" x="72"/>
        <item m="1" x="40"/>
        <item m="1" x="18"/>
        <item m="1" x="99"/>
        <item m="1" x="152"/>
        <item m="1" x="127"/>
        <item m="1" x="19"/>
        <item m="1" x="165"/>
        <item m="1" x="103"/>
        <item m="1" x="163"/>
        <item m="1" x="83"/>
        <item m="1" x="20"/>
        <item m="1" x="15"/>
      </items>
      <autoSortScope>
        <pivotArea dataOnly="0" outline="0" fieldPosition="0">
          <references count="1">
            <reference field="4294967294" count="1" selected="0">
              <x v="0"/>
            </reference>
          </references>
        </pivotArea>
      </autoSortScope>
    </pivotField>
    <pivotField compact="0" outline="0" showAll="0"/>
    <pivotField dataField="1" compact="0" outline="0" showAll="0"/>
    <pivotField dataField="1" compact="0" outline="0" showAll="0"/>
    <pivotField compact="0" outline="0" showAll="0">
      <items count="12">
        <item m="1" x="3"/>
        <item m="1" x="9"/>
        <item m="1" x="7"/>
        <item x="1"/>
        <item m="1" x="6"/>
        <item m="1" x="8"/>
        <item m="1" x="5"/>
        <item x="0"/>
        <item m="1" x="10"/>
        <item m="1" x="4"/>
        <item m="1" x="2"/>
        <item t="default"/>
      </items>
    </pivotField>
    <pivotField compact="0" outline="0" showAll="0">
      <items count="25">
        <item m="1" x="13"/>
        <item x="4"/>
        <item m="1" x="12"/>
        <item x="1"/>
        <item m="1" x="18"/>
        <item x="3"/>
        <item m="1" x="9"/>
        <item m="1" x="23"/>
        <item m="1" x="15"/>
        <item x="7"/>
        <item m="1" x="10"/>
        <item x="2"/>
        <item m="1" x="11"/>
        <item m="1" x="22"/>
        <item m="1" x="16"/>
        <item x="6"/>
        <item m="1" x="20"/>
        <item m="1" x="21"/>
        <item m="1" x="19"/>
        <item m="1" x="17"/>
        <item x="5"/>
        <item m="1" x="14"/>
        <item x="0"/>
        <item m="1" x="8"/>
        <item t="default"/>
      </items>
    </pivotField>
    <pivotField compact="0" outline="0" showAll="0">
      <items count="99">
        <item m="1" x="61"/>
        <item m="1" x="75"/>
        <item m="1" x="33"/>
        <item m="1" x="66"/>
        <item m="1" x="73"/>
        <item x="3"/>
        <item m="1" x="94"/>
        <item x="1"/>
        <item m="1" x="17"/>
        <item m="1" x="39"/>
        <item m="1" x="96"/>
        <item m="1" x="95"/>
        <item m="1" x="35"/>
        <item x="6"/>
        <item m="1" x="31"/>
        <item m="1" x="74"/>
        <item m="1" x="48"/>
        <item m="1" x="70"/>
        <item x="0"/>
        <item m="1" x="49"/>
        <item m="1" x="77"/>
        <item m="1" x="76"/>
        <item m="1" x="79"/>
        <item m="1" x="62"/>
        <item m="1" x="78"/>
        <item m="1" x="45"/>
        <item m="1" x="50"/>
        <item m="1" x="55"/>
        <item m="1" x="59"/>
        <item m="1" x="18"/>
        <item m="1" x="57"/>
        <item m="1" x="53"/>
        <item m="1" x="43"/>
        <item m="1" x="56"/>
        <item m="1" x="60"/>
        <item m="1" x="93"/>
        <item m="1" x="81"/>
        <item x="7"/>
        <item m="1" x="13"/>
        <item m="1" x="65"/>
        <item x="4"/>
        <item m="1" x="30"/>
        <item m="1" x="88"/>
        <item m="1" x="40"/>
        <item x="10"/>
        <item m="1" x="36"/>
        <item x="9"/>
        <item m="1" x="46"/>
        <item m="1" x="27"/>
        <item m="1" x="64"/>
        <item m="1" x="92"/>
        <item m="1" x="63"/>
        <item m="1" x="21"/>
        <item m="1" x="24"/>
        <item m="1" x="52"/>
        <item m="1" x="15"/>
        <item m="1" x="69"/>
        <item m="1" x="89"/>
        <item m="1" x="29"/>
        <item m="1" x="91"/>
        <item m="1" x="86"/>
        <item m="1" x="82"/>
        <item m="1" x="87"/>
        <item m="1" x="58"/>
        <item m="1" x="41"/>
        <item m="1" x="68"/>
        <item x="2"/>
        <item m="1" x="12"/>
        <item m="1" x="71"/>
        <item m="1" x="51"/>
        <item m="1" x="25"/>
        <item x="8"/>
        <item m="1" x="90"/>
        <item m="1" x="54"/>
        <item m="1" x="80"/>
        <item m="1" x="11"/>
        <item m="1" x="97"/>
        <item m="1" x="28"/>
        <item m="1" x="32"/>
        <item x="5"/>
        <item m="1" x="44"/>
        <item m="1" x="20"/>
        <item m="1" x="47"/>
        <item m="1" x="16"/>
        <item m="1" x="83"/>
        <item m="1" x="84"/>
        <item m="1" x="26"/>
        <item m="1" x="42"/>
        <item m="1" x="67"/>
        <item m="1" x="34"/>
        <item m="1" x="72"/>
        <item m="1" x="23"/>
        <item m="1" x="37"/>
        <item m="1" x="22"/>
        <item m="1" x="85"/>
        <item m="1" x="38"/>
        <item m="1" x="19"/>
        <item m="1" x="14"/>
        <item t="default"/>
      </items>
    </pivotField>
    <pivotField compact="0" outline="0" showAll="0">
      <items count="42">
        <item x="3"/>
        <item m="1" x="27"/>
        <item m="1" x="38"/>
        <item m="1" x="25"/>
        <item m="1" x="23"/>
        <item m="1" x="12"/>
        <item m="1" x="36"/>
        <item m="1" x="11"/>
        <item m="1" x="30"/>
        <item m="1" x="33"/>
        <item m="1" x="14"/>
        <item m="1" x="19"/>
        <item x="2"/>
        <item x="1"/>
        <item m="1" x="18"/>
        <item x="0"/>
        <item m="1" x="26"/>
        <item m="1" x="31"/>
        <item m="1" x="40"/>
        <item m="1" x="15"/>
        <item m="1" x="39"/>
        <item m="1" x="37"/>
        <item m="1" x="29"/>
        <item m="1" x="28"/>
        <item m="1" x="35"/>
        <item m="1" x="8"/>
        <item m="1" x="20"/>
        <item m="1" x="7"/>
        <item m="1" x="9"/>
        <item m="1" x="6"/>
        <item m="1" x="17"/>
        <item m="1" x="16"/>
        <item m="1" x="34"/>
        <item m="1" x="21"/>
        <item m="1" x="13"/>
        <item m="1" x="32"/>
        <item m="1" x="10"/>
        <item m="1" x="24"/>
        <item m="1" x="4"/>
        <item m="1" x="22"/>
        <item m="1" x="5"/>
        <item t="default"/>
      </items>
    </pivotField>
    <pivotField compact="0" outline="0" showAll="0">
      <items count="7">
        <item m="1" x="2"/>
        <item m="1" x="5"/>
        <item m="1" x="4"/>
        <item x="0"/>
        <item m="1" x="3"/>
        <item m="1" x="1"/>
        <item t="default"/>
      </items>
    </pivotField>
    <pivotField compact="0" outline="0" showAll="0"/>
    <pivotField dataField="1" compact="0" outline="0" dragToRow="0" dragToCol="0" dragToPage="0" showAll="0" defaultSubtotal="0"/>
  </pivotFields>
  <rowFields count="1">
    <field x="0"/>
  </rowFields>
  <rowItems count="11">
    <i>
      <x v="12"/>
    </i>
    <i>
      <x v="59"/>
    </i>
    <i>
      <x v="27"/>
    </i>
    <i>
      <x v="62"/>
    </i>
    <i>
      <x v="110"/>
    </i>
    <i>
      <x v="85"/>
    </i>
    <i>
      <x v="69"/>
    </i>
    <i>
      <x v="101"/>
    </i>
    <i>
      <x v="33"/>
    </i>
    <i>
      <x v="88"/>
    </i>
    <i t="grand">
      <x/>
    </i>
  </rowItems>
  <colFields count="1">
    <field x="-2"/>
  </colFields>
  <colItems count="3">
    <i>
      <x/>
    </i>
    <i i="1">
      <x v="1"/>
    </i>
    <i i="2">
      <x v="2"/>
    </i>
  </colItems>
  <dataFields count="3">
    <dataField name="  Sales (LCY)" fld="2" baseField="0" baseItem="0" numFmtId="164"/>
    <dataField name="  Profit (LCY)" fld="3" baseField="0" baseItem="0" numFmtId="164"/>
    <dataField name="Profit %" fld="10" baseField="0" baseItem="49" numFmtId="9"/>
  </dataFields>
  <formats count="5">
    <format dxfId="24">
      <pivotArea dataOnly="0" labelOnly="1" outline="0" fieldPosition="0">
        <references count="1">
          <reference field="4294967294" count="2">
            <x v="0"/>
            <x v="1"/>
          </reference>
        </references>
      </pivotArea>
    </format>
    <format dxfId="23">
      <pivotArea outline="0" collapsedLevelsAreSubtotals="1" fieldPosition="0">
        <references count="1">
          <reference field="4294967294" count="2" selected="0">
            <x v="0"/>
            <x v="1"/>
          </reference>
        </references>
      </pivotArea>
    </format>
    <format dxfId="22">
      <pivotArea dataOnly="0" labelOnly="1" outline="0" fieldPosition="0">
        <references count="1">
          <reference field="4294967294" count="2">
            <x v="0"/>
            <x v="1"/>
          </reference>
        </references>
      </pivotArea>
    </format>
    <format dxfId="21">
      <pivotArea outline="0" fieldPosition="0">
        <references count="1">
          <reference field="4294967294" count="1">
            <x v="2"/>
          </reference>
        </references>
      </pivotArea>
    </format>
    <format dxfId="20">
      <pivotArea dataOnly="0" labelOnly="1" outline="0" fieldPosition="0">
        <references count="1">
          <reference field="4294967294" count="1">
            <x v="2"/>
          </reference>
        </references>
      </pivotArea>
    </format>
  </formats>
  <conditionalFormats count="1">
    <conditionalFormat scope="field" priority="1">
      <pivotAreas count="1">
        <pivotArea outline="0" collapsedLevelsAreSubtotals="1" fieldPosition="0">
          <references count="2">
            <reference field="4294967294" count="1" selected="0">
              <x v="0"/>
            </reference>
            <reference field="0" count="0" selected="0"/>
          </references>
        </pivotArea>
      </pivotAreas>
    </conditionalFormat>
  </conditionalFormats>
  <pivotTableStyleInfo name="PivotStyleMedium9 2 2"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4" applyNumberFormats="0" applyBorderFormats="0" applyFontFormats="0" applyPatternFormats="0" applyAlignmentFormats="0" applyWidthHeightFormats="1" dataCaption="Values" updatedVersion="6" minRefreshableVersion="3" showDrill="0" itemPrintTitles="1" createdVersion="4" indent="0" compact="0" compactData="0" multipleFieldFilters="0">
  <location ref="C18:F29" firstHeaderRow="0" firstDataRow="1" firstDataCol="1"/>
  <pivotFields count="11">
    <pivotField axis="axisRow" compact="0" outline="0" showAll="0" measureFilter="1" sortType="descending" defaultSubtotal="0">
      <items count="188">
        <item m="1" x="120"/>
        <item m="1" x="161"/>
        <item m="1" x="118"/>
        <item m="1" x="96"/>
        <item m="1" x="168"/>
        <item m="1" x="126"/>
        <item m="1" x="97"/>
        <item m="1" x="122"/>
        <item m="1" x="34"/>
        <item m="1" x="14"/>
        <item m="1" x="39"/>
        <item m="1" x="111"/>
        <item x="1"/>
        <item m="1" x="139"/>
        <item m="1" x="107"/>
        <item m="1" x="144"/>
        <item m="1" x="46"/>
        <item m="1" x="86"/>
        <item m="1" x="151"/>
        <item m="1" x="27"/>
        <item m="1" x="153"/>
        <item m="1" x="33"/>
        <item m="1" x="41"/>
        <item m="1" x="47"/>
        <item m="1" x="35"/>
        <item m="1" x="52"/>
        <item m="1" x="57"/>
        <item x="2"/>
        <item m="1" x="67"/>
        <item m="1" x="123"/>
        <item m="1" x="137"/>
        <item m="1" x="61"/>
        <item m="1" x="90"/>
        <item x="0"/>
        <item m="1" x="102"/>
        <item m="1" x="64"/>
        <item m="1" x="132"/>
        <item m="1" x="175"/>
        <item m="1" x="106"/>
        <item m="1" x="105"/>
        <item m="1" x="32"/>
        <item m="1" x="130"/>
        <item m="1" x="147"/>
        <item m="1" x="100"/>
        <item m="1" x="93"/>
        <item m="1" x="30"/>
        <item m="1" x="158"/>
        <item m="1" x="187"/>
        <item m="1" x="183"/>
        <item m="1" x="174"/>
        <item m="1" x="179"/>
        <item m="1" x="170"/>
        <item m="1" x="116"/>
        <item m="1" x="173"/>
        <item m="1" x="53"/>
        <item m="1" x="186"/>
        <item m="1" x="101"/>
        <item m="1" x="66"/>
        <item m="1" x="135"/>
        <item x="11"/>
        <item m="1" x="129"/>
        <item m="1" x="117"/>
        <item x="3"/>
        <item m="1" x="81"/>
        <item m="1" x="60"/>
        <item m="1" x="48"/>
        <item m="1" x="75"/>
        <item m="1" x="91"/>
        <item m="1" x="22"/>
        <item x="6"/>
        <item x="13"/>
        <item m="1" x="21"/>
        <item m="1" x="56"/>
        <item m="1" x="145"/>
        <item x="5"/>
        <item m="1" x="79"/>
        <item m="1" x="45"/>
        <item m="1" x="69"/>
        <item m="1" x="54"/>
        <item m="1" x="182"/>
        <item m="1" x="140"/>
        <item m="1" x="171"/>
        <item x="10"/>
        <item m="1" x="164"/>
        <item m="1" x="131"/>
        <item x="9"/>
        <item m="1" x="112"/>
        <item m="1" x="136"/>
        <item x="7"/>
        <item m="1" x="25"/>
        <item m="1" x="78"/>
        <item m="1" x="65"/>
        <item m="1" x="125"/>
        <item m="1" x="119"/>
        <item m="1" x="141"/>
        <item m="1" x="114"/>
        <item m="1" x="156"/>
        <item m="1" x="62"/>
        <item m="1" x="162"/>
        <item m="1" x="44"/>
        <item m="1" x="17"/>
        <item x="8"/>
        <item m="1" x="146"/>
        <item m="1" x="167"/>
        <item m="1" x="143"/>
        <item m="1" x="88"/>
        <item m="1" x="180"/>
        <item m="1" x="36"/>
        <item m="1" x="89"/>
        <item x="12"/>
        <item x="4"/>
        <item m="1" x="142"/>
        <item m="1" x="31"/>
        <item m="1" x="160"/>
        <item m="1" x="95"/>
        <item m="1" x="49"/>
        <item m="1" x="134"/>
        <item m="1" x="176"/>
        <item m="1" x="50"/>
        <item m="1" x="169"/>
        <item m="1" x="154"/>
        <item m="1" x="29"/>
        <item m="1" x="121"/>
        <item m="1" x="28"/>
        <item m="1" x="150"/>
        <item m="1" x="80"/>
        <item m="1" x="178"/>
        <item m="1" x="85"/>
        <item m="1" x="58"/>
        <item m="1" x="84"/>
        <item m="1" x="38"/>
        <item m="1" x="42"/>
        <item m="1" x="157"/>
        <item m="1" x="71"/>
        <item m="1" x="172"/>
        <item m="1" x="24"/>
        <item m="1" x="128"/>
        <item m="1" x="55"/>
        <item m="1" x="177"/>
        <item m="1" x="51"/>
        <item m="1" x="68"/>
        <item m="1" x="92"/>
        <item m="1" x="77"/>
        <item m="1" x="43"/>
        <item m="1" x="87"/>
        <item m="1" x="59"/>
        <item m="1" x="115"/>
        <item m="1" x="181"/>
        <item m="1" x="98"/>
        <item m="1" x="124"/>
        <item m="1" x="149"/>
        <item m="1" x="26"/>
        <item m="1" x="82"/>
        <item m="1" x="159"/>
        <item m="1" x="76"/>
        <item m="1" x="138"/>
        <item m="1" x="74"/>
        <item m="1" x="37"/>
        <item m="1" x="184"/>
        <item m="1" x="185"/>
        <item m="1" x="148"/>
        <item m="1" x="110"/>
        <item m="1" x="23"/>
        <item m="1" x="16"/>
        <item m="1" x="155"/>
        <item m="1" x="104"/>
        <item m="1" x="166"/>
        <item m="1" x="108"/>
        <item m="1" x="113"/>
        <item m="1" x="73"/>
        <item m="1" x="109"/>
        <item m="1" x="70"/>
        <item m="1" x="133"/>
        <item m="1" x="63"/>
        <item m="1" x="94"/>
        <item m="1" x="72"/>
        <item m="1" x="40"/>
        <item m="1" x="18"/>
        <item m="1" x="99"/>
        <item m="1" x="152"/>
        <item m="1" x="127"/>
        <item m="1" x="19"/>
        <item m="1" x="165"/>
        <item m="1" x="103"/>
        <item m="1" x="163"/>
        <item m="1" x="83"/>
        <item m="1" x="20"/>
        <item m="1" x="15"/>
      </items>
      <autoSortScope>
        <pivotArea dataOnly="0" outline="0" fieldPosition="0">
          <references count="1">
            <reference field="4294967294" count="1" selected="0">
              <x v="1"/>
            </reference>
          </references>
        </pivotArea>
      </autoSortScope>
    </pivotField>
    <pivotField compact="0" outline="0" showAll="0"/>
    <pivotField dataField="1" compact="0" outline="0" showAll="0"/>
    <pivotField dataField="1" compact="0" outline="0" showAll="0"/>
    <pivotField compact="0" outline="0" showAll="0">
      <items count="12">
        <item m="1" x="3"/>
        <item m="1" x="9"/>
        <item m="1" x="7"/>
        <item x="1"/>
        <item m="1" x="6"/>
        <item m="1" x="8"/>
        <item m="1" x="5"/>
        <item x="0"/>
        <item m="1" x="10"/>
        <item m="1" x="4"/>
        <item m="1" x="2"/>
        <item t="default"/>
      </items>
    </pivotField>
    <pivotField compact="0" outline="0" showAll="0">
      <items count="25">
        <item m="1" x="13"/>
        <item x="4"/>
        <item m="1" x="12"/>
        <item x="1"/>
        <item m="1" x="18"/>
        <item x="3"/>
        <item m="1" x="9"/>
        <item m="1" x="23"/>
        <item m="1" x="15"/>
        <item x="7"/>
        <item m="1" x="10"/>
        <item x="2"/>
        <item m="1" x="11"/>
        <item m="1" x="22"/>
        <item m="1" x="16"/>
        <item x="6"/>
        <item m="1" x="20"/>
        <item m="1" x="21"/>
        <item m="1" x="19"/>
        <item m="1" x="17"/>
        <item x="5"/>
        <item m="1" x="14"/>
        <item x="0"/>
        <item m="1" x="8"/>
        <item t="default"/>
      </items>
    </pivotField>
    <pivotField compact="0" outline="0" showAll="0">
      <items count="99">
        <item m="1" x="61"/>
        <item m="1" x="75"/>
        <item m="1" x="33"/>
        <item m="1" x="66"/>
        <item m="1" x="73"/>
        <item x="3"/>
        <item m="1" x="94"/>
        <item x="1"/>
        <item m="1" x="17"/>
        <item m="1" x="39"/>
        <item m="1" x="96"/>
        <item m="1" x="95"/>
        <item m="1" x="35"/>
        <item x="6"/>
        <item m="1" x="31"/>
        <item m="1" x="74"/>
        <item m="1" x="48"/>
        <item m="1" x="70"/>
        <item x="0"/>
        <item m="1" x="49"/>
        <item m="1" x="77"/>
        <item m="1" x="76"/>
        <item m="1" x="79"/>
        <item m="1" x="62"/>
        <item m="1" x="78"/>
        <item m="1" x="45"/>
        <item m="1" x="50"/>
        <item m="1" x="55"/>
        <item m="1" x="59"/>
        <item m="1" x="18"/>
        <item m="1" x="57"/>
        <item m="1" x="53"/>
        <item m="1" x="43"/>
        <item m="1" x="56"/>
        <item m="1" x="60"/>
        <item m="1" x="93"/>
        <item m="1" x="81"/>
        <item x="7"/>
        <item m="1" x="13"/>
        <item m="1" x="65"/>
        <item x="4"/>
        <item m="1" x="30"/>
        <item m="1" x="88"/>
        <item m="1" x="40"/>
        <item x="10"/>
        <item m="1" x="36"/>
        <item x="9"/>
        <item m="1" x="46"/>
        <item m="1" x="27"/>
        <item m="1" x="64"/>
        <item m="1" x="92"/>
        <item m="1" x="63"/>
        <item m="1" x="21"/>
        <item m="1" x="24"/>
        <item m="1" x="52"/>
        <item m="1" x="15"/>
        <item m="1" x="69"/>
        <item m="1" x="89"/>
        <item m="1" x="29"/>
        <item m="1" x="91"/>
        <item m="1" x="86"/>
        <item m="1" x="82"/>
        <item m="1" x="87"/>
        <item m="1" x="58"/>
        <item m="1" x="41"/>
        <item m="1" x="68"/>
        <item x="2"/>
        <item m="1" x="12"/>
        <item m="1" x="71"/>
        <item m="1" x="51"/>
        <item m="1" x="25"/>
        <item x="8"/>
        <item m="1" x="90"/>
        <item m="1" x="54"/>
        <item m="1" x="80"/>
        <item m="1" x="11"/>
        <item m="1" x="97"/>
        <item m="1" x="28"/>
        <item m="1" x="32"/>
        <item x="5"/>
        <item m="1" x="44"/>
        <item m="1" x="20"/>
        <item m="1" x="47"/>
        <item m="1" x="16"/>
        <item m="1" x="83"/>
        <item m="1" x="84"/>
        <item m="1" x="26"/>
        <item m="1" x="42"/>
        <item m="1" x="67"/>
        <item m="1" x="34"/>
        <item m="1" x="72"/>
        <item m="1" x="23"/>
        <item m="1" x="37"/>
        <item m="1" x="22"/>
        <item m="1" x="85"/>
        <item m="1" x="38"/>
        <item m="1" x="19"/>
        <item m="1" x="14"/>
        <item t="default"/>
      </items>
    </pivotField>
    <pivotField compact="0" outline="0" showAll="0">
      <items count="42">
        <item x="3"/>
        <item m="1" x="27"/>
        <item m="1" x="38"/>
        <item m="1" x="25"/>
        <item m="1" x="23"/>
        <item m="1" x="12"/>
        <item m="1" x="36"/>
        <item m="1" x="11"/>
        <item m="1" x="30"/>
        <item m="1" x="33"/>
        <item m="1" x="14"/>
        <item m="1" x="19"/>
        <item x="2"/>
        <item x="1"/>
        <item m="1" x="18"/>
        <item x="0"/>
        <item m="1" x="26"/>
        <item m="1" x="31"/>
        <item m="1" x="40"/>
        <item m="1" x="15"/>
        <item m="1" x="39"/>
        <item m="1" x="37"/>
        <item m="1" x="29"/>
        <item m="1" x="28"/>
        <item m="1" x="35"/>
        <item m="1" x="8"/>
        <item m="1" x="20"/>
        <item m="1" x="7"/>
        <item m="1" x="9"/>
        <item m="1" x="6"/>
        <item m="1" x="17"/>
        <item m="1" x="16"/>
        <item m="1" x="34"/>
        <item m="1" x="21"/>
        <item m="1" x="13"/>
        <item m="1" x="32"/>
        <item m="1" x="10"/>
        <item m="1" x="24"/>
        <item m="1" x="4"/>
        <item m="1" x="22"/>
        <item m="1" x="5"/>
        <item t="default"/>
      </items>
    </pivotField>
    <pivotField compact="0" outline="0" showAll="0">
      <items count="7">
        <item m="1" x="2"/>
        <item m="1" x="5"/>
        <item m="1" x="4"/>
        <item x="0"/>
        <item m="1" x="3"/>
        <item m="1" x="1"/>
        <item t="default"/>
      </items>
    </pivotField>
    <pivotField compact="0" outline="0" showAll="0"/>
    <pivotField dataField="1" compact="0" outline="0" dragToRow="0" dragToCol="0" dragToPage="0" showAll="0" defaultSubtotal="0"/>
  </pivotFields>
  <rowFields count="1">
    <field x="0"/>
  </rowFields>
  <rowItems count="11">
    <i>
      <x v="12"/>
    </i>
    <i>
      <x v="59"/>
    </i>
    <i>
      <x v="62"/>
    </i>
    <i>
      <x v="27"/>
    </i>
    <i>
      <x v="88"/>
    </i>
    <i>
      <x v="110"/>
    </i>
    <i>
      <x v="85"/>
    </i>
    <i>
      <x v="33"/>
    </i>
    <i>
      <x v="101"/>
    </i>
    <i>
      <x v="69"/>
    </i>
    <i t="grand">
      <x/>
    </i>
  </rowItems>
  <colFields count="1">
    <field x="-2"/>
  </colFields>
  <colItems count="3">
    <i>
      <x/>
    </i>
    <i i="1">
      <x v="1"/>
    </i>
    <i i="2">
      <x v="2"/>
    </i>
  </colItems>
  <dataFields count="3">
    <dataField name="  Sales (LCY)" fld="2" baseField="0" baseItem="0" numFmtId="164"/>
    <dataField name="  Profit (LCY)" fld="3" baseField="0" baseItem="0" numFmtId="164"/>
    <dataField name="Profit %" fld="10" baseField="0" baseItem="49" numFmtId="9"/>
  </dataFields>
  <formats count="5">
    <format dxfId="19">
      <pivotArea dataOnly="0" labelOnly="1" outline="0" fieldPosition="0">
        <references count="1">
          <reference field="4294967294" count="2">
            <x v="0"/>
            <x v="1"/>
          </reference>
        </references>
      </pivotArea>
    </format>
    <format dxfId="18">
      <pivotArea outline="0" collapsedLevelsAreSubtotals="1" fieldPosition="0">
        <references count="1">
          <reference field="4294967294" count="2" selected="0">
            <x v="0"/>
            <x v="1"/>
          </reference>
        </references>
      </pivotArea>
    </format>
    <format dxfId="17">
      <pivotArea dataOnly="0" labelOnly="1" outline="0" fieldPosition="0">
        <references count="1">
          <reference field="4294967294" count="2">
            <x v="0"/>
            <x v="1"/>
          </reference>
        </references>
      </pivotArea>
    </format>
    <format dxfId="16">
      <pivotArea outline="0" fieldPosition="0">
        <references count="1">
          <reference field="4294967294" count="1">
            <x v="2"/>
          </reference>
        </references>
      </pivotArea>
    </format>
    <format dxfId="15">
      <pivotArea dataOnly="0" labelOnly="1" outline="0" fieldPosition="0">
        <references count="1">
          <reference field="4294967294" count="1">
            <x v="2"/>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0" count="0" selected="0"/>
          </references>
        </pivotArea>
      </pivotAreas>
    </conditionalFormat>
  </conditionalFormats>
  <pivotTableStyleInfo name="PivotStyleMedium9 2 2"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4" applyNumberFormats="0" applyBorderFormats="0" applyFontFormats="0" applyPatternFormats="0" applyAlignmentFormats="0" applyWidthHeightFormats="1" dataCaption="Values" updatedVersion="6" minRefreshableVersion="3" showDrill="0" itemPrintTitles="1" createdVersion="4" indent="0" compact="0" compactData="0" multipleFieldFilters="0">
  <location ref="C18:F29" firstHeaderRow="0" firstDataRow="1" firstDataCol="1"/>
  <pivotFields count="11">
    <pivotField axis="axisRow" compact="0" outline="0" showAll="0" measureFilter="1" sortType="descending" defaultSubtotal="0">
      <items count="188">
        <item m="1" x="120"/>
        <item m="1" x="161"/>
        <item m="1" x="118"/>
        <item m="1" x="96"/>
        <item m="1" x="168"/>
        <item m="1" x="126"/>
        <item m="1" x="97"/>
        <item m="1" x="122"/>
        <item m="1" x="34"/>
        <item m="1" x="14"/>
        <item m="1" x="39"/>
        <item m="1" x="111"/>
        <item x="1"/>
        <item m="1" x="139"/>
        <item m="1" x="107"/>
        <item m="1" x="144"/>
        <item m="1" x="46"/>
        <item m="1" x="86"/>
        <item m="1" x="151"/>
        <item m="1" x="27"/>
        <item m="1" x="153"/>
        <item m="1" x="33"/>
        <item m="1" x="41"/>
        <item m="1" x="47"/>
        <item m="1" x="35"/>
        <item m="1" x="52"/>
        <item m="1" x="57"/>
        <item x="2"/>
        <item m="1" x="67"/>
        <item m="1" x="123"/>
        <item m="1" x="137"/>
        <item m="1" x="61"/>
        <item m="1" x="90"/>
        <item x="0"/>
        <item m="1" x="102"/>
        <item m="1" x="64"/>
        <item m="1" x="132"/>
        <item m="1" x="175"/>
        <item m="1" x="106"/>
        <item m="1" x="105"/>
        <item m="1" x="32"/>
        <item m="1" x="130"/>
        <item m="1" x="147"/>
        <item m="1" x="100"/>
        <item m="1" x="93"/>
        <item m="1" x="30"/>
        <item m="1" x="158"/>
        <item m="1" x="187"/>
        <item m="1" x="183"/>
        <item m="1" x="174"/>
        <item m="1" x="179"/>
        <item m="1" x="170"/>
        <item m="1" x="116"/>
        <item m="1" x="173"/>
        <item m="1" x="53"/>
        <item m="1" x="186"/>
        <item m="1" x="101"/>
        <item m="1" x="66"/>
        <item m="1" x="135"/>
        <item x="11"/>
        <item m="1" x="129"/>
        <item m="1" x="117"/>
        <item x="3"/>
        <item m="1" x="81"/>
        <item m="1" x="60"/>
        <item m="1" x="48"/>
        <item m="1" x="75"/>
        <item m="1" x="91"/>
        <item m="1" x="22"/>
        <item x="6"/>
        <item x="13"/>
        <item m="1" x="21"/>
        <item m="1" x="56"/>
        <item m="1" x="145"/>
        <item x="5"/>
        <item m="1" x="79"/>
        <item m="1" x="45"/>
        <item m="1" x="69"/>
        <item m="1" x="54"/>
        <item m="1" x="182"/>
        <item m="1" x="140"/>
        <item m="1" x="171"/>
        <item x="10"/>
        <item m="1" x="164"/>
        <item m="1" x="131"/>
        <item x="9"/>
        <item m="1" x="112"/>
        <item m="1" x="136"/>
        <item x="7"/>
        <item m="1" x="25"/>
        <item m="1" x="78"/>
        <item m="1" x="65"/>
        <item m="1" x="125"/>
        <item m="1" x="119"/>
        <item m="1" x="141"/>
        <item m="1" x="114"/>
        <item m="1" x="156"/>
        <item m="1" x="62"/>
        <item m="1" x="162"/>
        <item m="1" x="44"/>
        <item m="1" x="17"/>
        <item x="8"/>
        <item m="1" x="146"/>
        <item m="1" x="167"/>
        <item m="1" x="143"/>
        <item m="1" x="88"/>
        <item m="1" x="180"/>
        <item m="1" x="36"/>
        <item m="1" x="89"/>
        <item x="12"/>
        <item x="4"/>
        <item m="1" x="142"/>
        <item m="1" x="31"/>
        <item m="1" x="160"/>
        <item m="1" x="95"/>
        <item m="1" x="49"/>
        <item m="1" x="134"/>
        <item m="1" x="176"/>
        <item m="1" x="50"/>
        <item m="1" x="169"/>
        <item m="1" x="154"/>
        <item m="1" x="29"/>
        <item m="1" x="121"/>
        <item m="1" x="28"/>
        <item m="1" x="150"/>
        <item m="1" x="80"/>
        <item m="1" x="178"/>
        <item m="1" x="85"/>
        <item m="1" x="58"/>
        <item m="1" x="84"/>
        <item m="1" x="38"/>
        <item m="1" x="42"/>
        <item m="1" x="157"/>
        <item m="1" x="71"/>
        <item m="1" x="172"/>
        <item m="1" x="24"/>
        <item m="1" x="128"/>
        <item m="1" x="55"/>
        <item m="1" x="177"/>
        <item m="1" x="51"/>
        <item m="1" x="68"/>
        <item m="1" x="92"/>
        <item m="1" x="77"/>
        <item m="1" x="43"/>
        <item m="1" x="87"/>
        <item m="1" x="59"/>
        <item m="1" x="115"/>
        <item m="1" x="181"/>
        <item m="1" x="98"/>
        <item m="1" x="124"/>
        <item m="1" x="149"/>
        <item m="1" x="26"/>
        <item m="1" x="82"/>
        <item m="1" x="159"/>
        <item m="1" x="76"/>
        <item m="1" x="138"/>
        <item m="1" x="74"/>
        <item m="1" x="37"/>
        <item m="1" x="184"/>
        <item m="1" x="185"/>
        <item m="1" x="148"/>
        <item m="1" x="110"/>
        <item m="1" x="23"/>
        <item m="1" x="16"/>
        <item m="1" x="155"/>
        <item m="1" x="104"/>
        <item m="1" x="166"/>
        <item m="1" x="108"/>
        <item m="1" x="113"/>
        <item m="1" x="73"/>
        <item m="1" x="109"/>
        <item m="1" x="70"/>
        <item m="1" x="133"/>
        <item m="1" x="63"/>
        <item m="1" x="94"/>
        <item m="1" x="72"/>
        <item m="1" x="40"/>
        <item m="1" x="18"/>
        <item m="1" x="99"/>
        <item m="1" x="152"/>
        <item m="1" x="127"/>
        <item m="1" x="19"/>
        <item m="1" x="165"/>
        <item m="1" x="103"/>
        <item m="1" x="163"/>
        <item m="1" x="83"/>
        <item m="1" x="20"/>
        <item m="1" x="15"/>
      </items>
      <autoSortScope>
        <pivotArea dataOnly="0" outline="0" fieldPosition="0">
          <references count="1">
            <reference field="4294967294" count="1" selected="0">
              <x v="2"/>
            </reference>
          </references>
        </pivotArea>
      </autoSortScope>
    </pivotField>
    <pivotField compact="0" outline="0" showAll="0"/>
    <pivotField dataField="1" compact="0" outline="0" showAll="0"/>
    <pivotField dataField="1" compact="0" outline="0" showAll="0"/>
    <pivotField compact="0" outline="0" showAll="0">
      <items count="12">
        <item m="1" x="3"/>
        <item m="1" x="9"/>
        <item m="1" x="7"/>
        <item x="1"/>
        <item m="1" x="6"/>
        <item m="1" x="8"/>
        <item m="1" x="5"/>
        <item x="0"/>
        <item m="1" x="10"/>
        <item m="1" x="4"/>
        <item m="1" x="2"/>
        <item t="default"/>
      </items>
    </pivotField>
    <pivotField compact="0" outline="0" showAll="0">
      <items count="25">
        <item m="1" x="13"/>
        <item x="4"/>
        <item m="1" x="12"/>
        <item x="1"/>
        <item m="1" x="18"/>
        <item x="3"/>
        <item m="1" x="9"/>
        <item m="1" x="23"/>
        <item m="1" x="15"/>
        <item x="7"/>
        <item m="1" x="10"/>
        <item x="2"/>
        <item m="1" x="11"/>
        <item m="1" x="22"/>
        <item m="1" x="16"/>
        <item x="6"/>
        <item m="1" x="20"/>
        <item m="1" x="21"/>
        <item m="1" x="19"/>
        <item m="1" x="17"/>
        <item x="5"/>
        <item m="1" x="14"/>
        <item x="0"/>
        <item m="1" x="8"/>
        <item t="default"/>
      </items>
    </pivotField>
    <pivotField compact="0" outline="0" showAll="0">
      <items count="99">
        <item m="1" x="61"/>
        <item m="1" x="75"/>
        <item m="1" x="33"/>
        <item m="1" x="66"/>
        <item m="1" x="73"/>
        <item x="3"/>
        <item m="1" x="94"/>
        <item x="1"/>
        <item m="1" x="17"/>
        <item m="1" x="39"/>
        <item m="1" x="96"/>
        <item m="1" x="95"/>
        <item m="1" x="35"/>
        <item x="6"/>
        <item m="1" x="31"/>
        <item m="1" x="74"/>
        <item m="1" x="48"/>
        <item m="1" x="70"/>
        <item x="0"/>
        <item m="1" x="49"/>
        <item m="1" x="77"/>
        <item m="1" x="76"/>
        <item m="1" x="79"/>
        <item m="1" x="62"/>
        <item m="1" x="78"/>
        <item m="1" x="45"/>
        <item m="1" x="50"/>
        <item m="1" x="55"/>
        <item m="1" x="59"/>
        <item m="1" x="18"/>
        <item m="1" x="57"/>
        <item m="1" x="53"/>
        <item m="1" x="43"/>
        <item m="1" x="56"/>
        <item m="1" x="60"/>
        <item m="1" x="93"/>
        <item m="1" x="81"/>
        <item x="7"/>
        <item m="1" x="13"/>
        <item m="1" x="65"/>
        <item x="4"/>
        <item m="1" x="30"/>
        <item m="1" x="88"/>
        <item m="1" x="40"/>
        <item x="10"/>
        <item m="1" x="36"/>
        <item x="9"/>
        <item m="1" x="46"/>
        <item m="1" x="27"/>
        <item m="1" x="64"/>
        <item m="1" x="92"/>
        <item m="1" x="63"/>
        <item m="1" x="21"/>
        <item m="1" x="24"/>
        <item m="1" x="52"/>
        <item m="1" x="15"/>
        <item m="1" x="69"/>
        <item m="1" x="89"/>
        <item m="1" x="29"/>
        <item m="1" x="91"/>
        <item m="1" x="86"/>
        <item m="1" x="82"/>
        <item m="1" x="87"/>
        <item m="1" x="58"/>
        <item m="1" x="41"/>
        <item m="1" x="68"/>
        <item x="2"/>
        <item m="1" x="12"/>
        <item m="1" x="71"/>
        <item m="1" x="51"/>
        <item m="1" x="25"/>
        <item x="8"/>
        <item m="1" x="90"/>
        <item m="1" x="54"/>
        <item m="1" x="80"/>
        <item m="1" x="11"/>
        <item m="1" x="97"/>
        <item m="1" x="28"/>
        <item m="1" x="32"/>
        <item x="5"/>
        <item m="1" x="44"/>
        <item m="1" x="20"/>
        <item m="1" x="47"/>
        <item m="1" x="16"/>
        <item m="1" x="83"/>
        <item m="1" x="84"/>
        <item m="1" x="26"/>
        <item m="1" x="42"/>
        <item m="1" x="67"/>
        <item m="1" x="34"/>
        <item m="1" x="72"/>
        <item m="1" x="23"/>
        <item m="1" x="37"/>
        <item m="1" x="22"/>
        <item m="1" x="85"/>
        <item m="1" x="38"/>
        <item m="1" x="19"/>
        <item m="1" x="14"/>
        <item t="default"/>
      </items>
    </pivotField>
    <pivotField compact="0" outline="0" showAll="0">
      <items count="42">
        <item x="3"/>
        <item m="1" x="27"/>
        <item m="1" x="38"/>
        <item m="1" x="25"/>
        <item m="1" x="23"/>
        <item m="1" x="12"/>
        <item m="1" x="36"/>
        <item m="1" x="11"/>
        <item m="1" x="30"/>
        <item m="1" x="33"/>
        <item m="1" x="14"/>
        <item m="1" x="19"/>
        <item x="2"/>
        <item x="1"/>
        <item m="1" x="18"/>
        <item x="0"/>
        <item m="1" x="26"/>
        <item m="1" x="31"/>
        <item m="1" x="40"/>
        <item m="1" x="15"/>
        <item m="1" x="39"/>
        <item m="1" x="37"/>
        <item m="1" x="29"/>
        <item m="1" x="28"/>
        <item m="1" x="35"/>
        <item m="1" x="8"/>
        <item m="1" x="20"/>
        <item m="1" x="7"/>
        <item m="1" x="9"/>
        <item m="1" x="6"/>
        <item m="1" x="17"/>
        <item m="1" x="16"/>
        <item m="1" x="34"/>
        <item m="1" x="21"/>
        <item m="1" x="13"/>
        <item m="1" x="32"/>
        <item m="1" x="10"/>
        <item m="1" x="24"/>
        <item m="1" x="4"/>
        <item m="1" x="22"/>
        <item m="1" x="5"/>
        <item t="default"/>
      </items>
    </pivotField>
    <pivotField compact="0" outline="0" showAll="0">
      <items count="7">
        <item m="1" x="2"/>
        <item m="1" x="5"/>
        <item m="1" x="4"/>
        <item x="0"/>
        <item m="1" x="3"/>
        <item m="1" x="1"/>
        <item t="default"/>
      </items>
    </pivotField>
    <pivotField compact="0" outline="0" showAll="0"/>
    <pivotField dataField="1" compact="0" outline="0" dragToRow="0" dragToCol="0" dragToPage="0" showAll="0" defaultSubtotal="0"/>
  </pivotFields>
  <rowFields count="1">
    <field x="0"/>
  </rowFields>
  <rowItems count="11">
    <i>
      <x v="88"/>
    </i>
    <i>
      <x v="62"/>
    </i>
    <i>
      <x v="27"/>
    </i>
    <i>
      <x v="59"/>
    </i>
    <i>
      <x v="12"/>
    </i>
    <i>
      <x v="110"/>
    </i>
    <i>
      <x v="33"/>
    </i>
    <i>
      <x v="101"/>
    </i>
    <i>
      <x v="85"/>
    </i>
    <i>
      <x v="69"/>
    </i>
    <i t="grand">
      <x/>
    </i>
  </rowItems>
  <colFields count="1">
    <field x="-2"/>
  </colFields>
  <colItems count="3">
    <i>
      <x/>
    </i>
    <i i="1">
      <x v="1"/>
    </i>
    <i i="2">
      <x v="2"/>
    </i>
  </colItems>
  <dataFields count="3">
    <dataField name="Sales" fld="2" baseField="0" baseItem="0" numFmtId="164"/>
    <dataField name="Profit" fld="3" baseField="0" baseItem="0" numFmtId="164"/>
    <dataField name="Profit %" fld="10" baseField="0" baseItem="0" numFmtId="9"/>
  </dataFields>
  <formats count="5">
    <format dxfId="14">
      <pivotArea dataOnly="0" labelOnly="1" outline="0" fieldPosition="0">
        <references count="1">
          <reference field="4294967294" count="2">
            <x v="0"/>
            <x v="1"/>
          </reference>
        </references>
      </pivotArea>
    </format>
    <format dxfId="13">
      <pivotArea outline="0" collapsedLevelsAreSubtotals="1" fieldPosition="0">
        <references count="1">
          <reference field="4294967294" count="2" selected="0">
            <x v="0"/>
            <x v="1"/>
          </reference>
        </references>
      </pivotArea>
    </format>
    <format dxfId="12">
      <pivotArea dataOnly="0" labelOnly="1" outline="0" fieldPosition="0">
        <references count="1">
          <reference field="4294967294" count="2">
            <x v="0"/>
            <x v="1"/>
          </reference>
        </references>
      </pivotArea>
    </format>
    <format dxfId="11">
      <pivotArea outline="0" fieldPosition="0">
        <references count="1">
          <reference field="4294967294" count="1">
            <x v="2"/>
          </reference>
        </references>
      </pivotArea>
    </format>
    <format dxfId="10">
      <pivotArea dataOnly="0" labelOnly="1" outline="0" fieldPosition="0">
        <references count="1">
          <reference field="4294967294" count="1">
            <x v="2"/>
          </reference>
        </references>
      </pivotArea>
    </format>
  </formats>
  <conditionalFormats count="1">
    <conditionalFormat scope="field" priority="1">
      <pivotAreas count="1">
        <pivotArea outline="0" collapsedLevelsAreSubtotals="1" fieldPosition="0">
          <references count="2">
            <reference field="4294967294" count="1" selected="0">
              <x v="2"/>
            </reference>
            <reference field="0" count="0" selected="0"/>
          </references>
        </pivotArea>
      </pivotAreas>
    </conditionalFormat>
  </conditionalFormats>
  <pivotTableStyleInfo name="PivotStyleMedium9 2 2"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person1111" sourceName="Salesperson">
  <pivotTables>
    <pivotTable tabId="339" name="PivotTable1"/>
    <pivotTable tabId="331" name="PivotTable1"/>
    <pivotTable tabId="340" name="PivotTable1"/>
  </pivotTables>
  <data>
    <tabular pivotCacheId="1">
      <items count="11">
        <i x="1" s="1"/>
        <i x="0" s="1"/>
        <i x="3" s="1" nd="1"/>
        <i x="9" s="1" nd="1"/>
        <i x="7" s="1" nd="1"/>
        <i x="6" s="1" nd="1"/>
        <i x="8" s="1" nd="1"/>
        <i x="5" s="1" nd="1"/>
        <i x="10" s="1" nd="1"/>
        <i x="4" s="1" nd="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_Region1111" sourceName="Country/Region">
  <pivotTables>
    <pivotTable tabId="339" name="PivotTable1"/>
    <pivotTable tabId="331" name="PivotTable1"/>
    <pivotTable tabId="340" name="PivotTable1"/>
  </pivotTables>
  <data>
    <tabular pivotCacheId="1" showMissing="0">
      <items count="24">
        <i x="4" s="1"/>
        <i x="1" s="1"/>
        <i x="3" s="1"/>
        <i x="7" s="1"/>
        <i x="2" s="1"/>
        <i x="6" s="1"/>
        <i x="5" s="1"/>
        <i x="0" s="1"/>
        <i x="13" s="1" nd="1"/>
        <i x="12" s="1" nd="1"/>
        <i x="18" s="1" nd="1"/>
        <i x="9" s="1" nd="1"/>
        <i x="23" s="1" nd="1"/>
        <i x="15" s="1" nd="1"/>
        <i x="10" s="1" nd="1"/>
        <i x="11" s="1" nd="1"/>
        <i x="22" s="1" nd="1"/>
        <i x="16" s="1" nd="1"/>
        <i x="20" s="1" nd="1"/>
        <i x="21" s="1" nd="1"/>
        <i x="19" s="1" nd="1"/>
        <i x="17" s="1" nd="1"/>
        <i x="14" s="1" nd="1"/>
        <i x="8"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ity1111" sourceName="City">
  <pivotTables>
    <pivotTable tabId="339" name="PivotTable1"/>
    <pivotTable tabId="331" name="PivotTable1"/>
    <pivotTable tabId="340" name="PivotTable1"/>
  </pivotTables>
  <data>
    <tabular pivotCacheId="1" showMissing="0">
      <items count="98">
        <i x="3" s="1"/>
        <i x="1" s="1"/>
        <i x="6" s="1"/>
        <i x="0" s="1"/>
        <i x="7" s="1"/>
        <i x="4" s="1"/>
        <i x="10" s="1"/>
        <i x="9" s="1"/>
        <i x="2" s="1"/>
        <i x="8" s="1"/>
        <i x="5" s="1"/>
        <i x="61" s="1" nd="1"/>
        <i x="75" s="1" nd="1"/>
        <i x="33" s="1" nd="1"/>
        <i x="66" s="1" nd="1"/>
        <i x="73" s="1" nd="1"/>
        <i x="94" s="1" nd="1"/>
        <i x="17" s="1" nd="1"/>
        <i x="39" s="1" nd="1"/>
        <i x="96" s="1" nd="1"/>
        <i x="95" s="1" nd="1"/>
        <i x="35" s="1" nd="1"/>
        <i x="31" s="1" nd="1"/>
        <i x="74" s="1" nd="1"/>
        <i x="48" s="1" nd="1"/>
        <i x="70" s="1" nd="1"/>
        <i x="49" s="1" nd="1"/>
        <i x="77" s="1" nd="1"/>
        <i x="76" s="1" nd="1"/>
        <i x="79" s="1" nd="1"/>
        <i x="62" s="1" nd="1"/>
        <i x="78" s="1" nd="1"/>
        <i x="45" s="1" nd="1"/>
        <i x="50" s="1" nd="1"/>
        <i x="55" s="1" nd="1"/>
        <i x="59" s="1" nd="1"/>
        <i x="18" s="1" nd="1"/>
        <i x="57" s="1" nd="1"/>
        <i x="53" s="1" nd="1"/>
        <i x="43" s="1" nd="1"/>
        <i x="56" s="1" nd="1"/>
        <i x="60" s="1" nd="1"/>
        <i x="93" s="1" nd="1"/>
        <i x="81" s="1" nd="1"/>
        <i x="13" s="1" nd="1"/>
        <i x="65" s="1" nd="1"/>
        <i x="30" s="1" nd="1"/>
        <i x="88" s="1" nd="1"/>
        <i x="40" s="1" nd="1"/>
        <i x="36" s="1" nd="1"/>
        <i x="46" s="1" nd="1"/>
        <i x="27" s="1" nd="1"/>
        <i x="64" s="1" nd="1"/>
        <i x="92" s="1" nd="1"/>
        <i x="63" s="1" nd="1"/>
        <i x="21" s="1" nd="1"/>
        <i x="24" s="1" nd="1"/>
        <i x="52" s="1" nd="1"/>
        <i x="15" s="1" nd="1"/>
        <i x="69" s="1" nd="1"/>
        <i x="89" s="1" nd="1"/>
        <i x="29" s="1" nd="1"/>
        <i x="91" s="1" nd="1"/>
        <i x="86" s="1" nd="1"/>
        <i x="82" s="1" nd="1"/>
        <i x="87" s="1" nd="1"/>
        <i x="58" s="1" nd="1"/>
        <i x="41" s="1" nd="1"/>
        <i x="68" s="1" nd="1"/>
        <i x="12" s="1" nd="1"/>
        <i x="71" s="1" nd="1"/>
        <i x="51" s="1" nd="1"/>
        <i x="25" s="1" nd="1"/>
        <i x="90" s="1" nd="1"/>
        <i x="54" s="1" nd="1"/>
        <i x="80" s="1" nd="1"/>
        <i x="11" s="1" nd="1"/>
        <i x="97" s="1" nd="1"/>
        <i x="28" s="1" nd="1"/>
        <i x="32" s="1" nd="1"/>
        <i x="44" s="1" nd="1"/>
        <i x="20" s="1" nd="1"/>
        <i x="47" s="1" nd="1"/>
        <i x="16" s="1" nd="1"/>
        <i x="83" s="1" nd="1"/>
        <i x="84" s="1" nd="1"/>
        <i x="26" s="1" nd="1"/>
        <i x="42" s="1" nd="1"/>
        <i x="67" s="1" nd="1"/>
        <i x="34" s="1" nd="1"/>
        <i x="72" s="1" nd="1"/>
        <i x="23" s="1" nd="1"/>
        <i x="37" s="1" nd="1"/>
        <i x="22" s="1" nd="1"/>
        <i x="85" s="1" nd="1"/>
        <i x="38" s="1" nd="1"/>
        <i x="19" s="1" nd="1"/>
        <i x="1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ate_County_Province1111" sourceName="State/County/Province">
  <pivotTables>
    <pivotTable tabId="339" name="PivotTable1"/>
    <pivotTable tabId="331" name="PivotTable1"/>
    <pivotTable tabId="340" name="PivotTable1"/>
  </pivotTables>
  <data>
    <tabular pivotCacheId="1" showMissing="0">
      <items count="41">
        <i x="3" s="1"/>
        <i x="2" s="1"/>
        <i x="1" s="1"/>
        <i x="0" s="1"/>
        <i x="27" s="1" nd="1"/>
        <i x="38" s="1" nd="1"/>
        <i x="25" s="1" nd="1"/>
        <i x="23" s="1" nd="1"/>
        <i x="12" s="1" nd="1"/>
        <i x="36" s="1" nd="1"/>
        <i x="11" s="1" nd="1"/>
        <i x="30" s="1" nd="1"/>
        <i x="33" s="1" nd="1"/>
        <i x="14" s="1" nd="1"/>
        <i x="19" s="1" nd="1"/>
        <i x="18" s="1" nd="1"/>
        <i x="26" s="1" nd="1"/>
        <i x="31" s="1" nd="1"/>
        <i x="40" s="1" nd="1"/>
        <i x="15" s="1" nd="1"/>
        <i x="39" s="1" nd="1"/>
        <i x="37" s="1" nd="1"/>
        <i x="29" s="1" nd="1"/>
        <i x="28" s="1" nd="1"/>
        <i x="35" s="1" nd="1"/>
        <i x="8" s="1" nd="1"/>
        <i x="20" s="1" nd="1"/>
        <i x="7" s="1" nd="1"/>
        <i x="9" s="1" nd="1"/>
        <i x="6" s="1" nd="1"/>
        <i x="17" s="1" nd="1"/>
        <i x="16" s="1" nd="1"/>
        <i x="34" s="1" nd="1"/>
        <i x="21" s="1" nd="1"/>
        <i x="13" s="1" nd="1"/>
        <i x="32" s="1" nd="1"/>
        <i x="10" s="1" nd="1"/>
        <i x="24" s="1" nd="1"/>
        <i x="4" s="1" nd="1"/>
        <i x="22" s="1" nd="1"/>
        <i x="5"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Global_Dimension_1_Code1111" sourceName="Global Dimension 1 Code">
  <pivotTables>
    <pivotTable tabId="339" name="PivotTable1"/>
    <pivotTable tabId="331" name="PivotTable1"/>
    <pivotTable tabId="340" name="PivotTable1"/>
  </pivotTables>
  <data>
    <tabular pivotCacheId="1">
      <items count="6">
        <i x="0" s="1"/>
        <i x="2" s="1" nd="1"/>
        <i x="5" s="1" nd="1"/>
        <i x="4" s="1" nd="1"/>
        <i x="3" s="1" nd="1"/>
        <i x="1"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person 2" cache="Slicer_Salesperson1111" caption="Salesperson" rowHeight="241300"/>
  <slicer name="Country/Region 2" cache="Slicer_Country_Region1111" caption="Country/Region" rowHeight="241300"/>
  <slicer name="City 2" cache="Slicer_City1111" caption="City" rowHeight="241300"/>
  <slicer name="State/County/Province 2" cache="Slicer_State_County_Province1111" caption="State/County/Province" rowHeight="241300"/>
  <slicer name="Global Dimension 1 Code 2" cache="Slicer_Global_Dimension_1_Code1111" caption="Global Dimension 1 Cod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alesperson 3" cache="Slicer_Salesperson1111" caption="Salesperson" rowHeight="241300"/>
  <slicer name="Country/Region 3" cache="Slicer_Country_Region1111" caption="Country/Region" rowHeight="241300"/>
  <slicer name="City 3" cache="Slicer_City1111" caption="City" rowHeight="241300"/>
  <slicer name="State/County/Province 3" cache="Slicer_State_County_Province1111" caption="State/County/Province" rowHeight="241300"/>
  <slicer name="Global Dimension 1 Code 3" cache="Slicer_Global_Dimension_1_Code1111" caption="Global Dimension 1 Code"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Salesperson 4" cache="Slicer_Salesperson1111" caption="Salesperson" rowHeight="241300"/>
  <slicer name="Country/Region 4" cache="Slicer_Country_Region1111" caption="Country/Region" rowHeight="241300"/>
  <slicer name="City 4" cache="Slicer_City1111" caption="City" rowHeight="241300"/>
  <slicer name="State/County/Province 4" cache="Slicer_State_County_Province1111" caption="State/County/Province" rowHeight="241300"/>
  <slicer name="Global Dimension 1 Code 4" cache="Slicer_Global_Dimension_1_Code1111" caption="Global Dimension 1 Code" rowHeight="241300"/>
</slicers>
</file>

<file path=xl/tables/table1.xml><?xml version="1.0" encoding="utf-8"?>
<table xmlns="http://schemas.openxmlformats.org/spreadsheetml/2006/main" id="1" name="Customer" displayName="Customer" ref="D13:M28" totalsRowCount="1">
  <autoFilter ref="D13:M27"/>
  <tableColumns count="10">
    <tableColumn id="1" name="Customer " totalsRowLabel="Total" dataDxfId="9"/>
    <tableColumn id="2" name="Customer No." dataDxfId="8"/>
    <tableColumn id="3" name="Sales (LCY)" totalsRowFunction="sum" dataDxfId="7"/>
    <tableColumn id="4" name="Profit (LCY)" totalsRowFunction="sum" dataDxfId="6"/>
    <tableColumn id="5" name="Salesperson" dataDxfId="5"/>
    <tableColumn id="6" name="Country/Region" dataDxfId="4"/>
    <tableColumn id="7" name="City" dataDxfId="3"/>
    <tableColumn id="8" name="State/County/Province" dataDxfId="2"/>
    <tableColumn id="9" name="Global Dimension 1 Code" dataDxfId="1"/>
    <tableColumn id="10" name="Global Dimension 2 Code" totalsRowFunction="cou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mailto:samplereports@jetreports.com" TargetMode="External"/><Relationship Id="rId7" Type="http://schemas.openxmlformats.org/officeDocument/2006/relationships/hyperlink" Target="http://www.jetreports.com/download/download.php" TargetMode="External"/><Relationship Id="rId2" Type="http://schemas.openxmlformats.org/officeDocument/2006/relationships/hyperlink" Target="mailto:services@jetreports.com" TargetMode="External"/><Relationship Id="rId1" Type="http://schemas.openxmlformats.org/officeDocument/2006/relationships/hyperlink" Target="http://www.jetreports.com/welcome/welcome.php" TargetMode="External"/><Relationship Id="rId6" Type="http://schemas.openxmlformats.org/officeDocument/2006/relationships/hyperlink" Target="https://support.jetreports.com/" TargetMode="External"/><Relationship Id="rId5" Type="http://schemas.openxmlformats.org/officeDocument/2006/relationships/hyperlink" Target="http://kb.jetreports.com/" TargetMode="External"/><Relationship Id="rId4" Type="http://schemas.openxmlformats.org/officeDocument/2006/relationships/hyperlink" Target="mailto:sales@jetreports.com" TargetMode="External"/><Relationship Id="rId9"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9"/>
  <sheetViews>
    <sheetView showGridLines="0" topLeftCell="B2" zoomScale="110" zoomScaleNormal="110" workbookViewId="0">
      <selection activeCell="B2" sqref="B2"/>
    </sheetView>
  </sheetViews>
  <sheetFormatPr defaultRowHeight="15" x14ac:dyDescent="0.25"/>
  <cols>
    <col min="1" max="1" width="1.42578125" hidden="1" customWidth="1"/>
    <col min="2" max="2" width="1.42578125" customWidth="1"/>
    <col min="3" max="3" width="42.28515625" customWidth="1"/>
    <col min="4" max="5" width="24" customWidth="1"/>
    <col min="6" max="6" width="21.140625" customWidth="1"/>
    <col min="7" max="7" width="28.28515625" customWidth="1"/>
    <col min="8" max="8" width="2.140625" customWidth="1"/>
  </cols>
  <sheetData>
    <row r="1" spans="1:7" ht="9.75" hidden="1" customHeight="1" x14ac:dyDescent="0.25">
      <c r="A1" t="s">
        <v>1</v>
      </c>
    </row>
    <row r="2" spans="1:7" ht="9.75" customHeight="1" x14ac:dyDescent="0.25"/>
    <row r="3" spans="1:7" ht="20.25" thickBot="1" x14ac:dyDescent="0.35">
      <c r="C3" s="1" t="s">
        <v>21</v>
      </c>
      <c r="D3" s="9" t="s">
        <v>36</v>
      </c>
      <c r="F3" s="7" t="s">
        <v>30</v>
      </c>
      <c r="G3" s="7" t="str">
        <f>Report!D8</f>
        <v>01/01/13..09/07/15</v>
      </c>
    </row>
    <row r="4" spans="1:7" ht="15.75" thickTop="1" x14ac:dyDescent="0.25">
      <c r="F4" s="7" t="s">
        <v>3</v>
      </c>
      <c r="G4" s="8">
        <f ca="1">TODAY()</f>
        <v>42899</v>
      </c>
    </row>
    <row r="6" spans="1:7" x14ac:dyDescent="0.25">
      <c r="C6" s="2"/>
      <c r="D6" s="3"/>
    </row>
    <row r="7" spans="1:7" x14ac:dyDescent="0.25">
      <c r="C7" s="2"/>
      <c r="D7" s="3"/>
    </row>
    <row r="8" spans="1:7" x14ac:dyDescent="0.25">
      <c r="C8" s="2"/>
      <c r="D8" s="3"/>
    </row>
    <row r="9" spans="1:7" x14ac:dyDescent="0.25">
      <c r="C9" s="2"/>
      <c r="D9" s="3"/>
    </row>
    <row r="10" spans="1:7" x14ac:dyDescent="0.25">
      <c r="C10" s="2"/>
      <c r="D10" s="3"/>
    </row>
    <row r="18" spans="3:6" x14ac:dyDescent="0.25">
      <c r="C18" s="4" t="s">
        <v>6</v>
      </c>
      <c r="D18" s="6" t="s">
        <v>19</v>
      </c>
      <c r="E18" s="6" t="s">
        <v>20</v>
      </c>
      <c r="F18" s="21" t="s">
        <v>34</v>
      </c>
    </row>
    <row r="19" spans="3:6" x14ac:dyDescent="0.25">
      <c r="C19" s="19" t="s">
        <v>99</v>
      </c>
      <c r="D19" s="5">
        <v>26324.079999999998</v>
      </c>
      <c r="E19" s="5">
        <v>8148.4800000000005</v>
      </c>
      <c r="F19" s="20">
        <v>0.30954472103108643</v>
      </c>
    </row>
    <row r="20" spans="3:6" x14ac:dyDescent="0.25">
      <c r="C20" s="19" t="s">
        <v>135</v>
      </c>
      <c r="D20" s="5">
        <v>18142</v>
      </c>
      <c r="E20" s="5">
        <v>6349.7</v>
      </c>
      <c r="F20" s="20">
        <v>0.35</v>
      </c>
    </row>
    <row r="21" spans="3:6" x14ac:dyDescent="0.25">
      <c r="C21" s="19" t="s">
        <v>103</v>
      </c>
      <c r="D21" s="5">
        <v>10007.969999999999</v>
      </c>
      <c r="E21" s="5">
        <v>3804.0699999999997</v>
      </c>
      <c r="F21" s="20">
        <v>0.38010405706651801</v>
      </c>
    </row>
    <row r="22" spans="3:6" x14ac:dyDescent="0.25">
      <c r="C22" s="19" t="s">
        <v>105</v>
      </c>
      <c r="D22" s="5">
        <v>9444.2999999999993</v>
      </c>
      <c r="E22" s="5">
        <v>4444.8</v>
      </c>
      <c r="F22" s="20">
        <v>0.47063308027063949</v>
      </c>
    </row>
    <row r="23" spans="3:6" x14ac:dyDescent="0.25">
      <c r="C23" s="19" t="s">
        <v>109</v>
      </c>
      <c r="D23" s="5">
        <v>3980.8399999999997</v>
      </c>
      <c r="E23" s="5">
        <v>1119.44</v>
      </c>
      <c r="F23" s="20">
        <v>0.2812069814411029</v>
      </c>
    </row>
    <row r="24" spans="3:6" x14ac:dyDescent="0.25">
      <c r="C24" s="19" t="s">
        <v>127</v>
      </c>
      <c r="D24" s="5">
        <v>3849.7</v>
      </c>
      <c r="E24" s="5">
        <v>847.2</v>
      </c>
      <c r="F24" s="20">
        <v>0.22006909629321766</v>
      </c>
    </row>
    <row r="25" spans="3:6" x14ac:dyDescent="0.25">
      <c r="C25" s="19" t="s">
        <v>118</v>
      </c>
      <c r="D25" s="5">
        <v>3119.5699999999997</v>
      </c>
      <c r="E25" s="5">
        <v>521.16999999999996</v>
      </c>
      <c r="F25" s="20">
        <v>0.1670646916081383</v>
      </c>
    </row>
    <row r="26" spans="3:6" x14ac:dyDescent="0.25">
      <c r="C26" s="19" t="s">
        <v>123</v>
      </c>
      <c r="D26" s="5">
        <v>2471.3000000000002</v>
      </c>
      <c r="E26" s="5">
        <v>546</v>
      </c>
      <c r="F26" s="20">
        <v>0.22093634928984743</v>
      </c>
    </row>
    <row r="27" spans="3:6" x14ac:dyDescent="0.25">
      <c r="C27" s="19" t="s">
        <v>91</v>
      </c>
      <c r="D27" s="5">
        <v>2461</v>
      </c>
      <c r="E27" s="5">
        <v>621.59999999999991</v>
      </c>
      <c r="F27" s="20">
        <v>0.25258025193010969</v>
      </c>
    </row>
    <row r="28" spans="3:6" x14ac:dyDescent="0.25">
      <c r="C28" s="19" t="s">
        <v>121</v>
      </c>
      <c r="D28" s="5">
        <v>1638.1</v>
      </c>
      <c r="E28" s="5">
        <v>1638.1</v>
      </c>
      <c r="F28" s="20">
        <v>1</v>
      </c>
    </row>
    <row r="29" spans="3:6" x14ac:dyDescent="0.25">
      <c r="C29" s="19" t="s">
        <v>18</v>
      </c>
      <c r="D29" s="5">
        <v>81438.859999999986</v>
      </c>
      <c r="E29" s="5">
        <v>28040.559999999994</v>
      </c>
      <c r="F29" s="20">
        <v>0.34431424997845006</v>
      </c>
    </row>
  </sheetData>
  <conditionalFormatting pivot="1" sqref="D19:D28">
    <cfRule type="dataBar" priority="1">
      <dataBar>
        <cfvo type="min"/>
        <cfvo type="max"/>
        <color rgb="FF63C384"/>
      </dataBar>
      <extLst>
        <ext xmlns:x14="http://schemas.microsoft.com/office/spreadsheetml/2009/9/main" uri="{B025F937-C7B1-47D3-B67F-A62EFF666E3E}">
          <x14:id>{0F94CB0A-C93A-4887-96B2-DD0A8FAA8C02}</x14:id>
        </ext>
      </extLst>
    </cfRule>
  </conditionalFormatting>
  <pageMargins left="0.25" right="0.25" top="0.75" bottom="0.75" header="0.3" footer="0.3"/>
  <pageSetup scale="92" fitToHeight="0" orientation="landscape" horizontalDpi="300" verticalDpi="300" r:id="rId2"/>
  <headerFooter>
    <oddFooter>&amp;C&amp;D&amp;R&amp;P</oddFooter>
  </headerFooter>
  <drawing r:id="rId3"/>
  <extLst>
    <ext xmlns:x14="http://schemas.microsoft.com/office/spreadsheetml/2009/9/main" uri="{78C0D931-6437-407d-A8EE-F0AAD7539E65}">
      <x14:conditionalFormattings>
        <x14:conditionalFormatting xmlns:xm="http://schemas.microsoft.com/office/excel/2006/main" pivot="1">
          <x14:cfRule type="dataBar" id="{0F94CB0A-C93A-4887-96B2-DD0A8FAA8C02}">
            <x14:dataBar minLength="0" maxLength="100" gradient="0">
              <x14:cfvo type="autoMin"/>
              <x14:cfvo type="autoMax"/>
              <x14:negativeFillColor rgb="FFFF0000"/>
              <x14:axisColor rgb="FF000000"/>
            </x14:dataBar>
          </x14:cfRule>
          <xm:sqref>D19:D28</xm:sqref>
        </x14:conditionalFormatting>
      </x14:conditionalFormatting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9"/>
  <sheetViews>
    <sheetView showGridLines="0" topLeftCell="B2" zoomScale="110" zoomScaleNormal="110" workbookViewId="0">
      <selection activeCell="B2" sqref="B2"/>
    </sheetView>
  </sheetViews>
  <sheetFormatPr defaultRowHeight="15" x14ac:dyDescent="0.25"/>
  <cols>
    <col min="1" max="1" width="1.42578125" hidden="1" customWidth="1"/>
    <col min="2" max="2" width="1.42578125" customWidth="1"/>
    <col min="3" max="3" width="42.28515625" customWidth="1"/>
    <col min="4" max="5" width="24" customWidth="1"/>
    <col min="6" max="6" width="21.140625" customWidth="1"/>
    <col min="7" max="7" width="28.28515625" customWidth="1"/>
    <col min="8" max="8" width="2.140625" customWidth="1"/>
  </cols>
  <sheetData>
    <row r="1" spans="1:7" ht="9.75" hidden="1" customHeight="1" x14ac:dyDescent="0.25">
      <c r="A1" t="s">
        <v>1</v>
      </c>
    </row>
    <row r="2" spans="1:7" ht="9.75" customHeight="1" x14ac:dyDescent="0.25"/>
    <row r="3" spans="1:7" ht="20.25" thickBot="1" x14ac:dyDescent="0.35">
      <c r="C3" s="1" t="s">
        <v>21</v>
      </c>
      <c r="D3" s="9" t="s">
        <v>31</v>
      </c>
      <c r="F3" s="7" t="s">
        <v>30</v>
      </c>
      <c r="G3" s="7" t="str">
        <f>Report!D8</f>
        <v>01/01/13..09/07/15</v>
      </c>
    </row>
    <row r="4" spans="1:7" ht="15.75" thickTop="1" x14ac:dyDescent="0.25">
      <c r="F4" s="7" t="s">
        <v>3</v>
      </c>
      <c r="G4" s="8">
        <f ca="1">TODAY()</f>
        <v>42899</v>
      </c>
    </row>
    <row r="6" spans="1:7" x14ac:dyDescent="0.25">
      <c r="C6" s="2"/>
      <c r="D6" s="3"/>
    </row>
    <row r="7" spans="1:7" x14ac:dyDescent="0.25">
      <c r="C7" s="2"/>
      <c r="D7" s="3"/>
    </row>
    <row r="8" spans="1:7" x14ac:dyDescent="0.25">
      <c r="C8" s="2"/>
      <c r="D8" s="3"/>
    </row>
    <row r="9" spans="1:7" x14ac:dyDescent="0.25">
      <c r="C9" s="2"/>
      <c r="D9" s="3"/>
    </row>
    <row r="10" spans="1:7" x14ac:dyDescent="0.25">
      <c r="C10" s="2"/>
      <c r="D10" s="3"/>
    </row>
    <row r="18" spans="3:6" x14ac:dyDescent="0.25">
      <c r="C18" s="4" t="s">
        <v>6</v>
      </c>
      <c r="D18" s="6" t="s">
        <v>19</v>
      </c>
      <c r="E18" s="6" t="s">
        <v>20</v>
      </c>
      <c r="F18" s="21" t="s">
        <v>34</v>
      </c>
    </row>
    <row r="19" spans="3:6" x14ac:dyDescent="0.25">
      <c r="C19" s="19" t="s">
        <v>99</v>
      </c>
      <c r="D19" s="5">
        <v>26324.079999999998</v>
      </c>
      <c r="E19" s="5">
        <v>8148.4800000000005</v>
      </c>
      <c r="F19" s="20">
        <v>0.30954472103108643</v>
      </c>
    </row>
    <row r="20" spans="3:6" x14ac:dyDescent="0.25">
      <c r="C20" s="19" t="s">
        <v>135</v>
      </c>
      <c r="D20" s="5">
        <v>18142</v>
      </c>
      <c r="E20" s="5">
        <v>6349.7</v>
      </c>
      <c r="F20" s="20">
        <v>0.35</v>
      </c>
    </row>
    <row r="21" spans="3:6" x14ac:dyDescent="0.25">
      <c r="C21" s="19" t="s">
        <v>105</v>
      </c>
      <c r="D21" s="5">
        <v>9444.2999999999993</v>
      </c>
      <c r="E21" s="5">
        <v>4444.8</v>
      </c>
      <c r="F21" s="20">
        <v>0.47063308027063949</v>
      </c>
    </row>
    <row r="22" spans="3:6" x14ac:dyDescent="0.25">
      <c r="C22" s="19" t="s">
        <v>103</v>
      </c>
      <c r="D22" s="5">
        <v>10007.969999999999</v>
      </c>
      <c r="E22" s="5">
        <v>3804.0699999999997</v>
      </c>
      <c r="F22" s="20">
        <v>0.38010405706651801</v>
      </c>
    </row>
    <row r="23" spans="3:6" x14ac:dyDescent="0.25">
      <c r="C23" s="19" t="s">
        <v>121</v>
      </c>
      <c r="D23" s="5">
        <v>1638.1</v>
      </c>
      <c r="E23" s="5">
        <v>1638.1</v>
      </c>
      <c r="F23" s="20">
        <v>1</v>
      </c>
    </row>
    <row r="24" spans="3:6" x14ac:dyDescent="0.25">
      <c r="C24" s="19" t="s">
        <v>109</v>
      </c>
      <c r="D24" s="5">
        <v>3980.8399999999997</v>
      </c>
      <c r="E24" s="5">
        <v>1119.44</v>
      </c>
      <c r="F24" s="20">
        <v>0.2812069814411029</v>
      </c>
    </row>
    <row r="25" spans="3:6" x14ac:dyDescent="0.25">
      <c r="C25" s="19" t="s">
        <v>127</v>
      </c>
      <c r="D25" s="5">
        <v>3849.7</v>
      </c>
      <c r="E25" s="5">
        <v>847.2</v>
      </c>
      <c r="F25" s="20">
        <v>0.22006909629321766</v>
      </c>
    </row>
    <row r="26" spans="3:6" x14ac:dyDescent="0.25">
      <c r="C26" s="19" t="s">
        <v>91</v>
      </c>
      <c r="D26" s="5">
        <v>2461</v>
      </c>
      <c r="E26" s="5">
        <v>621.59999999999991</v>
      </c>
      <c r="F26" s="20">
        <v>0.25258025193010969</v>
      </c>
    </row>
    <row r="27" spans="3:6" x14ac:dyDescent="0.25">
      <c r="C27" s="19" t="s">
        <v>123</v>
      </c>
      <c r="D27" s="5">
        <v>2471.3000000000002</v>
      </c>
      <c r="E27" s="5">
        <v>546</v>
      </c>
      <c r="F27" s="20">
        <v>0.22093634928984743</v>
      </c>
    </row>
    <row r="28" spans="3:6" x14ac:dyDescent="0.25">
      <c r="C28" s="19" t="s">
        <v>118</v>
      </c>
      <c r="D28" s="5">
        <v>3119.5699999999997</v>
      </c>
      <c r="E28" s="5">
        <v>521.16999999999996</v>
      </c>
      <c r="F28" s="20">
        <v>0.1670646916081383</v>
      </c>
    </row>
    <row r="29" spans="3:6" x14ac:dyDescent="0.25">
      <c r="C29" s="19" t="s">
        <v>18</v>
      </c>
      <c r="D29" s="5">
        <v>81438.859999999986</v>
      </c>
      <c r="E29" s="5">
        <v>28040.559999999994</v>
      </c>
      <c r="F29" s="20">
        <v>0.34431424997845006</v>
      </c>
    </row>
  </sheetData>
  <conditionalFormatting pivot="1" sqref="E19:E28">
    <cfRule type="dataBar" priority="1">
      <dataBar>
        <cfvo type="min"/>
        <cfvo type="max"/>
        <color rgb="FF63C384"/>
      </dataBar>
      <extLst>
        <ext xmlns:x14="http://schemas.microsoft.com/office/spreadsheetml/2009/9/main" uri="{B025F937-C7B1-47D3-B67F-A62EFF666E3E}">
          <x14:id>{35B27E4E-7F91-445E-8015-2822F4B24765}</x14:id>
        </ext>
      </extLst>
    </cfRule>
  </conditionalFormatting>
  <pageMargins left="0.25" right="0.25" top="0.75" bottom="0.75" header="0.3" footer="0.3"/>
  <pageSetup scale="92" fitToHeight="0" orientation="landscape" horizontalDpi="300" verticalDpi="300" r:id="rId2"/>
  <headerFooter>
    <oddFooter>&amp;C&amp;D&amp;R&amp;P</oddFooter>
  </headerFooter>
  <drawing r:id="rId3"/>
  <extLst>
    <ext xmlns:x14="http://schemas.microsoft.com/office/spreadsheetml/2009/9/main" uri="{78C0D931-6437-407d-A8EE-F0AAD7539E65}">
      <x14:conditionalFormattings>
        <x14:conditionalFormatting xmlns:xm="http://schemas.microsoft.com/office/excel/2006/main" pivot="1">
          <x14:cfRule type="dataBar" id="{35B27E4E-7F91-445E-8015-2822F4B24765}">
            <x14:dataBar minLength="0" maxLength="100" gradient="0">
              <x14:cfvo type="autoMin"/>
              <x14:cfvo type="autoMax"/>
              <x14:negativeFillColor rgb="FFFF0000"/>
              <x14:axisColor rgb="FF000000"/>
            </x14:dataBar>
          </x14:cfRule>
          <xm:sqref>E19:E28</xm:sqref>
        </x14:conditionalFormatting>
      </x14:conditionalFormattings>
    </ex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9"/>
  <sheetViews>
    <sheetView showGridLines="0" topLeftCell="B2" zoomScale="110" zoomScaleNormal="110" workbookViewId="0">
      <selection activeCell="B2" sqref="B2"/>
    </sheetView>
  </sheetViews>
  <sheetFormatPr defaultRowHeight="15" x14ac:dyDescent="0.25"/>
  <cols>
    <col min="1" max="1" width="1.42578125" hidden="1" customWidth="1"/>
    <col min="2" max="2" width="1.42578125" customWidth="1"/>
    <col min="3" max="3" width="42.28515625" customWidth="1"/>
    <col min="4" max="5" width="24" customWidth="1"/>
    <col min="6" max="6" width="21.140625" customWidth="1"/>
    <col min="7" max="7" width="28.28515625" customWidth="1"/>
    <col min="8" max="8" width="2.140625" customWidth="1"/>
  </cols>
  <sheetData>
    <row r="1" spans="1:7" ht="9.75" hidden="1" customHeight="1" x14ac:dyDescent="0.25">
      <c r="A1" t="s">
        <v>1</v>
      </c>
    </row>
    <row r="2" spans="1:7" ht="9.75" customHeight="1" x14ac:dyDescent="0.25"/>
    <row r="3" spans="1:7" ht="20.25" thickBot="1" x14ac:dyDescent="0.35">
      <c r="C3" s="1" t="s">
        <v>21</v>
      </c>
      <c r="D3" s="9" t="s">
        <v>35</v>
      </c>
      <c r="F3" s="7" t="s">
        <v>30</v>
      </c>
      <c r="G3" s="7" t="str">
        <f>Report!D8</f>
        <v>01/01/13..09/07/15</v>
      </c>
    </row>
    <row r="4" spans="1:7" ht="15.75" thickTop="1" x14ac:dyDescent="0.25">
      <c r="F4" s="7" t="s">
        <v>3</v>
      </c>
      <c r="G4" s="8">
        <f ca="1">TODAY()</f>
        <v>42899</v>
      </c>
    </row>
    <row r="6" spans="1:7" x14ac:dyDescent="0.25">
      <c r="C6" s="2"/>
      <c r="D6" s="3"/>
    </row>
    <row r="7" spans="1:7" x14ac:dyDescent="0.25">
      <c r="C7" s="2"/>
      <c r="D7" s="3"/>
    </row>
    <row r="8" spans="1:7" x14ac:dyDescent="0.25">
      <c r="C8" s="2"/>
      <c r="D8" s="3"/>
    </row>
    <row r="9" spans="1:7" x14ac:dyDescent="0.25">
      <c r="C9" s="2"/>
      <c r="D9" s="3"/>
    </row>
    <row r="10" spans="1:7" x14ac:dyDescent="0.25">
      <c r="C10" s="2"/>
      <c r="D10" s="3"/>
    </row>
    <row r="18" spans="3:6" x14ac:dyDescent="0.25">
      <c r="C18" s="4" t="s">
        <v>6</v>
      </c>
      <c r="D18" s="6" t="s">
        <v>32</v>
      </c>
      <c r="E18" s="6" t="s">
        <v>33</v>
      </c>
      <c r="F18" s="21" t="s">
        <v>34</v>
      </c>
    </row>
    <row r="19" spans="3:6" x14ac:dyDescent="0.25">
      <c r="C19" s="19" t="s">
        <v>121</v>
      </c>
      <c r="D19" s="5">
        <v>1638.1</v>
      </c>
      <c r="E19" s="5">
        <v>1638.1</v>
      </c>
      <c r="F19" s="20">
        <v>1</v>
      </c>
    </row>
    <row r="20" spans="3:6" x14ac:dyDescent="0.25">
      <c r="C20" s="19" t="s">
        <v>105</v>
      </c>
      <c r="D20" s="5">
        <v>9444.2999999999993</v>
      </c>
      <c r="E20" s="5">
        <v>4444.8</v>
      </c>
      <c r="F20" s="20">
        <v>0.47063308027063949</v>
      </c>
    </row>
    <row r="21" spans="3:6" x14ac:dyDescent="0.25">
      <c r="C21" s="19" t="s">
        <v>103</v>
      </c>
      <c r="D21" s="5">
        <v>10007.969999999999</v>
      </c>
      <c r="E21" s="5">
        <v>3804.0699999999997</v>
      </c>
      <c r="F21" s="20">
        <v>0.38010405706651801</v>
      </c>
    </row>
    <row r="22" spans="3:6" x14ac:dyDescent="0.25">
      <c r="C22" s="19" t="s">
        <v>135</v>
      </c>
      <c r="D22" s="5">
        <v>18142</v>
      </c>
      <c r="E22" s="5">
        <v>6349.7</v>
      </c>
      <c r="F22" s="20">
        <v>0.35</v>
      </c>
    </row>
    <row r="23" spans="3:6" x14ac:dyDescent="0.25">
      <c r="C23" s="19" t="s">
        <v>99</v>
      </c>
      <c r="D23" s="5">
        <v>26324.079999999998</v>
      </c>
      <c r="E23" s="5">
        <v>8148.4800000000005</v>
      </c>
      <c r="F23" s="20">
        <v>0.30954472103108643</v>
      </c>
    </row>
    <row r="24" spans="3:6" x14ac:dyDescent="0.25">
      <c r="C24" s="19" t="s">
        <v>109</v>
      </c>
      <c r="D24" s="5">
        <v>3980.8399999999997</v>
      </c>
      <c r="E24" s="5">
        <v>1119.44</v>
      </c>
      <c r="F24" s="20">
        <v>0.2812069814411029</v>
      </c>
    </row>
    <row r="25" spans="3:6" x14ac:dyDescent="0.25">
      <c r="C25" s="19" t="s">
        <v>91</v>
      </c>
      <c r="D25" s="5">
        <v>2461</v>
      </c>
      <c r="E25" s="5">
        <v>621.59999999999991</v>
      </c>
      <c r="F25" s="20">
        <v>0.25258025193010969</v>
      </c>
    </row>
    <row r="26" spans="3:6" x14ac:dyDescent="0.25">
      <c r="C26" s="19" t="s">
        <v>123</v>
      </c>
      <c r="D26" s="5">
        <v>2471.3000000000002</v>
      </c>
      <c r="E26" s="5">
        <v>546</v>
      </c>
      <c r="F26" s="20">
        <v>0.22093634928984743</v>
      </c>
    </row>
    <row r="27" spans="3:6" x14ac:dyDescent="0.25">
      <c r="C27" s="19" t="s">
        <v>127</v>
      </c>
      <c r="D27" s="5">
        <v>3849.7</v>
      </c>
      <c r="E27" s="5">
        <v>847.2</v>
      </c>
      <c r="F27" s="20">
        <v>0.22006909629321766</v>
      </c>
    </row>
    <row r="28" spans="3:6" x14ac:dyDescent="0.25">
      <c r="C28" s="19" t="s">
        <v>118</v>
      </c>
      <c r="D28" s="5">
        <v>3119.5699999999997</v>
      </c>
      <c r="E28" s="5">
        <v>521.16999999999996</v>
      </c>
      <c r="F28" s="20">
        <v>0.1670646916081383</v>
      </c>
    </row>
    <row r="29" spans="3:6" x14ac:dyDescent="0.25">
      <c r="C29" s="19" t="s">
        <v>18</v>
      </c>
      <c r="D29" s="5">
        <v>81438.859999999986</v>
      </c>
      <c r="E29" s="5">
        <v>28040.559999999994</v>
      </c>
      <c r="F29" s="20">
        <v>0.34431424997845006</v>
      </c>
    </row>
  </sheetData>
  <conditionalFormatting pivot="1" sqref="F19:F28">
    <cfRule type="dataBar" priority="1">
      <dataBar>
        <cfvo type="min"/>
        <cfvo type="max"/>
        <color rgb="FF63C384"/>
      </dataBar>
      <extLst>
        <ext xmlns:x14="http://schemas.microsoft.com/office/spreadsheetml/2009/9/main" uri="{B025F937-C7B1-47D3-B67F-A62EFF666E3E}">
          <x14:id>{4AB9148E-BEB5-4FF3-B1FB-9B75BB41F326}</x14:id>
        </ext>
      </extLst>
    </cfRule>
  </conditionalFormatting>
  <pageMargins left="0.25" right="0.25" top="0.75" bottom="0.75" header="0.3" footer="0.3"/>
  <pageSetup scale="92" fitToHeight="0" orientation="landscape" horizontalDpi="300" verticalDpi="300" r:id="rId2"/>
  <headerFooter>
    <oddFooter>&amp;C&amp;D&amp;R&amp;P</oddFooter>
  </headerFooter>
  <drawing r:id="rId3"/>
  <extLst>
    <ext xmlns:x14="http://schemas.microsoft.com/office/spreadsheetml/2009/9/main" uri="{78C0D931-6437-407d-A8EE-F0AAD7539E65}">
      <x14:conditionalFormattings>
        <x14:conditionalFormatting xmlns:xm="http://schemas.microsoft.com/office/excel/2006/main" pivot="1">
          <x14:cfRule type="dataBar" id="{4AB9148E-BEB5-4FF3-B1FB-9B75BB41F326}">
            <x14:dataBar minLength="0" maxLength="100" gradient="0">
              <x14:cfvo type="autoMin"/>
              <x14:cfvo type="autoMax"/>
              <x14:negativeFillColor rgb="FFFF0000"/>
              <x14:axisColor rgb="FF000000"/>
            </x14:dataBar>
          </x14:cfRule>
          <xm:sqref>F19:F28</xm:sqref>
        </x14:conditionalFormatting>
      </x14:conditionalFormattings>
    </ex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
  <sheetViews>
    <sheetView tabSelected="1" workbookViewId="0">
      <selection activeCell="E43" sqref="E43"/>
    </sheetView>
  </sheetViews>
  <sheetFormatPr defaultRowHeight="15" customHeight="1" x14ac:dyDescent="0.25"/>
  <cols>
    <col min="1" max="1" width="9.140625" style="11" hidden="1" customWidth="1"/>
    <col min="2" max="2" width="9.140625" style="11"/>
    <col min="3" max="3" width="16.28515625" style="11" bestFit="1" customWidth="1"/>
    <col min="4" max="4" width="28.140625" style="11" bestFit="1" customWidth="1"/>
    <col min="5" max="5" width="15.5703125" style="11" bestFit="1" customWidth="1"/>
    <col min="6" max="7" width="13.5703125" style="11" bestFit="1" customWidth="1"/>
    <col min="8" max="8" width="14" style="11" bestFit="1" customWidth="1"/>
    <col min="9" max="9" width="17.42578125" style="11" bestFit="1" customWidth="1"/>
    <col min="10" max="10" width="13.5703125" style="11" bestFit="1" customWidth="1"/>
    <col min="11" max="11" width="24" style="11" bestFit="1" customWidth="1"/>
    <col min="12" max="13" width="26" style="11" bestFit="1" customWidth="1"/>
    <col min="14" max="16384" width="9.140625" style="11"/>
  </cols>
  <sheetData>
    <row r="1" spans="1:23" ht="15" hidden="1" customHeight="1" x14ac:dyDescent="0.25">
      <c r="A1" s="10" t="s">
        <v>172</v>
      </c>
      <c r="C1" s="10" t="s">
        <v>22</v>
      </c>
      <c r="D1" s="10" t="s">
        <v>78</v>
      </c>
      <c r="E1" s="10" t="s">
        <v>79</v>
      </c>
      <c r="F1" s="10" t="s">
        <v>79</v>
      </c>
      <c r="G1" s="10" t="s">
        <v>79</v>
      </c>
      <c r="H1" s="10" t="s">
        <v>79</v>
      </c>
      <c r="I1" s="10" t="s">
        <v>79</v>
      </c>
      <c r="J1" s="10" t="s">
        <v>79</v>
      </c>
      <c r="K1" s="10" t="s">
        <v>79</v>
      </c>
      <c r="L1" s="10" t="s">
        <v>79</v>
      </c>
      <c r="M1" s="10" t="s">
        <v>79</v>
      </c>
      <c r="N1" s="11" t="s">
        <v>65</v>
      </c>
    </row>
    <row r="5" spans="1:23" ht="15.75" customHeight="1" thickBot="1" x14ac:dyDescent="0.3">
      <c r="C5" s="12" t="s">
        <v>23</v>
      </c>
      <c r="D5" s="13" t="s">
        <v>24</v>
      </c>
      <c r="E5" s="37"/>
      <c r="F5" s="37"/>
      <c r="G5" s="37"/>
      <c r="H5" s="37"/>
      <c r="I5" s="37"/>
      <c r="J5" s="37"/>
      <c r="K5" s="37"/>
      <c r="L5" s="37"/>
      <c r="M5" s="37"/>
    </row>
    <row r="6" spans="1:23" ht="15.75" customHeight="1" thickTop="1" x14ac:dyDescent="0.25">
      <c r="C6" s="14" t="s">
        <v>4</v>
      </c>
      <c r="D6" s="15"/>
      <c r="E6" s="37"/>
      <c r="F6" s="37"/>
      <c r="G6" s="37"/>
      <c r="H6" s="37"/>
      <c r="I6" s="37"/>
      <c r="J6" s="37"/>
      <c r="K6" s="37"/>
      <c r="L6" s="37"/>
      <c r="M6" s="37"/>
    </row>
    <row r="7" spans="1:23" ht="15" hidden="1" customHeight="1" x14ac:dyDescent="0.25">
      <c r="A7" s="10" t="s">
        <v>25</v>
      </c>
      <c r="C7" s="16" t="s">
        <v>10</v>
      </c>
      <c r="D7" s="17" t="s">
        <v>17</v>
      </c>
      <c r="E7" s="38"/>
      <c r="F7" s="38"/>
      <c r="G7" s="38"/>
      <c r="H7" s="38"/>
      <c r="I7" s="38"/>
      <c r="J7" s="38"/>
      <c r="K7" s="38"/>
      <c r="L7" s="38"/>
      <c r="M7" s="38"/>
    </row>
    <row r="8" spans="1:23" ht="15" customHeight="1" x14ac:dyDescent="0.25">
      <c r="A8" s="11" t="s">
        <v>171</v>
      </c>
      <c r="C8" s="16" t="s">
        <v>26</v>
      </c>
      <c r="D8" s="17" t="str">
        <f>"01/01/13..09/07/15"</f>
        <v>01/01/13..09/07/15</v>
      </c>
      <c r="E8" s="38"/>
      <c r="F8" s="38"/>
      <c r="G8" s="38"/>
      <c r="H8" s="38"/>
      <c r="I8" s="38"/>
      <c r="J8" s="38"/>
      <c r="K8" s="38"/>
      <c r="L8" s="38"/>
      <c r="M8" s="38"/>
      <c r="N8" s="11" t="s">
        <v>68</v>
      </c>
    </row>
    <row r="10" spans="1:23" ht="15" hidden="1" customHeight="1" x14ac:dyDescent="0.25">
      <c r="A10" s="10" t="s">
        <v>25</v>
      </c>
      <c r="D10" s="18" t="s">
        <v>27</v>
      </c>
      <c r="E10" s="18"/>
      <c r="F10" s="18"/>
      <c r="G10" s="18"/>
      <c r="H10" s="18"/>
      <c r="I10" s="18"/>
      <c r="J10" s="18"/>
      <c r="K10" s="18"/>
      <c r="L10" s="18"/>
      <c r="M10" s="18"/>
      <c r="N10" s="10" t="s">
        <v>84</v>
      </c>
      <c r="O10" s="10" t="s">
        <v>85</v>
      </c>
    </row>
    <row r="11" spans="1:23" ht="15" hidden="1" customHeight="1" x14ac:dyDescent="0.25">
      <c r="A11" s="10" t="s">
        <v>25</v>
      </c>
      <c r="D11" s="18" t="s">
        <v>28</v>
      </c>
      <c r="E11" s="18"/>
      <c r="F11" s="18"/>
      <c r="G11" s="18"/>
      <c r="H11" s="18"/>
      <c r="I11" s="18"/>
      <c r="J11" s="18"/>
      <c r="K11" s="18"/>
      <c r="L11" s="18"/>
      <c r="M11" s="18"/>
      <c r="N11" s="10" t="s">
        <v>6</v>
      </c>
      <c r="O11" s="10" t="s">
        <v>7</v>
      </c>
      <c r="P11" s="10" t="s">
        <v>10</v>
      </c>
      <c r="Q11" s="10" t="s">
        <v>9</v>
      </c>
      <c r="R11" s="10" t="s">
        <v>11</v>
      </c>
      <c r="S11" s="10" t="s">
        <v>5</v>
      </c>
      <c r="T11" s="10" t="s">
        <v>14</v>
      </c>
      <c r="U11" s="10" t="s">
        <v>15</v>
      </c>
      <c r="V11" s="10" t="s">
        <v>12</v>
      </c>
      <c r="W11" s="10" t="s">
        <v>13</v>
      </c>
    </row>
    <row r="12" spans="1:23" ht="15" hidden="1" customHeight="1" x14ac:dyDescent="0.25">
      <c r="A12" s="10" t="s">
        <v>25</v>
      </c>
      <c r="D12" s="18" t="s">
        <v>29</v>
      </c>
      <c r="E12" s="18"/>
      <c r="F12" s="18"/>
      <c r="G12" s="18"/>
      <c r="H12" s="18"/>
      <c r="I12" s="18"/>
      <c r="J12" s="18"/>
      <c r="K12" s="18"/>
      <c r="L12" s="18"/>
      <c r="M12" s="18"/>
      <c r="N12" s="10" t="s">
        <v>8</v>
      </c>
      <c r="O12" s="10" t="s">
        <v>2</v>
      </c>
      <c r="P12" s="10" t="s">
        <v>86</v>
      </c>
      <c r="Q12" s="10" t="s">
        <v>87</v>
      </c>
      <c r="R12" s="10" t="s">
        <v>88</v>
      </c>
      <c r="S12" s="10" t="s">
        <v>89</v>
      </c>
      <c r="T12" s="10" t="s">
        <v>14</v>
      </c>
      <c r="U12" s="10" t="s">
        <v>16</v>
      </c>
      <c r="V12" s="10" t="s">
        <v>12</v>
      </c>
      <c r="W12" s="10" t="s">
        <v>13</v>
      </c>
    </row>
    <row r="13" spans="1:23" ht="15" customHeight="1" x14ac:dyDescent="0.25">
      <c r="D13" t="s">
        <v>6</v>
      </c>
      <c r="E13" s="19" t="s">
        <v>7</v>
      </c>
      <c r="F13" s="19" t="s">
        <v>10</v>
      </c>
      <c r="G13" s="19" t="s">
        <v>9</v>
      </c>
      <c r="H13" s="19" t="s">
        <v>11</v>
      </c>
      <c r="I13" s="19" t="s">
        <v>5</v>
      </c>
      <c r="J13" s="19" t="s">
        <v>14</v>
      </c>
      <c r="K13" s="19" t="s">
        <v>15</v>
      </c>
      <c r="L13" s="19" t="s">
        <v>12</v>
      </c>
      <c r="M13" s="19" t="s">
        <v>13</v>
      </c>
    </row>
    <row r="14" spans="1:23" ht="15" customHeight="1" x14ac:dyDescent="0.25">
      <c r="A14" s="11" t="s">
        <v>77</v>
      </c>
      <c r="D14" s="39" t="s">
        <v>91</v>
      </c>
      <c r="E14" s="39" t="s">
        <v>92</v>
      </c>
      <c r="F14" s="40">
        <v>2461</v>
      </c>
      <c r="G14" s="40">
        <v>621.59999999999991</v>
      </c>
      <c r="H14" s="39" t="s">
        <v>93</v>
      </c>
      <c r="I14" s="39" t="s">
        <v>94</v>
      </c>
      <c r="J14" s="39" t="s">
        <v>95</v>
      </c>
      <c r="K14" s="39" t="s">
        <v>96</v>
      </c>
      <c r="L14" s="39" t="s">
        <v>97</v>
      </c>
      <c r="M14" s="39" t="s">
        <v>98</v>
      </c>
    </row>
    <row r="15" spans="1:23" ht="15" customHeight="1" x14ac:dyDescent="0.25">
      <c r="A15" s="11" t="s">
        <v>77</v>
      </c>
      <c r="D15" s="39" t="s">
        <v>99</v>
      </c>
      <c r="E15" s="39" t="s">
        <v>100</v>
      </c>
      <c r="F15" s="40">
        <v>26324.079999999998</v>
      </c>
      <c r="G15" s="40">
        <v>8148.4800000000005</v>
      </c>
      <c r="H15" s="39" t="s">
        <v>93</v>
      </c>
      <c r="I15" s="39" t="s">
        <v>94</v>
      </c>
      <c r="J15" s="39" t="s">
        <v>101</v>
      </c>
      <c r="K15" s="39" t="s">
        <v>102</v>
      </c>
      <c r="L15" s="39" t="s">
        <v>97</v>
      </c>
      <c r="M15" s="39" t="s">
        <v>98</v>
      </c>
    </row>
    <row r="16" spans="1:23" ht="15" customHeight="1" x14ac:dyDescent="0.25">
      <c r="A16" s="11" t="s">
        <v>77</v>
      </c>
      <c r="D16" s="39" t="s">
        <v>103</v>
      </c>
      <c r="E16" s="39" t="s">
        <v>104</v>
      </c>
      <c r="F16" s="40">
        <v>10007.969999999999</v>
      </c>
      <c r="G16" s="40">
        <v>3804.0699999999997</v>
      </c>
      <c r="H16" s="39" t="s">
        <v>93</v>
      </c>
      <c r="I16" s="39" t="s">
        <v>94</v>
      </c>
      <c r="J16" s="39" t="s">
        <v>95</v>
      </c>
      <c r="K16" s="39" t="s">
        <v>96</v>
      </c>
      <c r="L16" s="39" t="s">
        <v>97</v>
      </c>
      <c r="M16" s="39" t="s">
        <v>98</v>
      </c>
    </row>
    <row r="17" spans="1:13" ht="15" customHeight="1" x14ac:dyDescent="0.25">
      <c r="A17" s="11" t="s">
        <v>77</v>
      </c>
      <c r="D17" s="39" t="s">
        <v>105</v>
      </c>
      <c r="E17" s="39" t="s">
        <v>106</v>
      </c>
      <c r="F17" s="40">
        <v>9444.2999999999993</v>
      </c>
      <c r="G17" s="40">
        <v>4444.8</v>
      </c>
      <c r="H17" s="39" t="s">
        <v>93</v>
      </c>
      <c r="I17" s="39" t="s">
        <v>94</v>
      </c>
      <c r="J17" s="39" t="s">
        <v>107</v>
      </c>
      <c r="K17" s="39" t="s">
        <v>108</v>
      </c>
      <c r="L17" s="39" t="s">
        <v>97</v>
      </c>
      <c r="M17" s="39" t="s">
        <v>98</v>
      </c>
    </row>
    <row r="18" spans="1:13" ht="15" customHeight="1" x14ac:dyDescent="0.25">
      <c r="A18" s="11" t="s">
        <v>77</v>
      </c>
      <c r="D18" s="39" t="s">
        <v>109</v>
      </c>
      <c r="E18" s="39" t="s">
        <v>110</v>
      </c>
      <c r="F18" s="40">
        <v>3980.8399999999997</v>
      </c>
      <c r="G18" s="40">
        <v>1119.44</v>
      </c>
      <c r="H18" s="39" t="s">
        <v>111</v>
      </c>
      <c r="I18" s="39" t="s">
        <v>112</v>
      </c>
      <c r="J18" s="39" t="s">
        <v>113</v>
      </c>
      <c r="K18" s="39" t="s">
        <v>98</v>
      </c>
      <c r="L18" s="39" t="s">
        <v>97</v>
      </c>
      <c r="M18" s="39" t="s">
        <v>98</v>
      </c>
    </row>
    <row r="19" spans="1:13" ht="15" customHeight="1" x14ac:dyDescent="0.25">
      <c r="A19" s="11" t="s">
        <v>77</v>
      </c>
      <c r="D19" s="39" t="s">
        <v>114</v>
      </c>
      <c r="E19" s="39" t="s">
        <v>115</v>
      </c>
      <c r="F19" s="40">
        <v>1352.07</v>
      </c>
      <c r="G19" s="40">
        <v>259.96999999999997</v>
      </c>
      <c r="H19" s="39" t="s">
        <v>111</v>
      </c>
      <c r="I19" s="39" t="s">
        <v>116</v>
      </c>
      <c r="J19" s="39" t="s">
        <v>117</v>
      </c>
      <c r="K19" s="39" t="s">
        <v>98</v>
      </c>
      <c r="L19" s="39" t="s">
        <v>97</v>
      </c>
      <c r="M19" s="39" t="s">
        <v>98</v>
      </c>
    </row>
    <row r="20" spans="1:13" ht="15" customHeight="1" x14ac:dyDescent="0.25">
      <c r="A20" s="11" t="s">
        <v>77</v>
      </c>
      <c r="D20" s="39" t="s">
        <v>118</v>
      </c>
      <c r="E20" s="39" t="s">
        <v>119</v>
      </c>
      <c r="F20" s="40">
        <v>3119.5699999999997</v>
      </c>
      <c r="G20" s="40">
        <v>521.16999999999996</v>
      </c>
      <c r="H20" s="39" t="s">
        <v>111</v>
      </c>
      <c r="I20" s="39" t="s">
        <v>116</v>
      </c>
      <c r="J20" s="39" t="s">
        <v>120</v>
      </c>
      <c r="K20" s="39" t="s">
        <v>98</v>
      </c>
      <c r="L20" s="39" t="s">
        <v>97</v>
      </c>
      <c r="M20" s="39" t="s">
        <v>98</v>
      </c>
    </row>
    <row r="21" spans="1:13" ht="15" customHeight="1" x14ac:dyDescent="0.25">
      <c r="A21" s="11" t="s">
        <v>77</v>
      </c>
      <c r="D21" s="39" t="s">
        <v>121</v>
      </c>
      <c r="E21" s="39" t="s">
        <v>122</v>
      </c>
      <c r="F21" s="40">
        <v>1638.1</v>
      </c>
      <c r="G21" s="40">
        <v>1638.1</v>
      </c>
      <c r="H21" s="39" t="s">
        <v>93</v>
      </c>
      <c r="I21" s="39" t="s">
        <v>94</v>
      </c>
      <c r="J21" s="39" t="s">
        <v>101</v>
      </c>
      <c r="K21" s="39" t="s">
        <v>102</v>
      </c>
      <c r="L21" s="39" t="s">
        <v>97</v>
      </c>
      <c r="M21" s="39" t="s">
        <v>98</v>
      </c>
    </row>
    <row r="22" spans="1:13" ht="15" customHeight="1" x14ac:dyDescent="0.25">
      <c r="A22" s="11" t="s">
        <v>77</v>
      </c>
      <c r="D22" s="39" t="s">
        <v>123</v>
      </c>
      <c r="E22" s="39" t="s">
        <v>124</v>
      </c>
      <c r="F22" s="40">
        <v>2471.3000000000002</v>
      </c>
      <c r="G22" s="40">
        <v>546</v>
      </c>
      <c r="H22" s="39" t="s">
        <v>111</v>
      </c>
      <c r="I22" s="39" t="s">
        <v>125</v>
      </c>
      <c r="J22" s="39" t="s">
        <v>126</v>
      </c>
      <c r="K22" s="39" t="s">
        <v>98</v>
      </c>
      <c r="L22" s="39" t="s">
        <v>97</v>
      </c>
      <c r="M22" s="39" t="s">
        <v>98</v>
      </c>
    </row>
    <row r="23" spans="1:13" ht="15" customHeight="1" x14ac:dyDescent="0.25">
      <c r="A23" s="11" t="s">
        <v>77</v>
      </c>
      <c r="D23" s="39" t="s">
        <v>127</v>
      </c>
      <c r="E23" s="39" t="s">
        <v>128</v>
      </c>
      <c r="F23" s="40">
        <v>3849.7</v>
      </c>
      <c r="G23" s="40">
        <v>847.2</v>
      </c>
      <c r="H23" s="39" t="s">
        <v>111</v>
      </c>
      <c r="I23" s="39" t="s">
        <v>129</v>
      </c>
      <c r="J23" s="39" t="s">
        <v>130</v>
      </c>
      <c r="K23" s="39" t="s">
        <v>98</v>
      </c>
      <c r="L23" s="39" t="s">
        <v>97</v>
      </c>
      <c r="M23" s="39" t="s">
        <v>98</v>
      </c>
    </row>
    <row r="24" spans="1:13" ht="15" customHeight="1" x14ac:dyDescent="0.25">
      <c r="A24" s="11" t="s">
        <v>77</v>
      </c>
      <c r="D24" s="39" t="s">
        <v>131</v>
      </c>
      <c r="E24" s="39" t="s">
        <v>132</v>
      </c>
      <c r="F24" s="40">
        <v>1038.27</v>
      </c>
      <c r="G24" s="40">
        <v>334.27000000000004</v>
      </c>
      <c r="H24" s="39" t="s">
        <v>111</v>
      </c>
      <c r="I24" s="39" t="s">
        <v>133</v>
      </c>
      <c r="J24" s="39" t="s">
        <v>134</v>
      </c>
      <c r="K24" s="39" t="s">
        <v>98</v>
      </c>
      <c r="L24" s="39" t="s">
        <v>97</v>
      </c>
      <c r="M24" s="39" t="s">
        <v>98</v>
      </c>
    </row>
    <row r="25" spans="1:13" ht="15" customHeight="1" x14ac:dyDescent="0.25">
      <c r="A25" s="11" t="s">
        <v>77</v>
      </c>
      <c r="D25" s="39" t="s">
        <v>135</v>
      </c>
      <c r="E25" s="39" t="s">
        <v>136</v>
      </c>
      <c r="F25" s="40">
        <v>18142</v>
      </c>
      <c r="G25" s="40">
        <v>6349.7</v>
      </c>
      <c r="H25" s="39" t="s">
        <v>111</v>
      </c>
      <c r="I25" s="39" t="s">
        <v>137</v>
      </c>
      <c r="J25" s="39" t="s">
        <v>138</v>
      </c>
      <c r="K25" s="39" t="s">
        <v>98</v>
      </c>
      <c r="L25" s="39" t="s">
        <v>97</v>
      </c>
      <c r="M25" s="39" t="s">
        <v>98</v>
      </c>
    </row>
    <row r="26" spans="1:13" ht="15" customHeight="1" x14ac:dyDescent="0.25">
      <c r="A26" s="11" t="s">
        <v>77</v>
      </c>
      <c r="D26" s="39" t="s">
        <v>139</v>
      </c>
      <c r="E26" s="39" t="s">
        <v>140</v>
      </c>
      <c r="F26" s="40">
        <v>433.61</v>
      </c>
      <c r="G26" s="40">
        <v>95.410000000000011</v>
      </c>
      <c r="H26" s="39" t="s">
        <v>111</v>
      </c>
      <c r="I26" s="39" t="s">
        <v>141</v>
      </c>
      <c r="J26" s="39" t="s">
        <v>142</v>
      </c>
      <c r="K26" s="39" t="s">
        <v>98</v>
      </c>
      <c r="L26" s="39" t="s">
        <v>97</v>
      </c>
      <c r="M26" s="39" t="s">
        <v>98</v>
      </c>
    </row>
    <row r="27" spans="1:13" ht="15" customHeight="1" x14ac:dyDescent="0.25">
      <c r="A27" s="11" t="s">
        <v>77</v>
      </c>
      <c r="D27" s="39" t="s">
        <v>143</v>
      </c>
      <c r="E27" s="39" t="s">
        <v>144</v>
      </c>
      <c r="F27" s="40">
        <v>821.99999999999989</v>
      </c>
      <c r="G27" s="40">
        <v>821.99999999999989</v>
      </c>
      <c r="H27" s="39" t="s">
        <v>93</v>
      </c>
      <c r="I27" s="39" t="s">
        <v>94</v>
      </c>
      <c r="J27" s="39" t="s">
        <v>101</v>
      </c>
      <c r="K27" s="39" t="s">
        <v>102</v>
      </c>
      <c r="L27" s="39" t="s">
        <v>97</v>
      </c>
      <c r="M27" s="39" t="s">
        <v>98</v>
      </c>
    </row>
    <row r="28" spans="1:13" ht="15" customHeight="1" x14ac:dyDescent="0.25">
      <c r="A28" s="11" t="s">
        <v>77</v>
      </c>
      <c r="D28" s="19" t="s">
        <v>80</v>
      </c>
      <c r="E28" s="19"/>
      <c r="F28" s="19">
        <f>SUBTOTAL(109,Customer[Sales (LCY)])</f>
        <v>85084.809999999983</v>
      </c>
      <c r="G28" s="19">
        <f>SUBTOTAL(109,Customer[Profit (LCY)])</f>
        <v>29552.21</v>
      </c>
      <c r="H28" s="19"/>
      <c r="I28" s="19"/>
      <c r="J28" s="19"/>
      <c r="K28" s="19"/>
      <c r="L28" s="19"/>
      <c r="M28" s="19">
        <f>SUBTOTAL(103,Customer[Global Dimension 2 Code])</f>
        <v>14</v>
      </c>
    </row>
  </sheetData>
  <pageMargins left="0.7" right="0.7" top="0.75" bottom="0.75" header="0.3" footer="0.3"/>
  <pageSetup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9"/>
  <sheetViews>
    <sheetView topLeftCell="B2" workbookViewId="0">
      <selection activeCell="D10" sqref="D10"/>
    </sheetView>
  </sheetViews>
  <sheetFormatPr defaultRowHeight="14.25" x14ac:dyDescent="0.25"/>
  <cols>
    <col min="1" max="1" width="9.140625" style="29" hidden="1" customWidth="1"/>
    <col min="2" max="2" width="9.140625" style="29"/>
    <col min="3" max="3" width="18.28515625" style="30" customWidth="1"/>
    <col min="4" max="4" width="75" style="31" customWidth="1"/>
    <col min="5" max="16384" width="9.140625" style="29"/>
  </cols>
  <sheetData>
    <row r="1" spans="1:5" hidden="1" x14ac:dyDescent="0.25">
      <c r="A1" s="29" t="s">
        <v>37</v>
      </c>
    </row>
    <row r="7" spans="1:5" ht="30.75" x14ac:dyDescent="0.25">
      <c r="C7" s="32" t="s">
        <v>46</v>
      </c>
      <c r="D7" s="33"/>
    </row>
    <row r="8" spans="1:5" x14ac:dyDescent="0.25">
      <c r="C8" s="34"/>
      <c r="D8" s="33"/>
    </row>
    <row r="9" spans="1:5" ht="28.5" x14ac:dyDescent="0.25">
      <c r="C9" s="34" t="s">
        <v>66</v>
      </c>
      <c r="D9" s="33" t="s">
        <v>67</v>
      </c>
    </row>
    <row r="10" spans="1:5" x14ac:dyDescent="0.25">
      <c r="C10" s="34"/>
      <c r="D10" s="33"/>
    </row>
    <row r="11" spans="1:5" ht="42.75" x14ac:dyDescent="0.25">
      <c r="C11" s="34" t="s">
        <v>38</v>
      </c>
      <c r="D11" s="33" t="s">
        <v>45</v>
      </c>
      <c r="E11" s="25" t="s">
        <v>64</v>
      </c>
    </row>
    <row r="12" spans="1:5" x14ac:dyDescent="0.25">
      <c r="C12" s="34"/>
      <c r="D12" s="33"/>
      <c r="E12" s="27"/>
    </row>
    <row r="13" spans="1:5" x14ac:dyDescent="0.25">
      <c r="C13" s="22" t="s">
        <v>47</v>
      </c>
      <c r="D13" s="23" t="s">
        <v>48</v>
      </c>
      <c r="E13" s="24" t="s">
        <v>49</v>
      </c>
    </row>
    <row r="14" spans="1:5" x14ac:dyDescent="0.25">
      <c r="C14" s="22"/>
      <c r="D14" s="23"/>
      <c r="E14" s="25"/>
    </row>
    <row r="15" spans="1:5" ht="28.5" x14ac:dyDescent="0.25">
      <c r="C15" s="22" t="s">
        <v>50</v>
      </c>
      <c r="D15" s="23" t="s">
        <v>51</v>
      </c>
      <c r="E15" s="25" t="s">
        <v>52</v>
      </c>
    </row>
    <row r="16" spans="1:5" x14ac:dyDescent="0.25">
      <c r="C16" s="22"/>
      <c r="D16" s="23"/>
      <c r="E16" s="25"/>
    </row>
    <row r="17" spans="3:5" ht="28.5" x14ac:dyDescent="0.25">
      <c r="C17" s="26" t="s">
        <v>53</v>
      </c>
      <c r="D17" s="23" t="s">
        <v>54</v>
      </c>
      <c r="E17" s="25" t="s">
        <v>55</v>
      </c>
    </row>
    <row r="18" spans="3:5" x14ac:dyDescent="0.25">
      <c r="C18" s="22"/>
      <c r="D18" s="23"/>
      <c r="E18" s="27"/>
    </row>
    <row r="19" spans="3:5" ht="28.5" x14ac:dyDescent="0.25">
      <c r="C19" s="22" t="s">
        <v>56</v>
      </c>
      <c r="D19" s="23" t="s">
        <v>57</v>
      </c>
      <c r="E19" s="25" t="s">
        <v>58</v>
      </c>
    </row>
    <row r="20" spans="3:5" x14ac:dyDescent="0.25">
      <c r="C20" s="22"/>
      <c r="D20" s="23"/>
      <c r="E20" s="27"/>
    </row>
    <row r="21" spans="3:5" x14ac:dyDescent="0.25">
      <c r="C21" s="22" t="s">
        <v>59</v>
      </c>
      <c r="D21" s="23" t="s">
        <v>60</v>
      </c>
      <c r="E21" s="25" t="s">
        <v>61</v>
      </c>
    </row>
    <row r="22" spans="3:5" x14ac:dyDescent="0.25">
      <c r="C22" s="22"/>
      <c r="D22" s="23"/>
      <c r="E22" s="27"/>
    </row>
    <row r="23" spans="3:5" x14ac:dyDescent="0.25">
      <c r="C23" s="22" t="s">
        <v>32</v>
      </c>
      <c r="D23" s="28" t="s">
        <v>62</v>
      </c>
      <c r="E23" s="25" t="s">
        <v>63</v>
      </c>
    </row>
    <row r="24" spans="3:5" x14ac:dyDescent="0.25">
      <c r="C24" s="34"/>
      <c r="D24" s="35"/>
    </row>
    <row r="25" spans="3:5" ht="42.75" x14ac:dyDescent="0.25">
      <c r="C25" s="34" t="s">
        <v>41</v>
      </c>
      <c r="D25" s="33" t="s">
        <v>42</v>
      </c>
    </row>
    <row r="26" spans="3:5" x14ac:dyDescent="0.25">
      <c r="C26" s="34"/>
      <c r="D26" s="33"/>
    </row>
    <row r="27" spans="3:5" ht="57" customHeight="1" x14ac:dyDescent="0.25">
      <c r="C27" s="34" t="s">
        <v>39</v>
      </c>
      <c r="D27" s="33" t="s">
        <v>43</v>
      </c>
    </row>
    <row r="28" spans="3:5" ht="14.25" customHeight="1" x14ac:dyDescent="0.25">
      <c r="C28" s="34"/>
      <c r="D28" s="33"/>
    </row>
    <row r="29" spans="3:5" x14ac:dyDescent="0.25">
      <c r="C29" s="34" t="s">
        <v>40</v>
      </c>
      <c r="D29" s="33" t="s">
        <v>44</v>
      </c>
    </row>
  </sheetData>
  <hyperlinks>
    <hyperlink ref="E21" r:id="rId1" display="Click here to go to Jet reports homepage"/>
    <hyperlink ref="E19" r:id="rId2" display="mailto:services@jetreports.com"/>
    <hyperlink ref="E17" r:id="rId3"/>
    <hyperlink ref="E23" r:id="rId4"/>
    <hyperlink ref="E15" r:id="rId5"/>
    <hyperlink ref="E13" r:id="rId6"/>
    <hyperlink ref="E11" r:id="rId7" display="http://www.jetreports.com/download/download.php"/>
  </hyperlinks>
  <pageMargins left="0.25" right="0.25" top="0.75" bottom="0.75" header="0.3" footer="0.3"/>
  <pageSetup scale="96" orientation="landscape" r:id="rId8"/>
  <headerFooter alignWithMargins="0"/>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workbookViewId="0"/>
  </sheetViews>
  <sheetFormatPr defaultRowHeight="15" x14ac:dyDescent="0.25"/>
  <sheetData>
    <row r="1" spans="1:14" x14ac:dyDescent="0.25">
      <c r="A1" s="36" t="s">
        <v>76</v>
      </c>
      <c r="C1" s="36" t="s">
        <v>22</v>
      </c>
      <c r="D1" s="36" t="s">
        <v>0</v>
      </c>
      <c r="E1" s="36" t="s">
        <v>65</v>
      </c>
    </row>
    <row r="5" spans="1:14" x14ac:dyDescent="0.25">
      <c r="C5" s="36" t="s">
        <v>23</v>
      </c>
      <c r="D5" s="36" t="s">
        <v>24</v>
      </c>
    </row>
    <row r="6" spans="1:14" x14ac:dyDescent="0.25">
      <c r="C6" s="36" t="s">
        <v>4</v>
      </c>
    </row>
    <row r="7" spans="1:14" x14ac:dyDescent="0.25">
      <c r="A7" s="36" t="s">
        <v>25</v>
      </c>
      <c r="C7" s="36" t="s">
        <v>10</v>
      </c>
      <c r="D7" s="36" t="s">
        <v>17</v>
      </c>
    </row>
    <row r="8" spans="1:14" x14ac:dyDescent="0.25">
      <c r="A8" s="36" t="s">
        <v>171</v>
      </c>
      <c r="C8" s="36" t="s">
        <v>26</v>
      </c>
      <c r="D8" s="36" t="s">
        <v>90</v>
      </c>
      <c r="E8" s="36" t="s">
        <v>68</v>
      </c>
    </row>
    <row r="10" spans="1:14" x14ac:dyDescent="0.25">
      <c r="A10" s="36" t="s">
        <v>25</v>
      </c>
      <c r="D10" s="36" t="s">
        <v>27</v>
      </c>
      <c r="E10" s="36" t="s">
        <v>69</v>
      </c>
      <c r="F10" s="36" t="s">
        <v>70</v>
      </c>
    </row>
    <row r="11" spans="1:14" x14ac:dyDescent="0.25">
      <c r="A11" s="36" t="s">
        <v>25</v>
      </c>
      <c r="D11" s="36" t="s">
        <v>28</v>
      </c>
      <c r="E11" s="36" t="s">
        <v>6</v>
      </c>
      <c r="F11" s="36" t="s">
        <v>7</v>
      </c>
      <c r="G11" s="36" t="s">
        <v>10</v>
      </c>
      <c r="H11" s="36" t="s">
        <v>9</v>
      </c>
      <c r="I11" s="36" t="s">
        <v>11</v>
      </c>
      <c r="J11" s="36" t="s">
        <v>5</v>
      </c>
      <c r="K11" s="36" t="s">
        <v>14</v>
      </c>
      <c r="L11" s="36" t="s">
        <v>15</v>
      </c>
      <c r="M11" s="36" t="s">
        <v>12</v>
      </c>
      <c r="N11" s="36" t="s">
        <v>13</v>
      </c>
    </row>
    <row r="12" spans="1:14" x14ac:dyDescent="0.25">
      <c r="A12" s="36" t="s">
        <v>25</v>
      </c>
      <c r="D12" s="36" t="s">
        <v>29</v>
      </c>
      <c r="E12" s="36" t="s">
        <v>8</v>
      </c>
      <c r="F12" s="36" t="s">
        <v>2</v>
      </c>
      <c r="G12" s="36" t="s">
        <v>71</v>
      </c>
      <c r="H12" s="36" t="s">
        <v>72</v>
      </c>
      <c r="I12" s="36" t="s">
        <v>73</v>
      </c>
      <c r="J12" s="36" t="s">
        <v>74</v>
      </c>
      <c r="K12" s="36" t="s">
        <v>14</v>
      </c>
      <c r="L12" s="36" t="s">
        <v>16</v>
      </c>
      <c r="M12" s="36" t="s">
        <v>12</v>
      </c>
      <c r="N12" s="36" t="s">
        <v>13</v>
      </c>
    </row>
    <row r="13" spans="1:14" x14ac:dyDescent="0.25">
      <c r="D13" s="36" t="s">
        <v>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workbookViewId="0"/>
  </sheetViews>
  <sheetFormatPr defaultRowHeight="15" x14ac:dyDescent="0.25"/>
  <sheetData>
    <row r="1" spans="1:14" x14ac:dyDescent="0.25">
      <c r="A1" s="36" t="s">
        <v>76</v>
      </c>
      <c r="C1" s="36" t="s">
        <v>22</v>
      </c>
      <c r="D1" s="36" t="s">
        <v>0</v>
      </c>
      <c r="E1" s="36" t="s">
        <v>65</v>
      </c>
    </row>
    <row r="5" spans="1:14" x14ac:dyDescent="0.25">
      <c r="C5" s="36" t="s">
        <v>23</v>
      </c>
      <c r="D5" s="36" t="s">
        <v>24</v>
      </c>
    </row>
    <row r="6" spans="1:14" x14ac:dyDescent="0.25">
      <c r="C6" s="36" t="s">
        <v>4</v>
      </c>
    </row>
    <row r="7" spans="1:14" x14ac:dyDescent="0.25">
      <c r="A7" s="36" t="s">
        <v>25</v>
      </c>
      <c r="C7" s="36" t="s">
        <v>10</v>
      </c>
      <c r="D7" s="36" t="s">
        <v>17</v>
      </c>
    </row>
    <row r="8" spans="1:14" x14ac:dyDescent="0.25">
      <c r="A8" s="36" t="s">
        <v>171</v>
      </c>
      <c r="C8" s="36" t="s">
        <v>26</v>
      </c>
      <c r="D8" s="36" t="s">
        <v>90</v>
      </c>
      <c r="E8" s="36" t="s">
        <v>68</v>
      </c>
    </row>
    <row r="10" spans="1:14" x14ac:dyDescent="0.25">
      <c r="A10" s="36" t="s">
        <v>25</v>
      </c>
      <c r="D10" s="36" t="s">
        <v>27</v>
      </c>
      <c r="E10" s="36" t="s">
        <v>69</v>
      </c>
      <c r="F10" s="36" t="s">
        <v>70</v>
      </c>
    </row>
    <row r="11" spans="1:14" x14ac:dyDescent="0.25">
      <c r="A11" s="36" t="s">
        <v>25</v>
      </c>
      <c r="D11" s="36" t="s">
        <v>28</v>
      </c>
      <c r="E11" s="36" t="s">
        <v>6</v>
      </c>
      <c r="F11" s="36" t="s">
        <v>7</v>
      </c>
      <c r="G11" s="36" t="s">
        <v>10</v>
      </c>
      <c r="H11" s="36" t="s">
        <v>9</v>
      </c>
      <c r="I11" s="36" t="s">
        <v>11</v>
      </c>
      <c r="J11" s="36" t="s">
        <v>5</v>
      </c>
      <c r="K11" s="36" t="s">
        <v>14</v>
      </c>
      <c r="L11" s="36" t="s">
        <v>15</v>
      </c>
      <c r="M11" s="36" t="s">
        <v>12</v>
      </c>
      <c r="N11" s="36" t="s">
        <v>13</v>
      </c>
    </row>
    <row r="12" spans="1:14" x14ac:dyDescent="0.25">
      <c r="A12" s="36" t="s">
        <v>25</v>
      </c>
      <c r="D12" s="36" t="s">
        <v>29</v>
      </c>
      <c r="E12" s="36" t="s">
        <v>8</v>
      </c>
      <c r="F12" s="36" t="s">
        <v>2</v>
      </c>
      <c r="G12" s="36" t="s">
        <v>71</v>
      </c>
      <c r="H12" s="36" t="s">
        <v>72</v>
      </c>
      <c r="I12" s="36" t="s">
        <v>73</v>
      </c>
      <c r="J12" s="36" t="s">
        <v>74</v>
      </c>
      <c r="K12" s="36" t="s">
        <v>14</v>
      </c>
      <c r="L12" s="36" t="s">
        <v>16</v>
      </c>
      <c r="M12" s="36" t="s">
        <v>12</v>
      </c>
      <c r="N12" s="36" t="s">
        <v>13</v>
      </c>
    </row>
    <row r="13" spans="1:14" x14ac:dyDescent="0.25">
      <c r="D13" s="36" t="s">
        <v>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
  <sheetViews>
    <sheetView workbookViewId="0"/>
  </sheetViews>
  <sheetFormatPr defaultRowHeight="15" x14ac:dyDescent="0.25"/>
  <sheetData>
    <row r="1" spans="1:23" x14ac:dyDescent="0.25">
      <c r="A1" s="36" t="s">
        <v>173</v>
      </c>
      <c r="C1" s="36" t="s">
        <v>22</v>
      </c>
      <c r="D1" s="36" t="s">
        <v>78</v>
      </c>
      <c r="E1" s="36" t="s">
        <v>79</v>
      </c>
      <c r="F1" s="36" t="s">
        <v>79</v>
      </c>
      <c r="G1" s="36" t="s">
        <v>79</v>
      </c>
      <c r="H1" s="36" t="s">
        <v>79</v>
      </c>
      <c r="I1" s="36" t="s">
        <v>79</v>
      </c>
      <c r="J1" s="36" t="s">
        <v>79</v>
      </c>
      <c r="K1" s="36" t="s">
        <v>79</v>
      </c>
      <c r="L1" s="36" t="s">
        <v>79</v>
      </c>
      <c r="M1" s="36" t="s">
        <v>79</v>
      </c>
      <c r="N1" s="36" t="s">
        <v>65</v>
      </c>
    </row>
    <row r="5" spans="1:23" x14ac:dyDescent="0.25">
      <c r="C5" s="36" t="s">
        <v>23</v>
      </c>
      <c r="D5" s="36" t="s">
        <v>24</v>
      </c>
    </row>
    <row r="6" spans="1:23" x14ac:dyDescent="0.25">
      <c r="C6" s="36" t="s">
        <v>4</v>
      </c>
    </row>
    <row r="7" spans="1:23" x14ac:dyDescent="0.25">
      <c r="A7" s="36" t="s">
        <v>25</v>
      </c>
      <c r="C7" s="36" t="s">
        <v>10</v>
      </c>
      <c r="D7" s="36" t="s">
        <v>17</v>
      </c>
    </row>
    <row r="8" spans="1:23" x14ac:dyDescent="0.25">
      <c r="A8" s="36" t="s">
        <v>171</v>
      </c>
      <c r="C8" s="36" t="s">
        <v>26</v>
      </c>
      <c r="D8" s="36" t="s">
        <v>90</v>
      </c>
      <c r="N8" s="36" t="s">
        <v>68</v>
      </c>
    </row>
    <row r="10" spans="1:23" x14ac:dyDescent="0.25">
      <c r="A10" s="36" t="s">
        <v>25</v>
      </c>
      <c r="D10" s="36" t="s">
        <v>27</v>
      </c>
      <c r="N10" s="36" t="s">
        <v>69</v>
      </c>
      <c r="O10" s="36" t="s">
        <v>70</v>
      </c>
    </row>
    <row r="11" spans="1:23" x14ac:dyDescent="0.25">
      <c r="A11" s="36" t="s">
        <v>25</v>
      </c>
      <c r="D11" s="36" t="s">
        <v>28</v>
      </c>
      <c r="N11" s="36" t="s">
        <v>6</v>
      </c>
      <c r="O11" s="36" t="s">
        <v>7</v>
      </c>
      <c r="P11" s="36" t="s">
        <v>10</v>
      </c>
      <c r="Q11" s="36" t="s">
        <v>9</v>
      </c>
      <c r="R11" s="36" t="s">
        <v>11</v>
      </c>
      <c r="S11" s="36" t="s">
        <v>5</v>
      </c>
      <c r="T11" s="36" t="s">
        <v>14</v>
      </c>
      <c r="U11" s="36" t="s">
        <v>15</v>
      </c>
      <c r="V11" s="36" t="s">
        <v>12</v>
      </c>
      <c r="W11" s="36" t="s">
        <v>13</v>
      </c>
    </row>
    <row r="12" spans="1:23" x14ac:dyDescent="0.25">
      <c r="A12" s="36" t="s">
        <v>25</v>
      </c>
      <c r="D12" s="36" t="s">
        <v>29</v>
      </c>
      <c r="N12" s="36" t="s">
        <v>8</v>
      </c>
      <c r="O12" s="36" t="s">
        <v>2</v>
      </c>
      <c r="P12" s="36" t="s">
        <v>71</v>
      </c>
      <c r="Q12" s="36" t="s">
        <v>72</v>
      </c>
      <c r="R12" s="36" t="s">
        <v>73</v>
      </c>
      <c r="S12" s="36" t="s">
        <v>74</v>
      </c>
      <c r="T12" s="36" t="s">
        <v>14</v>
      </c>
      <c r="U12" s="36" t="s">
        <v>16</v>
      </c>
      <c r="V12" s="36" t="s">
        <v>12</v>
      </c>
      <c r="W12" s="36" t="s">
        <v>13</v>
      </c>
    </row>
    <row r="13" spans="1:23" x14ac:dyDescent="0.25">
      <c r="D13" s="36" t="s">
        <v>6</v>
      </c>
      <c r="E13" s="36" t="s">
        <v>7</v>
      </c>
      <c r="F13" s="36" t="s">
        <v>10</v>
      </c>
      <c r="G13" s="36" t="s">
        <v>9</v>
      </c>
      <c r="H13" s="36" t="s">
        <v>11</v>
      </c>
      <c r="I13" s="36" t="s">
        <v>5</v>
      </c>
      <c r="J13" s="36" t="s">
        <v>14</v>
      </c>
      <c r="K13" s="36" t="s">
        <v>15</v>
      </c>
      <c r="L13" s="36" t="s">
        <v>12</v>
      </c>
      <c r="M13" s="36" t="s">
        <v>13</v>
      </c>
    </row>
    <row r="14" spans="1:23" x14ac:dyDescent="0.25">
      <c r="A14" s="36" t="s">
        <v>77</v>
      </c>
      <c r="D14" s="36" t="s">
        <v>91</v>
      </c>
      <c r="E14" s="36" t="s">
        <v>92</v>
      </c>
      <c r="F14" s="36" t="s">
        <v>145</v>
      </c>
      <c r="G14" s="36" t="s">
        <v>146</v>
      </c>
      <c r="H14" s="36" t="s">
        <v>93</v>
      </c>
      <c r="I14" s="36" t="s">
        <v>94</v>
      </c>
      <c r="J14" s="36" t="s">
        <v>95</v>
      </c>
      <c r="K14" s="36" t="s">
        <v>96</v>
      </c>
      <c r="L14" s="36" t="s">
        <v>97</v>
      </c>
    </row>
    <row r="15" spans="1:23" x14ac:dyDescent="0.25">
      <c r="A15" s="36" t="s">
        <v>77</v>
      </c>
      <c r="D15" s="36" t="s">
        <v>99</v>
      </c>
      <c r="E15" s="36" t="s">
        <v>100</v>
      </c>
      <c r="F15" s="36" t="s">
        <v>147</v>
      </c>
      <c r="G15" s="36" t="s">
        <v>148</v>
      </c>
      <c r="H15" s="36" t="s">
        <v>93</v>
      </c>
      <c r="I15" s="36" t="s">
        <v>94</v>
      </c>
      <c r="J15" s="36" t="s">
        <v>101</v>
      </c>
      <c r="K15" s="36" t="s">
        <v>102</v>
      </c>
      <c r="L15" s="36" t="s">
        <v>97</v>
      </c>
    </row>
    <row r="16" spans="1:23" x14ac:dyDescent="0.25">
      <c r="A16" s="36" t="s">
        <v>77</v>
      </c>
      <c r="D16" s="36" t="s">
        <v>103</v>
      </c>
      <c r="E16" s="36" t="s">
        <v>104</v>
      </c>
      <c r="F16" s="36" t="s">
        <v>149</v>
      </c>
      <c r="G16" s="36" t="s">
        <v>150</v>
      </c>
      <c r="H16" s="36" t="s">
        <v>93</v>
      </c>
      <c r="I16" s="36" t="s">
        <v>94</v>
      </c>
      <c r="J16" s="36" t="s">
        <v>95</v>
      </c>
      <c r="K16" s="36" t="s">
        <v>96</v>
      </c>
      <c r="L16" s="36" t="s">
        <v>97</v>
      </c>
    </row>
    <row r="17" spans="1:13" x14ac:dyDescent="0.25">
      <c r="A17" s="36" t="s">
        <v>77</v>
      </c>
      <c r="D17" s="36" t="s">
        <v>105</v>
      </c>
      <c r="E17" s="36" t="s">
        <v>106</v>
      </c>
      <c r="F17" s="36" t="s">
        <v>151</v>
      </c>
      <c r="G17" s="36" t="s">
        <v>152</v>
      </c>
      <c r="H17" s="36" t="s">
        <v>93</v>
      </c>
      <c r="I17" s="36" t="s">
        <v>94</v>
      </c>
      <c r="J17" s="36" t="s">
        <v>107</v>
      </c>
      <c r="K17" s="36" t="s">
        <v>108</v>
      </c>
      <c r="L17" s="36" t="s">
        <v>97</v>
      </c>
    </row>
    <row r="18" spans="1:13" x14ac:dyDescent="0.25">
      <c r="A18" s="36" t="s">
        <v>77</v>
      </c>
      <c r="D18" s="36" t="s">
        <v>109</v>
      </c>
      <c r="E18" s="36" t="s">
        <v>110</v>
      </c>
      <c r="F18" s="36" t="s">
        <v>153</v>
      </c>
      <c r="G18" s="36" t="s">
        <v>154</v>
      </c>
      <c r="H18" s="36" t="s">
        <v>111</v>
      </c>
      <c r="I18" s="36" t="s">
        <v>112</v>
      </c>
      <c r="J18" s="36" t="s">
        <v>113</v>
      </c>
      <c r="L18" s="36" t="s">
        <v>97</v>
      </c>
    </row>
    <row r="19" spans="1:13" x14ac:dyDescent="0.25">
      <c r="A19" s="36" t="s">
        <v>77</v>
      </c>
      <c r="D19" s="36" t="s">
        <v>114</v>
      </c>
      <c r="E19" s="36" t="s">
        <v>115</v>
      </c>
      <c r="F19" s="36" t="s">
        <v>155</v>
      </c>
      <c r="G19" s="36" t="s">
        <v>156</v>
      </c>
      <c r="H19" s="36" t="s">
        <v>111</v>
      </c>
      <c r="I19" s="36" t="s">
        <v>116</v>
      </c>
      <c r="J19" s="36" t="s">
        <v>117</v>
      </c>
      <c r="L19" s="36" t="s">
        <v>97</v>
      </c>
    </row>
    <row r="20" spans="1:13" x14ac:dyDescent="0.25">
      <c r="A20" s="36" t="s">
        <v>77</v>
      </c>
      <c r="D20" s="36" t="s">
        <v>118</v>
      </c>
      <c r="E20" s="36" t="s">
        <v>119</v>
      </c>
      <c r="F20" s="36" t="s">
        <v>157</v>
      </c>
      <c r="G20" s="36" t="s">
        <v>158</v>
      </c>
      <c r="H20" s="36" t="s">
        <v>111</v>
      </c>
      <c r="I20" s="36" t="s">
        <v>116</v>
      </c>
      <c r="J20" s="36" t="s">
        <v>120</v>
      </c>
      <c r="L20" s="36" t="s">
        <v>97</v>
      </c>
    </row>
    <row r="21" spans="1:13" x14ac:dyDescent="0.25">
      <c r="A21" s="36" t="s">
        <v>77</v>
      </c>
      <c r="D21" s="36" t="s">
        <v>121</v>
      </c>
      <c r="E21" s="36" t="s">
        <v>122</v>
      </c>
      <c r="F21" s="36" t="s">
        <v>159</v>
      </c>
      <c r="G21" s="36" t="s">
        <v>159</v>
      </c>
      <c r="H21" s="36" t="s">
        <v>93</v>
      </c>
      <c r="I21" s="36" t="s">
        <v>94</v>
      </c>
      <c r="J21" s="36" t="s">
        <v>101</v>
      </c>
      <c r="K21" s="36" t="s">
        <v>102</v>
      </c>
      <c r="L21" s="36" t="s">
        <v>97</v>
      </c>
    </row>
    <row r="22" spans="1:13" x14ac:dyDescent="0.25">
      <c r="A22" s="36" t="s">
        <v>77</v>
      </c>
      <c r="D22" s="36" t="s">
        <v>123</v>
      </c>
      <c r="E22" s="36" t="s">
        <v>124</v>
      </c>
      <c r="F22" s="36" t="s">
        <v>160</v>
      </c>
      <c r="G22" s="36" t="s">
        <v>161</v>
      </c>
      <c r="H22" s="36" t="s">
        <v>111</v>
      </c>
      <c r="I22" s="36" t="s">
        <v>125</v>
      </c>
      <c r="J22" s="36" t="s">
        <v>126</v>
      </c>
      <c r="L22" s="36" t="s">
        <v>97</v>
      </c>
    </row>
    <row r="23" spans="1:13" x14ac:dyDescent="0.25">
      <c r="A23" s="36" t="s">
        <v>77</v>
      </c>
      <c r="D23" s="36" t="s">
        <v>127</v>
      </c>
      <c r="E23" s="36" t="s">
        <v>128</v>
      </c>
      <c r="F23" s="36" t="s">
        <v>162</v>
      </c>
      <c r="G23" s="36" t="s">
        <v>163</v>
      </c>
      <c r="H23" s="36" t="s">
        <v>111</v>
      </c>
      <c r="I23" s="36" t="s">
        <v>129</v>
      </c>
      <c r="J23" s="36" t="s">
        <v>130</v>
      </c>
      <c r="L23" s="36" t="s">
        <v>97</v>
      </c>
    </row>
    <row r="24" spans="1:13" x14ac:dyDescent="0.25">
      <c r="A24" s="36" t="s">
        <v>77</v>
      </c>
      <c r="D24" s="36" t="s">
        <v>131</v>
      </c>
      <c r="E24" s="36" t="s">
        <v>132</v>
      </c>
      <c r="F24" s="36" t="s">
        <v>164</v>
      </c>
      <c r="G24" s="36" t="s">
        <v>165</v>
      </c>
      <c r="H24" s="36" t="s">
        <v>111</v>
      </c>
      <c r="I24" s="36" t="s">
        <v>133</v>
      </c>
      <c r="J24" s="36" t="s">
        <v>134</v>
      </c>
      <c r="L24" s="36" t="s">
        <v>97</v>
      </c>
    </row>
    <row r="25" spans="1:13" x14ac:dyDescent="0.25">
      <c r="A25" s="36" t="s">
        <v>77</v>
      </c>
      <c r="D25" s="36" t="s">
        <v>135</v>
      </c>
      <c r="E25" s="36" t="s">
        <v>136</v>
      </c>
      <c r="F25" s="36" t="s">
        <v>166</v>
      </c>
      <c r="G25" s="36" t="s">
        <v>167</v>
      </c>
      <c r="H25" s="36" t="s">
        <v>111</v>
      </c>
      <c r="I25" s="36" t="s">
        <v>137</v>
      </c>
      <c r="J25" s="36" t="s">
        <v>138</v>
      </c>
      <c r="L25" s="36" t="s">
        <v>97</v>
      </c>
    </row>
    <row r="26" spans="1:13" x14ac:dyDescent="0.25">
      <c r="A26" s="36" t="s">
        <v>77</v>
      </c>
      <c r="D26" s="36" t="s">
        <v>139</v>
      </c>
      <c r="E26" s="36" t="s">
        <v>140</v>
      </c>
      <c r="F26" s="36" t="s">
        <v>168</v>
      </c>
      <c r="G26" s="36" t="s">
        <v>169</v>
      </c>
      <c r="H26" s="36" t="s">
        <v>111</v>
      </c>
      <c r="I26" s="36" t="s">
        <v>141</v>
      </c>
      <c r="J26" s="36" t="s">
        <v>142</v>
      </c>
      <c r="L26" s="36" t="s">
        <v>97</v>
      </c>
    </row>
    <row r="27" spans="1:13" x14ac:dyDescent="0.25">
      <c r="A27" s="36" t="s">
        <v>77</v>
      </c>
      <c r="D27" s="36" t="s">
        <v>143</v>
      </c>
      <c r="E27" s="36" t="s">
        <v>144</v>
      </c>
      <c r="F27" s="36" t="s">
        <v>170</v>
      </c>
      <c r="G27" s="36" t="s">
        <v>170</v>
      </c>
      <c r="H27" s="36" t="s">
        <v>93</v>
      </c>
      <c r="I27" s="36" t="s">
        <v>94</v>
      </c>
      <c r="J27" s="36" t="s">
        <v>101</v>
      </c>
      <c r="K27" s="36" t="s">
        <v>102</v>
      </c>
      <c r="L27" s="36" t="s">
        <v>97</v>
      </c>
    </row>
    <row r="28" spans="1:13" x14ac:dyDescent="0.25">
      <c r="A28" s="36" t="s">
        <v>77</v>
      </c>
      <c r="D28" s="36" t="s">
        <v>80</v>
      </c>
      <c r="F28" s="36" t="s">
        <v>81</v>
      </c>
      <c r="G28" s="36" t="s">
        <v>82</v>
      </c>
      <c r="M28" s="36" t="s">
        <v>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By Sales</vt:lpstr>
      <vt:lpstr>By Profit</vt:lpstr>
      <vt:lpstr>By Profit %</vt:lpstr>
      <vt:lpstr>Report</vt:lpstr>
      <vt:lpstr>READ 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Top Customer Overview</dc:title>
  <dc:subject>Express</dc:subject>
  <dc:creator>Stephen J. Little</dc:creator>
  <dc:description>Sales and profit information on the top customers for a date range.  Slicers can be used to drilldown into specific customer segments.</dc:description>
  <cp:lastModifiedBy>Matt E. Delaney</cp:lastModifiedBy>
  <cp:lastPrinted>2011-06-29T00:49:03Z</cp:lastPrinted>
  <dcterms:created xsi:type="dcterms:W3CDTF">2011-04-22T22:33:39Z</dcterms:created>
  <dcterms:modified xsi:type="dcterms:W3CDTF">2017-06-13T20:29:09Z</dcterms:modified>
  <cp:category>Sales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et Reports Design Mode Active">
    <vt:bool>false</vt:bool>
  </property>
  <property fmtid="{D5CDD505-2E9C-101B-9397-08002B2CF9AE}" pid="3" name="Jet Reports Function Literals">
    <vt:lpwstr>,	;	,	{	}	[@[{0}]]	1033</vt:lpwstr>
  </property>
</Properties>
</file>