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CB23D42C-0863-4D96-B8D0-AA0F60ED1DEF}" xr6:coauthVersionLast="36" xr6:coauthVersionMax="36" xr10:uidLastSave="{00000000-0000-0000-0000-000000000000}"/>
  <bookViews>
    <workbookView xWindow="0" yWindow="0" windowWidth="30720" windowHeight="13380" activeTab="1" xr2:uid="{3A090386-527F-4AB0-93A4-D7CDB2C146DB}"/>
  </bookViews>
  <sheets>
    <sheet name="Sheet1" sheetId="1" r:id="rId1"/>
    <sheet name="PivotTables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</calcChain>
</file>

<file path=xl/sharedStrings.xml><?xml version="1.0" encoding="utf-8"?>
<sst xmlns="http://schemas.openxmlformats.org/spreadsheetml/2006/main" count="143" uniqueCount="101">
  <si>
    <t>Address</t>
  </si>
  <si>
    <t>Name</t>
  </si>
  <si>
    <t>City</t>
  </si>
  <si>
    <t>Last Date Modified</t>
  </si>
  <si>
    <t>Combine Shipments</t>
  </si>
  <si>
    <t>Contact</t>
  </si>
  <si>
    <t>Country/Region Code</t>
  </si>
  <si>
    <t>No.</t>
  </si>
  <si>
    <t>Net Change</t>
  </si>
  <si>
    <t>Outstanding Orders</t>
  </si>
  <si>
    <t>Profit (LCY)</t>
  </si>
  <si>
    <t>100 Maidstone Ave.</t>
  </si>
  <si>
    <t>Afrifield Corporation</t>
  </si>
  <si>
    <t>Maidstone</t>
  </si>
  <si>
    <t>Mrs. Ariane Peeters</t>
  </si>
  <si>
    <t>GB</t>
  </si>
  <si>
    <t>44180220</t>
  </si>
  <si>
    <t>Katwilgweg 274</t>
  </si>
  <si>
    <t>Antarcticopy</t>
  </si>
  <si>
    <t>Antwerpen</t>
  </si>
  <si>
    <t>Michael Zeman</t>
  </si>
  <si>
    <t>BE</t>
  </si>
  <si>
    <t>32656565</t>
  </si>
  <si>
    <t>Porschestraße 911</t>
  </si>
  <si>
    <t>Autohaus Mielberg KG</t>
  </si>
  <si>
    <t>Hamburg 36</t>
  </si>
  <si>
    <t/>
  </si>
  <si>
    <t>DE</t>
  </si>
  <si>
    <t>49633663</t>
  </si>
  <si>
    <t>Südermarkt 6</t>
  </si>
  <si>
    <t>Beef House</t>
  </si>
  <si>
    <t>Düsseldorf</t>
  </si>
  <si>
    <t>Frau Karin Fleischer</t>
  </si>
  <si>
    <t>49525252</t>
  </si>
  <si>
    <t>Skemmuvegur 4</t>
  </si>
  <si>
    <t>Bilabankinn</t>
  </si>
  <si>
    <t>Kopavogur</t>
  </si>
  <si>
    <t>Kristjan Thor Arnason</t>
  </si>
  <si>
    <t>IS</t>
  </si>
  <si>
    <t>35122112</t>
  </si>
  <si>
    <t>28 Baker Street</t>
  </si>
  <si>
    <t>Blanemark Hifi Shop</t>
  </si>
  <si>
    <t>London</t>
  </si>
  <si>
    <t>US</t>
  </si>
  <si>
    <t>60000</t>
  </si>
  <si>
    <t>V.Nezvala 5</t>
  </si>
  <si>
    <t>BYT-KOMPLET s.r.o.</t>
  </si>
  <si>
    <t>Bojkovice</t>
  </si>
  <si>
    <t>Milos Silhan</t>
  </si>
  <si>
    <t>CZ</t>
  </si>
  <si>
    <t>42147258</t>
  </si>
  <si>
    <t>18 Cumberland Street</t>
  </si>
  <si>
    <t>Candoxy Canada Inc.</t>
  </si>
  <si>
    <t>Thunder Bay</t>
  </si>
  <si>
    <t>Mr. Rob Young</t>
  </si>
  <si>
    <t>CA</t>
  </si>
  <si>
    <t>01905893</t>
  </si>
  <si>
    <t>Carl Blochs Gade 7</t>
  </si>
  <si>
    <t>Candoxy Kontor A/S</t>
  </si>
  <si>
    <t>AArhus C</t>
  </si>
  <si>
    <t>Hr. Jonathan Mollerup</t>
  </si>
  <si>
    <t>DK</t>
  </si>
  <si>
    <t>45282828</t>
  </si>
  <si>
    <t>Westzijdewal 123</t>
  </si>
  <si>
    <t>Candoxy Nederland BV</t>
  </si>
  <si>
    <t>Amsterdam</t>
  </si>
  <si>
    <t>Rob Verhoff</t>
  </si>
  <si>
    <t>NL</t>
  </si>
  <si>
    <t>31987987</t>
  </si>
  <si>
    <t>De Mezas Plads 917B</t>
  </si>
  <si>
    <t>Carl Anthony</t>
  </si>
  <si>
    <t>Hr. Carl Anthony</t>
  </si>
  <si>
    <t>45282829</t>
  </si>
  <si>
    <t>Tabor 23</t>
  </si>
  <si>
    <t>Centromerkur d.o.o.</t>
  </si>
  <si>
    <t>Maribor</t>
  </si>
  <si>
    <t>ga. Renata Lavtar</t>
  </si>
  <si>
    <t>SI</t>
  </si>
  <si>
    <t>38632147</t>
  </si>
  <si>
    <t>Avda. Europa 2</t>
  </si>
  <si>
    <t>Corporación Beta</t>
  </si>
  <si>
    <t>Valencia</t>
  </si>
  <si>
    <t>Srta. Vanessa Garcia Garcia</t>
  </si>
  <si>
    <t>ES</t>
  </si>
  <si>
    <t>34010199</t>
  </si>
  <si>
    <t>Geradeausweg 77</t>
  </si>
  <si>
    <t>Cronus Cardoxy Procurement</t>
  </si>
  <si>
    <t>Hamburg</t>
  </si>
  <si>
    <t>IC1030</t>
  </si>
  <si>
    <t>Ligeudvej 24</t>
  </si>
  <si>
    <t>Cronus Cardoxy Sales</t>
  </si>
  <si>
    <t>K¢benhavn ¥</t>
  </si>
  <si>
    <t>IC1020</t>
  </si>
  <si>
    <t>Total</t>
  </si>
  <si>
    <t>Row Labels</t>
  </si>
  <si>
    <t>TRUE</t>
  </si>
  <si>
    <t>Grand Total</t>
  </si>
  <si>
    <t>FALSE</t>
  </si>
  <si>
    <t>Sum of Profit (LCY)</t>
  </si>
  <si>
    <t>Column Labels</t>
  </si>
  <si>
    <t>Sum of Net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</si>
</sst>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38.479013657408" createdVersion="6" refreshedVersion="6" minRefreshableVersion="3" recordCount="15" xr:uid="{E1B7CFED-D9CF-4578-99ED-989F4C1A2518}">
  <cacheSource type="worksheet">
    <worksheetSource name="table1"/>
  </cacheSource>
  <cacheFields count="11">
    <cacheField name="Address" numFmtId="49">
      <sharedItems/>
    </cacheField>
    <cacheField name="Name" numFmtId="49">
      <sharedItems count="15">
        <s v="Afrifield Corporation"/>
        <s v="Antarcticopy"/>
        <s v="Autohaus Mielberg KG"/>
        <s v="Beef House"/>
        <s v="Bilabankinn"/>
        <s v="Blanemark Hifi Shop"/>
        <s v="BYT-KOMPLET s.r.o."/>
        <s v="Candoxy Canada Inc."/>
        <s v="Candoxy Kontor A/S"/>
        <s v="Candoxy Nederland BV"/>
        <s v="Carl Anthony"/>
        <s v="Centromerkur d.o.o."/>
        <s v="Corporación Beta"/>
        <s v="Cronus Cardoxy Procurement"/>
        <s v="Cronus Cardoxy Sales"/>
      </sharedItems>
    </cacheField>
    <cacheField name="City" numFmtId="49">
      <sharedItems count="14">
        <s v="Maidstone"/>
        <s v="Antwerpen"/>
        <s v="Hamburg 36"/>
        <s v="Düsseldorf"/>
        <s v="Kopavogur"/>
        <s v="London"/>
        <s v="Bojkovice"/>
        <s v="Thunder Bay"/>
        <s v="AArhus C"/>
        <s v="Amsterdam"/>
        <s v="Maribor"/>
        <s v="Valencia"/>
        <s v="Hamburg"/>
        <s v="K¢benhavn ¥"/>
      </sharedItems>
    </cacheField>
    <cacheField name="Last Date Modified" numFmtId="14">
      <sharedItems containsSemiMixedTypes="0" containsNonDate="0" containsDate="1" containsString="0" minDate="2012-09-13T00:00:00" maxDate="2012-09-14T00:00:00"/>
    </cacheField>
    <cacheField name="Combine Shipments" numFmtId="0">
      <sharedItems count="2">
        <b v="1"/>
        <b v="0"/>
      </sharedItems>
    </cacheField>
    <cacheField name="Contact" numFmtId="49">
      <sharedItems count="12">
        <s v="Mrs. Ariane Peeters"/>
        <s v="Michael Zeman"/>
        <s v=""/>
        <s v="Frau Karin Fleischer"/>
        <s v="Kristjan Thor Arnason"/>
        <s v="Milos Silhan"/>
        <s v="Mr. Rob Young"/>
        <s v="Hr. Jonathan Mollerup"/>
        <s v="Rob Verhoff"/>
        <s v="Hr. Carl Anthony"/>
        <s v="ga. Renata Lavtar"/>
        <s v="Srta. Vanessa Garcia Garcia"/>
      </sharedItems>
    </cacheField>
    <cacheField name="Country/Region Code" numFmtId="49">
      <sharedItems/>
    </cacheField>
    <cacheField name="No." numFmtId="49">
      <sharedItems/>
    </cacheField>
    <cacheField name="Net Change" numFmtId="0">
      <sharedItems containsSemiMixedTypes="0" containsString="0" containsNumber="1" minValue="0" maxValue="58518.63"/>
    </cacheField>
    <cacheField name="Outstanding Orders" numFmtId="0">
      <sharedItems containsSemiMixedTypes="0" containsString="0" containsNumber="1" minValue="0" maxValue="81399.66"/>
    </cacheField>
    <cacheField name="Profit (LCY)" numFmtId="0">
      <sharedItems containsSemiMixedTypes="0" containsString="0" containsNumber="1" minValue="0" maxValue="1119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100 Maidstone Ave."/>
    <x v="0"/>
    <x v="0"/>
    <d v="2012-09-13T00:00:00"/>
    <x v="0"/>
    <x v="0"/>
    <s v="GB"/>
    <s v="44180220"/>
    <n v="0"/>
    <n v="0"/>
    <n v="0"/>
  </r>
  <r>
    <s v="Katwilgweg 274"/>
    <x v="1"/>
    <x v="1"/>
    <d v="2012-09-13T00:00:00"/>
    <x v="0"/>
    <x v="1"/>
    <s v="BE"/>
    <s v="32656565"/>
    <n v="3218.1400000000003"/>
    <n v="0"/>
    <n v="1119.44"/>
  </r>
  <r>
    <s v="Porschestraße 911"/>
    <x v="2"/>
    <x v="2"/>
    <d v="2012-09-13T00:00:00"/>
    <x v="1"/>
    <x v="2"/>
    <s v="DE"/>
    <s v="49633663"/>
    <n v="8794.86"/>
    <n v="81399.66"/>
    <n v="95.410000000000011"/>
  </r>
  <r>
    <s v="Südermarkt 6"/>
    <x v="3"/>
    <x v="3"/>
    <d v="2012-09-13T00:00:00"/>
    <x v="0"/>
    <x v="3"/>
    <s v="DE"/>
    <s v="49525252"/>
    <n v="14178.099999999999"/>
    <n v="27328.81"/>
    <n v="0"/>
  </r>
  <r>
    <s v="Skemmuvegur 4"/>
    <x v="4"/>
    <x v="4"/>
    <d v="2012-09-13T00:00:00"/>
    <x v="0"/>
    <x v="4"/>
    <s v="IS"/>
    <s v="35122112"/>
    <n v="0"/>
    <n v="0"/>
    <n v="0"/>
  </r>
  <r>
    <s v="28 Baker Street"/>
    <x v="5"/>
    <x v="5"/>
    <d v="2012-09-13T00:00:00"/>
    <x v="1"/>
    <x v="2"/>
    <s v="US"/>
    <s v="60000"/>
    <n v="0"/>
    <n v="12519.999999999998"/>
    <n v="0"/>
  </r>
  <r>
    <s v="V.Nezvala 5"/>
    <x v="6"/>
    <x v="6"/>
    <d v="2012-09-13T00:00:00"/>
    <x v="0"/>
    <x v="5"/>
    <s v="CZ"/>
    <s v="42147258"/>
    <n v="58518.63"/>
    <n v="0"/>
    <n v="546"/>
  </r>
  <r>
    <s v="18 Cumberland Street"/>
    <x v="7"/>
    <x v="7"/>
    <d v="2012-09-13T00:00:00"/>
    <x v="1"/>
    <x v="6"/>
    <s v="CA"/>
    <s v="01905893"/>
    <n v="0"/>
    <n v="0"/>
    <n v="0"/>
  </r>
  <r>
    <s v="Carl Blochs Gade 7"/>
    <x v="8"/>
    <x v="8"/>
    <d v="2012-09-13T00:00:00"/>
    <x v="0"/>
    <x v="7"/>
    <s v="DK"/>
    <s v="45282828"/>
    <n v="0"/>
    <n v="0"/>
    <n v="0"/>
  </r>
  <r>
    <s v="Westzijdewal 123"/>
    <x v="9"/>
    <x v="9"/>
    <d v="2012-09-13T00:00:00"/>
    <x v="1"/>
    <x v="8"/>
    <s v="NL"/>
    <s v="31987987"/>
    <n v="0"/>
    <n v="2083.7200000000003"/>
    <n v="0"/>
  </r>
  <r>
    <s v="De Mezas Plads 917B"/>
    <x v="10"/>
    <x v="8"/>
    <d v="2012-09-13T00:00:00"/>
    <x v="0"/>
    <x v="9"/>
    <s v="DK"/>
    <s v="45282829"/>
    <n v="0"/>
    <n v="0"/>
    <n v="0"/>
  </r>
  <r>
    <s v="Tabor 23"/>
    <x v="11"/>
    <x v="10"/>
    <d v="2012-09-13T00:00:00"/>
    <x v="0"/>
    <x v="10"/>
    <s v="SI"/>
    <s v="38632147"/>
    <n v="0"/>
    <n v="0"/>
    <n v="0"/>
  </r>
  <r>
    <s v="Avda. Europa 2"/>
    <x v="12"/>
    <x v="11"/>
    <d v="2012-09-13T00:00:00"/>
    <x v="0"/>
    <x v="11"/>
    <s v="ES"/>
    <s v="34010199"/>
    <n v="0"/>
    <n v="0"/>
    <n v="0"/>
  </r>
  <r>
    <s v="Geradeausweg 77"/>
    <x v="13"/>
    <x v="12"/>
    <d v="2012-09-13T00:00:00"/>
    <x v="1"/>
    <x v="2"/>
    <s v="DE"/>
    <s v="IC1030"/>
    <n v="0"/>
    <n v="0"/>
    <n v="0"/>
  </r>
  <r>
    <s v="Ligeudvej 24"/>
    <x v="14"/>
    <x v="13"/>
    <d v="2012-09-13T00:00:00"/>
    <x v="0"/>
    <x v="2"/>
    <s v="DK"/>
    <s v="IC102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C8D7C-169E-4B17-912A-09F4AC6F2A4F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5:E42" firstHeaderRow="1" firstDataRow="2" firstDataCol="1"/>
  <pivotFields count="11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numFmtId="14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Net Chang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0BCE0-5E24-4636-999E-CCD4BA05D17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20" firstHeaderRow="1" firstDataRow="1" firstDataCol="1"/>
  <pivotFields count="11">
    <pivotField showAll="0"/>
    <pivotField showAll="0"/>
    <pivotField axis="axisRow" showAll="0">
      <items count="15">
        <item x="8"/>
        <item x="9"/>
        <item x="1"/>
        <item x="6"/>
        <item x="3"/>
        <item x="12"/>
        <item x="2"/>
        <item x="13"/>
        <item x="4"/>
        <item x="5"/>
        <item x="0"/>
        <item x="10"/>
        <item x="7"/>
        <item x="11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4"/>
    <field x="2"/>
  </rowFields>
  <rowItems count="17">
    <i>
      <x/>
    </i>
    <i r="1">
      <x v="1"/>
    </i>
    <i r="1">
      <x v="5"/>
    </i>
    <i r="1">
      <x v="6"/>
    </i>
    <i r="1">
      <x v="9"/>
    </i>
    <i r="1">
      <x v="12"/>
    </i>
    <i>
      <x v="1"/>
    </i>
    <i r="1">
      <x/>
    </i>
    <i r="1">
      <x v="2"/>
    </i>
    <i r="1">
      <x v="3"/>
    </i>
    <i r="1">
      <x v="4"/>
    </i>
    <i r="1">
      <x v="7"/>
    </i>
    <i r="1">
      <x v="8"/>
    </i>
    <i r="1">
      <x v="10"/>
    </i>
    <i r="1">
      <x v="11"/>
    </i>
    <i r="1">
      <x v="13"/>
    </i>
    <i t="grand">
      <x/>
    </i>
  </rowItems>
  <colItems count="1">
    <i/>
  </colItems>
  <dataFields count="1">
    <dataField name="Sum of Profit (LCY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53F12-3065-4E98-9496-DD676EC8760D}" name="table1" displayName="table1" ref="B2:L18" totalsRowCount="1">
  <autoFilter ref="B2:L17" xr:uid="{484B1190-BEB0-4F8A-89EC-50A824F7E2AE}"/>
  <tableColumns count="11">
    <tableColumn id="1" xr3:uid="{E3DDABBD-3869-4332-BBF0-371C858C5E4B}" name="Address" totalsRowLabel="Total" dataDxfId="10"/>
    <tableColumn id="2" xr3:uid="{CA960D41-3345-4521-9D60-63F795360DCA}" name="Name" dataDxfId="9"/>
    <tableColumn id="3" xr3:uid="{69B2DC34-31FD-4078-8BF5-4FCA3112218E}" name="City" dataDxfId="8"/>
    <tableColumn id="4" xr3:uid="{049C2A5F-E31A-441C-B148-D662EE92D05A}" name="Last Date Modified" dataDxfId="7"/>
    <tableColumn id="5" xr3:uid="{C4BC038B-2F53-418E-A6AA-DAA39FE2237E}" name="Combine Shipments" dataDxfId="6"/>
    <tableColumn id="6" xr3:uid="{D3066BB9-2D30-44D2-9EA2-8FB05B5BB286}" name="Contact" dataDxfId="5"/>
    <tableColumn id="7" xr3:uid="{EFF6AE67-5766-449B-AE31-ED2E6B33174D}" name="Country/Region Code" dataDxfId="4"/>
    <tableColumn id="8" xr3:uid="{159EE2FD-095A-4E3C-9709-FEA18A8F3F4B}" name="No." dataDxfId="3"/>
    <tableColumn id="9" xr3:uid="{FD270099-D1B1-4748-8F91-6309133AF8ED}" name="Net Change" totalsRowFunction="sum" dataDxfId="2"/>
    <tableColumn id="10" xr3:uid="{48739F7D-FB53-4F47-903B-14C5E9381BD9}" name="Outstanding Orders" totalsRowFunction="sum" dataDxfId="1"/>
    <tableColumn id="11" xr3:uid="{45E495F7-F270-4FAA-B1E1-B21804F822FF}" name="Profit (LCY)" totalsRowFunction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C7D8-FE8A-477C-B548-C9CC427BAB99}">
  <dimension ref="B2:M19"/>
  <sheetViews>
    <sheetView workbookViewId="0">
      <selection activeCell="B3" sqref="B2:L18"/>
    </sheetView>
  </sheetViews>
  <sheetFormatPr defaultRowHeight="14.4" x14ac:dyDescent="0.3"/>
  <cols>
    <col min="2" max="2" width="18.77734375" bestFit="1" customWidth="1"/>
    <col min="3" max="3" width="25.109375" bestFit="1" customWidth="1"/>
    <col min="4" max="4" width="11.33203125" bestFit="1" customWidth="1"/>
    <col min="5" max="5" width="19.109375" bestFit="1" customWidth="1"/>
    <col min="6" max="6" width="20.33203125" bestFit="1" customWidth="1"/>
    <col min="7" max="7" width="23.5546875" bestFit="1" customWidth="1"/>
    <col min="8" max="8" width="21.6640625" bestFit="1" customWidth="1"/>
    <col min="9" max="9" width="9" bestFit="1" customWidth="1"/>
    <col min="10" max="10" width="13" bestFit="1" customWidth="1"/>
    <col min="11" max="11" width="19.77734375" bestFit="1" customWidth="1"/>
    <col min="12" max="12" width="12.6640625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2:12" x14ac:dyDescent="0.3">
      <c r="B3" s="1" t="s">
        <v>11</v>
      </c>
      <c r="C3" s="1" t="s">
        <v>12</v>
      </c>
      <c r="D3" s="1" t="s">
        <v>13</v>
      </c>
      <c r="E3" s="2">
        <v>41165</v>
      </c>
      <c r="F3" s="3" t="b">
        <v>1</v>
      </c>
      <c r="G3" s="1" t="s">
        <v>14</v>
      </c>
      <c r="H3" s="1" t="s">
        <v>15</v>
      </c>
      <c r="I3" s="1" t="s">
        <v>16</v>
      </c>
      <c r="J3" s="3">
        <v>0</v>
      </c>
      <c r="K3" s="3">
        <v>0</v>
      </c>
      <c r="L3" s="3">
        <v>0</v>
      </c>
    </row>
    <row r="4" spans="2:12" x14ac:dyDescent="0.3">
      <c r="B4" s="1" t="s">
        <v>17</v>
      </c>
      <c r="C4" s="1" t="s">
        <v>18</v>
      </c>
      <c r="D4" s="1" t="s">
        <v>19</v>
      </c>
      <c r="E4" s="2">
        <v>41165</v>
      </c>
      <c r="F4" s="3" t="b">
        <v>1</v>
      </c>
      <c r="G4" s="1" t="s">
        <v>20</v>
      </c>
      <c r="H4" s="1" t="s">
        <v>21</v>
      </c>
      <c r="I4" s="1" t="s">
        <v>22</v>
      </c>
      <c r="J4" s="3">
        <v>3218.1400000000003</v>
      </c>
      <c r="K4" s="3">
        <v>0</v>
      </c>
      <c r="L4" s="3">
        <v>1119.44</v>
      </c>
    </row>
    <row r="5" spans="2:12" x14ac:dyDescent="0.3">
      <c r="B5" s="1" t="s">
        <v>23</v>
      </c>
      <c r="C5" s="1" t="s">
        <v>24</v>
      </c>
      <c r="D5" s="1" t="s">
        <v>25</v>
      </c>
      <c r="E5" s="2">
        <v>41165</v>
      </c>
      <c r="F5" s="3" t="b">
        <v>0</v>
      </c>
      <c r="G5" s="1" t="s">
        <v>26</v>
      </c>
      <c r="H5" s="1" t="s">
        <v>27</v>
      </c>
      <c r="I5" s="1" t="s">
        <v>28</v>
      </c>
      <c r="J5" s="3">
        <v>8794.86</v>
      </c>
      <c r="K5" s="3">
        <v>81399.66</v>
      </c>
      <c r="L5" s="3">
        <v>95.410000000000011</v>
      </c>
    </row>
    <row r="6" spans="2:12" x14ac:dyDescent="0.3">
      <c r="B6" s="1" t="s">
        <v>29</v>
      </c>
      <c r="C6" s="1" t="s">
        <v>30</v>
      </c>
      <c r="D6" s="1" t="s">
        <v>31</v>
      </c>
      <c r="E6" s="2">
        <v>41165</v>
      </c>
      <c r="F6" s="3" t="b">
        <v>1</v>
      </c>
      <c r="G6" s="1" t="s">
        <v>32</v>
      </c>
      <c r="H6" s="1" t="s">
        <v>27</v>
      </c>
      <c r="I6" s="1" t="s">
        <v>33</v>
      </c>
      <c r="J6" s="3">
        <v>14178.099999999999</v>
      </c>
      <c r="K6" s="3">
        <v>27328.81</v>
      </c>
      <c r="L6" s="3">
        <v>0</v>
      </c>
    </row>
    <row r="7" spans="2:12" x14ac:dyDescent="0.3">
      <c r="B7" s="1" t="s">
        <v>34</v>
      </c>
      <c r="C7" s="1" t="s">
        <v>35</v>
      </c>
      <c r="D7" s="1" t="s">
        <v>36</v>
      </c>
      <c r="E7" s="2">
        <v>41165</v>
      </c>
      <c r="F7" s="3" t="b">
        <v>1</v>
      </c>
      <c r="G7" s="1" t="s">
        <v>37</v>
      </c>
      <c r="H7" s="1" t="s">
        <v>38</v>
      </c>
      <c r="I7" s="1" t="s">
        <v>39</v>
      </c>
      <c r="J7" s="3">
        <v>0</v>
      </c>
      <c r="K7" s="3">
        <v>0</v>
      </c>
      <c r="L7" s="3">
        <v>0</v>
      </c>
    </row>
    <row r="8" spans="2:12" x14ac:dyDescent="0.3">
      <c r="B8" s="1" t="s">
        <v>40</v>
      </c>
      <c r="C8" s="1" t="s">
        <v>41</v>
      </c>
      <c r="D8" s="1" t="s">
        <v>42</v>
      </c>
      <c r="E8" s="2">
        <v>41165</v>
      </c>
      <c r="F8" s="3" t="b">
        <v>0</v>
      </c>
      <c r="G8" s="1" t="s">
        <v>26</v>
      </c>
      <c r="H8" s="1" t="s">
        <v>43</v>
      </c>
      <c r="I8" s="1" t="s">
        <v>44</v>
      </c>
      <c r="J8" s="3">
        <v>0</v>
      </c>
      <c r="K8" s="3">
        <v>12519.999999999998</v>
      </c>
      <c r="L8" s="3">
        <v>0</v>
      </c>
    </row>
    <row r="9" spans="2:12" x14ac:dyDescent="0.3">
      <c r="B9" s="1" t="s">
        <v>45</v>
      </c>
      <c r="C9" s="1" t="s">
        <v>46</v>
      </c>
      <c r="D9" s="1" t="s">
        <v>47</v>
      </c>
      <c r="E9" s="2">
        <v>41165</v>
      </c>
      <c r="F9" s="3" t="b">
        <v>1</v>
      </c>
      <c r="G9" s="1" t="s">
        <v>48</v>
      </c>
      <c r="H9" s="1" t="s">
        <v>49</v>
      </c>
      <c r="I9" s="1" t="s">
        <v>50</v>
      </c>
      <c r="J9" s="3">
        <v>58518.63</v>
      </c>
      <c r="K9" s="3">
        <v>0</v>
      </c>
      <c r="L9" s="3">
        <v>546</v>
      </c>
    </row>
    <row r="10" spans="2:12" x14ac:dyDescent="0.3">
      <c r="B10" s="1" t="s">
        <v>51</v>
      </c>
      <c r="C10" s="1" t="s">
        <v>52</v>
      </c>
      <c r="D10" s="1" t="s">
        <v>53</v>
      </c>
      <c r="E10" s="2">
        <v>41165</v>
      </c>
      <c r="F10" s="3" t="b">
        <v>0</v>
      </c>
      <c r="G10" s="1" t="s">
        <v>54</v>
      </c>
      <c r="H10" s="1" t="s">
        <v>55</v>
      </c>
      <c r="I10" s="1" t="s">
        <v>56</v>
      </c>
      <c r="J10" s="3">
        <v>0</v>
      </c>
      <c r="K10" s="3">
        <v>0</v>
      </c>
      <c r="L10" s="3">
        <v>0</v>
      </c>
    </row>
    <row r="11" spans="2:12" x14ac:dyDescent="0.3">
      <c r="B11" s="1" t="s">
        <v>57</v>
      </c>
      <c r="C11" s="1" t="s">
        <v>58</v>
      </c>
      <c r="D11" s="1" t="s">
        <v>59</v>
      </c>
      <c r="E11" s="2">
        <v>41165</v>
      </c>
      <c r="F11" s="3" t="b">
        <v>1</v>
      </c>
      <c r="G11" s="1" t="s">
        <v>60</v>
      </c>
      <c r="H11" s="1" t="s">
        <v>61</v>
      </c>
      <c r="I11" s="1" t="s">
        <v>62</v>
      </c>
      <c r="J11" s="3">
        <v>0</v>
      </c>
      <c r="K11" s="3">
        <v>0</v>
      </c>
      <c r="L11" s="3">
        <v>0</v>
      </c>
    </row>
    <row r="12" spans="2:12" x14ac:dyDescent="0.3">
      <c r="B12" s="1" t="s">
        <v>63</v>
      </c>
      <c r="C12" s="1" t="s">
        <v>64</v>
      </c>
      <c r="D12" s="1" t="s">
        <v>65</v>
      </c>
      <c r="E12" s="2">
        <v>41165</v>
      </c>
      <c r="F12" s="3" t="b">
        <v>0</v>
      </c>
      <c r="G12" s="1" t="s">
        <v>66</v>
      </c>
      <c r="H12" s="1" t="s">
        <v>67</v>
      </c>
      <c r="I12" s="1" t="s">
        <v>68</v>
      </c>
      <c r="J12" s="3">
        <v>0</v>
      </c>
      <c r="K12" s="3">
        <v>2083.7200000000003</v>
      </c>
      <c r="L12" s="3">
        <v>0</v>
      </c>
    </row>
    <row r="13" spans="2:12" x14ac:dyDescent="0.3">
      <c r="B13" s="1" t="s">
        <v>69</v>
      </c>
      <c r="C13" s="1" t="s">
        <v>70</v>
      </c>
      <c r="D13" s="1" t="s">
        <v>59</v>
      </c>
      <c r="E13" s="2">
        <v>41165</v>
      </c>
      <c r="F13" s="3" t="b">
        <v>1</v>
      </c>
      <c r="G13" s="1" t="s">
        <v>71</v>
      </c>
      <c r="H13" s="1" t="s">
        <v>61</v>
      </c>
      <c r="I13" s="1" t="s">
        <v>72</v>
      </c>
      <c r="J13" s="3">
        <v>0</v>
      </c>
      <c r="K13" s="3">
        <v>0</v>
      </c>
      <c r="L13" s="3">
        <v>0</v>
      </c>
    </row>
    <row r="14" spans="2:12" x14ac:dyDescent="0.3">
      <c r="B14" s="1" t="s">
        <v>73</v>
      </c>
      <c r="C14" s="1" t="s">
        <v>74</v>
      </c>
      <c r="D14" s="1" t="s">
        <v>75</v>
      </c>
      <c r="E14" s="2">
        <v>41165</v>
      </c>
      <c r="F14" s="3" t="b">
        <v>1</v>
      </c>
      <c r="G14" s="1" t="s">
        <v>76</v>
      </c>
      <c r="H14" s="1" t="s">
        <v>77</v>
      </c>
      <c r="I14" s="1" t="s">
        <v>78</v>
      </c>
      <c r="J14" s="3">
        <v>0</v>
      </c>
      <c r="K14" s="3">
        <v>0</v>
      </c>
      <c r="L14" s="3">
        <v>0</v>
      </c>
    </row>
    <row r="15" spans="2:12" x14ac:dyDescent="0.3">
      <c r="B15" s="1" t="s">
        <v>79</v>
      </c>
      <c r="C15" s="1" t="s">
        <v>80</v>
      </c>
      <c r="D15" s="1" t="s">
        <v>81</v>
      </c>
      <c r="E15" s="2">
        <v>41165</v>
      </c>
      <c r="F15" s="3" t="b">
        <v>1</v>
      </c>
      <c r="G15" s="1" t="s">
        <v>82</v>
      </c>
      <c r="H15" s="1" t="s">
        <v>83</v>
      </c>
      <c r="I15" s="1" t="s">
        <v>84</v>
      </c>
      <c r="J15" s="3">
        <v>0</v>
      </c>
      <c r="K15" s="3">
        <v>0</v>
      </c>
      <c r="L15" s="3">
        <v>0</v>
      </c>
    </row>
    <row r="16" spans="2:12" x14ac:dyDescent="0.3">
      <c r="B16" s="1" t="s">
        <v>85</v>
      </c>
      <c r="C16" s="1" t="s">
        <v>86</v>
      </c>
      <c r="D16" s="1" t="s">
        <v>87</v>
      </c>
      <c r="E16" s="2">
        <v>41165</v>
      </c>
      <c r="F16" s="3" t="b">
        <v>0</v>
      </c>
      <c r="G16" s="1" t="s">
        <v>26</v>
      </c>
      <c r="H16" s="1" t="s">
        <v>27</v>
      </c>
      <c r="I16" s="1" t="s">
        <v>88</v>
      </c>
      <c r="J16" s="3">
        <v>0</v>
      </c>
      <c r="K16" s="3">
        <v>0</v>
      </c>
      <c r="L16" s="3">
        <v>0</v>
      </c>
    </row>
    <row r="17" spans="2:13" x14ac:dyDescent="0.3">
      <c r="B17" s="1" t="s">
        <v>89</v>
      </c>
      <c r="C17" s="1" t="s">
        <v>90</v>
      </c>
      <c r="D17" s="1" t="s">
        <v>91</v>
      </c>
      <c r="E17" s="2">
        <v>41165</v>
      </c>
      <c r="F17" s="3" t="b">
        <v>1</v>
      </c>
      <c r="G17" s="1" t="s">
        <v>26</v>
      </c>
      <c r="H17" s="1" t="s">
        <v>61</v>
      </c>
      <c r="I17" s="1" t="s">
        <v>92</v>
      </c>
      <c r="J17" s="3">
        <v>0</v>
      </c>
      <c r="K17" s="3">
        <v>0</v>
      </c>
      <c r="L17" s="3">
        <v>0</v>
      </c>
    </row>
    <row r="18" spans="2:13" x14ac:dyDescent="0.3">
      <c r="B18" t="s">
        <v>93</v>
      </c>
      <c r="J18">
        <f>SUBTOTAL(109,table1[Net Change])</f>
        <v>84709.73</v>
      </c>
      <c r="K18">
        <f>SUBTOTAL(109,table1[Outstanding Orders])</f>
        <v>123332.19</v>
      </c>
      <c r="L18">
        <f>SUBTOTAL(109,table1[Profit (LCY)])</f>
        <v>1760.8500000000001</v>
      </c>
    </row>
    <row r="19" spans="2:13" x14ac:dyDescent="0.3">
      <c r="M19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1908-0DE3-495A-BD11-8257A912A92F}">
  <dimension ref="B3:E42"/>
  <sheetViews>
    <sheetView tabSelected="1" workbookViewId="0">
      <selection activeCell="H4" sqref="H4"/>
    </sheetView>
  </sheetViews>
  <sheetFormatPr defaultRowHeight="14.4" x14ac:dyDescent="0.3"/>
  <cols>
    <col min="2" max="2" width="25.109375" bestFit="1" customWidth="1"/>
    <col min="3" max="3" width="15.5546875" bestFit="1" customWidth="1"/>
    <col min="4" max="4" width="9" bestFit="1" customWidth="1"/>
    <col min="5" max="5" width="10.77734375" bestFit="1" customWidth="1"/>
    <col min="6" max="6" width="9.21875" bestFit="1" customWidth="1"/>
    <col min="7" max="7" width="9.88671875" bestFit="1" customWidth="1"/>
    <col min="8" max="8" width="8.77734375" bestFit="1" customWidth="1"/>
    <col min="9" max="9" width="11.21875" bestFit="1" customWidth="1"/>
    <col min="10" max="10" width="12" bestFit="1" customWidth="1"/>
    <col min="11" max="11" width="10.21875" bestFit="1" customWidth="1"/>
    <col min="12" max="12" width="7.44140625" bestFit="1" customWidth="1"/>
    <col min="13" max="13" width="10" bestFit="1" customWidth="1"/>
    <col min="14" max="14" width="7.77734375" bestFit="1" customWidth="1"/>
    <col min="15" max="15" width="11.6640625" bestFit="1" customWidth="1"/>
    <col min="16" max="16" width="8.109375" bestFit="1" customWidth="1"/>
    <col min="17" max="17" width="10.77734375" bestFit="1" customWidth="1"/>
  </cols>
  <sheetData>
    <row r="3" spans="2:3" x14ac:dyDescent="0.3">
      <c r="B3" s="4" t="s">
        <v>94</v>
      </c>
      <c r="C3" t="s">
        <v>98</v>
      </c>
    </row>
    <row r="4" spans="2:3" x14ac:dyDescent="0.3">
      <c r="B4" s="5" t="s">
        <v>97</v>
      </c>
      <c r="C4" s="3">
        <v>95.410000000000011</v>
      </c>
    </row>
    <row r="5" spans="2:3" x14ac:dyDescent="0.3">
      <c r="B5" s="6" t="s">
        <v>65</v>
      </c>
      <c r="C5" s="3">
        <v>0</v>
      </c>
    </row>
    <row r="6" spans="2:3" x14ac:dyDescent="0.3">
      <c r="B6" s="6" t="s">
        <v>87</v>
      </c>
      <c r="C6" s="3">
        <v>0</v>
      </c>
    </row>
    <row r="7" spans="2:3" x14ac:dyDescent="0.3">
      <c r="B7" s="6" t="s">
        <v>25</v>
      </c>
      <c r="C7" s="3">
        <v>95.410000000000011</v>
      </c>
    </row>
    <row r="8" spans="2:3" x14ac:dyDescent="0.3">
      <c r="B8" s="6" t="s">
        <v>42</v>
      </c>
      <c r="C8" s="3">
        <v>0</v>
      </c>
    </row>
    <row r="9" spans="2:3" x14ac:dyDescent="0.3">
      <c r="B9" s="6" t="s">
        <v>53</v>
      </c>
      <c r="C9" s="3">
        <v>0</v>
      </c>
    </row>
    <row r="10" spans="2:3" x14ac:dyDescent="0.3">
      <c r="B10" s="5" t="s">
        <v>95</v>
      </c>
      <c r="C10" s="3">
        <v>1665.44</v>
      </c>
    </row>
    <row r="11" spans="2:3" x14ac:dyDescent="0.3">
      <c r="B11" s="6" t="s">
        <v>59</v>
      </c>
      <c r="C11" s="3">
        <v>0</v>
      </c>
    </row>
    <row r="12" spans="2:3" x14ac:dyDescent="0.3">
      <c r="B12" s="6" t="s">
        <v>19</v>
      </c>
      <c r="C12" s="3">
        <v>1119.44</v>
      </c>
    </row>
    <row r="13" spans="2:3" x14ac:dyDescent="0.3">
      <c r="B13" s="6" t="s">
        <v>47</v>
      </c>
      <c r="C13" s="3">
        <v>546</v>
      </c>
    </row>
    <row r="14" spans="2:3" x14ac:dyDescent="0.3">
      <c r="B14" s="6" t="s">
        <v>31</v>
      </c>
      <c r="C14" s="3">
        <v>0</v>
      </c>
    </row>
    <row r="15" spans="2:3" x14ac:dyDescent="0.3">
      <c r="B15" s="6" t="s">
        <v>91</v>
      </c>
      <c r="C15" s="3">
        <v>0</v>
      </c>
    </row>
    <row r="16" spans="2:3" x14ac:dyDescent="0.3">
      <c r="B16" s="6" t="s">
        <v>36</v>
      </c>
      <c r="C16" s="3">
        <v>0</v>
      </c>
    </row>
    <row r="17" spans="2:5" x14ac:dyDescent="0.3">
      <c r="B17" s="6" t="s">
        <v>13</v>
      </c>
      <c r="C17" s="3">
        <v>0</v>
      </c>
    </row>
    <row r="18" spans="2:5" x14ac:dyDescent="0.3">
      <c r="B18" s="6" t="s">
        <v>75</v>
      </c>
      <c r="C18" s="3">
        <v>0</v>
      </c>
    </row>
    <row r="19" spans="2:5" x14ac:dyDescent="0.3">
      <c r="B19" s="6" t="s">
        <v>81</v>
      </c>
      <c r="C19" s="3">
        <v>0</v>
      </c>
    </row>
    <row r="20" spans="2:5" x14ac:dyDescent="0.3">
      <c r="B20" s="5" t="s">
        <v>96</v>
      </c>
      <c r="C20" s="3">
        <v>1760.8500000000001</v>
      </c>
    </row>
    <row r="25" spans="2:5" x14ac:dyDescent="0.3">
      <c r="B25" s="4" t="s">
        <v>100</v>
      </c>
      <c r="C25" s="4" t="s">
        <v>99</v>
      </c>
    </row>
    <row r="26" spans="2:5" x14ac:dyDescent="0.3">
      <c r="B26" s="4" t="s">
        <v>94</v>
      </c>
      <c r="C26" t="s">
        <v>97</v>
      </c>
      <c r="D26" t="s">
        <v>95</v>
      </c>
      <c r="E26" t="s">
        <v>96</v>
      </c>
    </row>
    <row r="27" spans="2:5" x14ac:dyDescent="0.3">
      <c r="B27" s="5" t="s">
        <v>12</v>
      </c>
      <c r="C27" s="3"/>
      <c r="D27" s="3">
        <v>0</v>
      </c>
      <c r="E27" s="3">
        <v>0</v>
      </c>
    </row>
    <row r="28" spans="2:5" x14ac:dyDescent="0.3">
      <c r="B28" s="5" t="s">
        <v>18</v>
      </c>
      <c r="C28" s="3"/>
      <c r="D28" s="3">
        <v>3218.1400000000003</v>
      </c>
      <c r="E28" s="3">
        <v>3218.1400000000003</v>
      </c>
    </row>
    <row r="29" spans="2:5" x14ac:dyDescent="0.3">
      <c r="B29" s="5" t="s">
        <v>24</v>
      </c>
      <c r="C29" s="3">
        <v>8794.86</v>
      </c>
      <c r="D29" s="3"/>
      <c r="E29" s="3">
        <v>8794.86</v>
      </c>
    </row>
    <row r="30" spans="2:5" x14ac:dyDescent="0.3">
      <c r="B30" s="5" t="s">
        <v>30</v>
      </c>
      <c r="C30" s="3"/>
      <c r="D30" s="3">
        <v>14178.099999999999</v>
      </c>
      <c r="E30" s="3">
        <v>14178.099999999999</v>
      </c>
    </row>
    <row r="31" spans="2:5" x14ac:dyDescent="0.3">
      <c r="B31" s="5" t="s">
        <v>35</v>
      </c>
      <c r="C31" s="3"/>
      <c r="D31" s="3">
        <v>0</v>
      </c>
      <c r="E31" s="3">
        <v>0</v>
      </c>
    </row>
    <row r="32" spans="2:5" x14ac:dyDescent="0.3">
      <c r="B32" s="5" t="s">
        <v>41</v>
      </c>
      <c r="C32" s="3">
        <v>0</v>
      </c>
      <c r="D32" s="3"/>
      <c r="E32" s="3">
        <v>0</v>
      </c>
    </row>
    <row r="33" spans="2:5" x14ac:dyDescent="0.3">
      <c r="B33" s="5" t="s">
        <v>46</v>
      </c>
      <c r="C33" s="3"/>
      <c r="D33" s="3">
        <v>58518.63</v>
      </c>
      <c r="E33" s="3">
        <v>58518.63</v>
      </c>
    </row>
    <row r="34" spans="2:5" x14ac:dyDescent="0.3">
      <c r="B34" s="5" t="s">
        <v>52</v>
      </c>
      <c r="C34" s="3">
        <v>0</v>
      </c>
      <c r="D34" s="3"/>
      <c r="E34" s="3">
        <v>0</v>
      </c>
    </row>
    <row r="35" spans="2:5" x14ac:dyDescent="0.3">
      <c r="B35" s="5" t="s">
        <v>58</v>
      </c>
      <c r="C35" s="3"/>
      <c r="D35" s="3">
        <v>0</v>
      </c>
      <c r="E35" s="3">
        <v>0</v>
      </c>
    </row>
    <row r="36" spans="2:5" x14ac:dyDescent="0.3">
      <c r="B36" s="5" t="s">
        <v>64</v>
      </c>
      <c r="C36" s="3">
        <v>0</v>
      </c>
      <c r="D36" s="3"/>
      <c r="E36" s="3">
        <v>0</v>
      </c>
    </row>
    <row r="37" spans="2:5" x14ac:dyDescent="0.3">
      <c r="B37" s="5" t="s">
        <v>70</v>
      </c>
      <c r="C37" s="3"/>
      <c r="D37" s="3">
        <v>0</v>
      </c>
      <c r="E37" s="3">
        <v>0</v>
      </c>
    </row>
    <row r="38" spans="2:5" x14ac:dyDescent="0.3">
      <c r="B38" s="5" t="s">
        <v>74</v>
      </c>
      <c r="C38" s="3"/>
      <c r="D38" s="3">
        <v>0</v>
      </c>
      <c r="E38" s="3">
        <v>0</v>
      </c>
    </row>
    <row r="39" spans="2:5" x14ac:dyDescent="0.3">
      <c r="B39" s="5" t="s">
        <v>80</v>
      </c>
      <c r="C39" s="3"/>
      <c r="D39" s="3">
        <v>0</v>
      </c>
      <c r="E39" s="3">
        <v>0</v>
      </c>
    </row>
    <row r="40" spans="2:5" x14ac:dyDescent="0.3">
      <c r="B40" s="5" t="s">
        <v>86</v>
      </c>
      <c r="C40" s="3">
        <v>0</v>
      </c>
      <c r="D40" s="3"/>
      <c r="E40" s="3">
        <v>0</v>
      </c>
    </row>
    <row r="41" spans="2:5" x14ac:dyDescent="0.3">
      <c r="B41" s="5" t="s">
        <v>90</v>
      </c>
      <c r="C41" s="3"/>
      <c r="D41" s="3">
        <v>0</v>
      </c>
      <c r="E41" s="3">
        <v>0</v>
      </c>
    </row>
    <row r="42" spans="2:5" x14ac:dyDescent="0.3">
      <c r="B42" s="5" t="s">
        <v>96</v>
      </c>
      <c r="C42" s="3">
        <v>8794.86</v>
      </c>
      <c r="D42" s="3">
        <v>75914.87</v>
      </c>
      <c r="E42" s="3">
        <v>84709.73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2019-03-14T17:59:42Z</dcterms:created>
  <dcterms:modified xsi:type="dcterms:W3CDTF">2019-03-14T18:47:51Z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