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source\repos\EPPlus\EPPlusTest\Workbooks\PivotTables\"/>
    </mc:Choice>
  </mc:AlternateContent>
  <xr:revisionPtr revIDLastSave="0" documentId="13_ncr:1_{5969844A-AE7E-421D-A1F3-21F62E4060F8}" xr6:coauthVersionLast="36" xr6:coauthVersionMax="36" xr10:uidLastSave="{00000000-0000-0000-0000-000000000000}"/>
  <bookViews>
    <workbookView xWindow="0" yWindow="0" windowWidth="28800" windowHeight="14025" activeTab="1" xr2:uid="{C4F3A8F9-F52A-4FE0-A867-A68891166747}"/>
  </bookViews>
  <sheets>
    <sheet name="Report" sheetId="1" r:id="rId1"/>
    <sheet name="Sheet4" sheetId="4" r:id="rId2"/>
    <sheet name="Sheet2" sheetId="2" state="veryHidden" r:id="rId3"/>
    <sheet name="Sheet3" sheetId="3" state="very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0" i="1" l="1"/>
  <c r="G150" i="1"/>
  <c r="F150" i="1"/>
  <c r="E150" i="1"/>
  <c r="J150" i="1"/>
</calcChain>
</file>

<file path=xl/sharedStrings.xml><?xml version="1.0" encoding="utf-8"?>
<sst xmlns="http://schemas.openxmlformats.org/spreadsheetml/2006/main" count="675" uniqueCount="185">
  <si>
    <t>Hide</t>
  </si>
  <si>
    <t>Headers:</t>
  </si>
  <si>
    <t>Fields:</t>
  </si>
  <si>
    <t>Description</t>
  </si>
  <si>
    <t>Inventory Posting Group</t>
  </si>
  <si>
    <t>Unit Cost</t>
  </si>
  <si>
    <t>Standard Cost</t>
  </si>
  <si>
    <t>Last Direct Cost</t>
  </si>
  <si>
    <t>Vendor No.</t>
  </si>
  <si>
    <t>Reorder Quantity</t>
  </si>
  <si>
    <t>Last Unit Cost Calc. Date</t>
  </si>
  <si>
    <t>Auto+Hide+Values+Formulas=Sheet2,Sheet3</t>
  </si>
  <si>
    <t>=NL("Table","Item",$D$4:$K$4,"Headers=",$D$3:$K$3,"TableName=","Item","IncludeDuplicates=","True")</t>
  </si>
  <si>
    <t>Auto+Hide+Values+Formulas=Sheet2,Sheet3+FormulasOnly</t>
  </si>
  <si>
    <t>AutoTable</t>
  </si>
  <si>
    <t>Fit</t>
  </si>
  <si>
    <t>AutoTable+Fit</t>
  </si>
  <si>
    <t>Total</t>
  </si>
  <si>
    <t>Bicycle</t>
  </si>
  <si>
    <t>FINISHED</t>
  </si>
  <si>
    <t/>
  </si>
  <si>
    <t>Touring Bicycle</t>
  </si>
  <si>
    <t>Front Wheel</t>
  </si>
  <si>
    <t>20000</t>
  </si>
  <si>
    <t>Rim</t>
  </si>
  <si>
    <t>01587796</t>
  </si>
  <si>
    <t>Spokes</t>
  </si>
  <si>
    <t>RAW MAT</t>
  </si>
  <si>
    <t>Front Hub</t>
  </si>
  <si>
    <t>Axle Front Wheel</t>
  </si>
  <si>
    <t>32456123</t>
  </si>
  <si>
    <t>Socket Front</t>
  </si>
  <si>
    <t>Tire</t>
  </si>
  <si>
    <t>Tube</t>
  </si>
  <si>
    <t>Back Wheel</t>
  </si>
  <si>
    <t>Back Hub</t>
  </si>
  <si>
    <t>Axle Back Wheel</t>
  </si>
  <si>
    <t>Socket Back</t>
  </si>
  <si>
    <t>Chain Assy</t>
  </si>
  <si>
    <t>Chain</t>
  </si>
  <si>
    <t>Chain Wheel Front</t>
  </si>
  <si>
    <t>Chain Wheel Back</t>
  </si>
  <si>
    <t>Mudguard front</t>
  </si>
  <si>
    <t>Mudguard back</t>
  </si>
  <si>
    <t>Lamp</t>
  </si>
  <si>
    <t>45774477</t>
  </si>
  <si>
    <t>Bell</t>
  </si>
  <si>
    <t>Brake</t>
  </si>
  <si>
    <t>Hand rear wheel Brake</t>
  </si>
  <si>
    <t>Hand front wheel Brake</t>
  </si>
  <si>
    <t>Handlebars</t>
  </si>
  <si>
    <t>Saddle</t>
  </si>
  <si>
    <t>ATHENS Desk</t>
  </si>
  <si>
    <t>RESALE</t>
  </si>
  <si>
    <t>30000</t>
  </si>
  <si>
    <t>Frame</t>
  </si>
  <si>
    <t>PARIS Guest Chair, black</t>
  </si>
  <si>
    <t>ATHENS Mobile Pedestal</t>
  </si>
  <si>
    <t>LONDON Swivel Chair, blue</t>
  </si>
  <si>
    <t>ANTWERP Conference Table</t>
  </si>
  <si>
    <t>CHAMONIX Base Storage Unit</t>
  </si>
  <si>
    <t>AMSTERDAM Lamp</t>
  </si>
  <si>
    <t>10000</t>
  </si>
  <si>
    <t>ST.MORITZ Storage Unit/Drawers</t>
  </si>
  <si>
    <t>BERLIN Guest Chair, yellow</t>
  </si>
  <si>
    <t>OSLO Storage Unit/Shelf</t>
  </si>
  <si>
    <t>ROME Guest Chair, green</t>
  </si>
  <si>
    <t>TOKYO Guest Chair, blue</t>
  </si>
  <si>
    <t>INNSBRUCK Storage Unit/G.Door</t>
  </si>
  <si>
    <t>MEXICO Swivel Chair, black</t>
  </si>
  <si>
    <t>GRENOBLE Whiteboard, red</t>
  </si>
  <si>
    <t>MUNICH Swivel Chair, yellow</t>
  </si>
  <si>
    <t>SAPPORO Whiteboard, black</t>
  </si>
  <si>
    <t>INNSBRUCK Storage Unit/W.Door</t>
  </si>
  <si>
    <t>MOSCOW Swivel Chair, red</t>
  </si>
  <si>
    <t>SARAJEVO Whiteboard, blue</t>
  </si>
  <si>
    <t>SEOUL Guest Chair, red</t>
  </si>
  <si>
    <t>CALGARY Whiteboard, yellow</t>
  </si>
  <si>
    <t>ALBERTVILLE Whiteboard, green</t>
  </si>
  <si>
    <t>ATLANTA Whiteboard, base</t>
  </si>
  <si>
    <t>SYDNEY Swivel Chair, green</t>
  </si>
  <si>
    <t>Side Panel</t>
  </si>
  <si>
    <t>Base</t>
  </si>
  <si>
    <t xml:space="preserve">Top Panel </t>
  </si>
  <si>
    <t>Rear Panel</t>
  </si>
  <si>
    <t>Wooden Door</t>
  </si>
  <si>
    <t>Glass Door</t>
  </si>
  <si>
    <t>Drawer</t>
  </si>
  <si>
    <t>Shelf</t>
  </si>
  <si>
    <t>Mounting</t>
  </si>
  <si>
    <t>Paint, black</t>
  </si>
  <si>
    <t>Paint, yellow</t>
  </si>
  <si>
    <t>Paint, blue</t>
  </si>
  <si>
    <t>Paint, red</t>
  </si>
  <si>
    <t>Paint, green</t>
  </si>
  <si>
    <t>Hinge</t>
  </si>
  <si>
    <t>Doorknob</t>
  </si>
  <si>
    <t>CONTOSO Conference System</t>
  </si>
  <si>
    <t>CONTOSO Office System</t>
  </si>
  <si>
    <t>CONTOSO Storage System</t>
  </si>
  <si>
    <t>Computer III 533 MHz</t>
  </si>
  <si>
    <t>50000</t>
  </si>
  <si>
    <t>Computer III 600 MHz</t>
  </si>
  <si>
    <t>Computer III 733 MHz</t>
  </si>
  <si>
    <t>Computer III 800 MHz</t>
  </si>
  <si>
    <t>Computer III 866 MHz</t>
  </si>
  <si>
    <t>Team Work Computer 533 MHz</t>
  </si>
  <si>
    <t>Enterprise Computer 667 MHz</t>
  </si>
  <si>
    <t>64 MB PC800 ECC</t>
  </si>
  <si>
    <t>128 MB PC800 ECC</t>
  </si>
  <si>
    <t>256 MB PC800 ECC</t>
  </si>
  <si>
    <t>384 MB PC800 ECC</t>
  </si>
  <si>
    <t>512 MB PC800 ECC</t>
  </si>
  <si>
    <t>10.2 GB ATA-66 IDE</t>
  </si>
  <si>
    <t>20.4 GB ATA-66 IDE</t>
  </si>
  <si>
    <t>27GB ATA-66 IDE</t>
  </si>
  <si>
    <t>40GB ATA-66 IDE</t>
  </si>
  <si>
    <t>9GB Ultra 160/M SCSI</t>
  </si>
  <si>
    <t>18GB Ultra 160/M SCSI</t>
  </si>
  <si>
    <t>36GB Ultra 160/M SCSI</t>
  </si>
  <si>
    <t>Printing Paper</t>
  </si>
  <si>
    <t>46558855</t>
  </si>
  <si>
    <t>15" 1501 FP Flat Panel</t>
  </si>
  <si>
    <t>17" M780 Monitor</t>
  </si>
  <si>
    <t>19" M009 Monitor</t>
  </si>
  <si>
    <t>21" UltraScan P1110</t>
  </si>
  <si>
    <t>24" Ultrascan</t>
  </si>
  <si>
    <t>GRAPHIC PROGRAM</t>
  </si>
  <si>
    <t>Chip 32 MB</t>
  </si>
  <si>
    <t>Graphic Card 9400</t>
  </si>
  <si>
    <t>Ultra 160/M SCSI Controller</t>
  </si>
  <si>
    <t>10MBit Ethernet</t>
  </si>
  <si>
    <t>Webcam</t>
  </si>
  <si>
    <t>Basic Mouse</t>
  </si>
  <si>
    <t>Advanced Mouse</t>
  </si>
  <si>
    <t>Microsoft Intellimouse</t>
  </si>
  <si>
    <t>20/48x IDE CD ROM</t>
  </si>
  <si>
    <t>8x/4x/32x IDE CD Read-Write</t>
  </si>
  <si>
    <t>Quietkey Keyboard</t>
  </si>
  <si>
    <t>Performance Keyboard</t>
  </si>
  <si>
    <t>Drive250</t>
  </si>
  <si>
    <t>250MB Disks/2pack</t>
  </si>
  <si>
    <t>250MB Disks/4pack</t>
  </si>
  <si>
    <t>Ethernet Cable</t>
  </si>
  <si>
    <t>Power Supply Cable</t>
  </si>
  <si>
    <t>Hard Disk Drive</t>
  </si>
  <si>
    <t>Hard disk Drive</t>
  </si>
  <si>
    <t>Screw on Hard Drive Mounting</t>
  </si>
  <si>
    <t>Screw on Mount CD/Tape Drive</t>
  </si>
  <si>
    <t>Computer - Basic Package</t>
  </si>
  <si>
    <t>Computer - Highline Package</t>
  </si>
  <si>
    <t>Computer - Trendy Package</t>
  </si>
  <si>
    <t>Computer - TURBO Package</t>
  </si>
  <si>
    <t>Server - Teamwear Package</t>
  </si>
  <si>
    <t>Server - Enterprise Package</t>
  </si>
  <si>
    <t>Cabling for LS-100</t>
  </si>
  <si>
    <t>Frequency filter for LS-100</t>
  </si>
  <si>
    <t>Housing LS-100,Oakwood 120 lts</t>
  </si>
  <si>
    <t>Loudspeaker 100W OakwoodDeluxe</t>
  </si>
  <si>
    <t>Loudspeakers, White for PC</t>
  </si>
  <si>
    <t>Loudspeaker, Black, 120W</t>
  </si>
  <si>
    <t>Loudspeaker, Cherry, 150W</t>
  </si>
  <si>
    <t>Cables for Loudspeakers</t>
  </si>
  <si>
    <t>Loudspeaker, Cherry, 75W</t>
  </si>
  <si>
    <t>Loudspeaker, Walnut, 80W</t>
  </si>
  <si>
    <t>Manual for Loudspeakers</t>
  </si>
  <si>
    <t>Stand for Loudspeakers LS-150</t>
  </si>
  <si>
    <t>Base speaker unit 15" 100W</t>
  </si>
  <si>
    <t>Tweeter speaker unit 4" 100W</t>
  </si>
  <si>
    <t>Middletone speaker unit 8"100W</t>
  </si>
  <si>
    <t>Spike for LS-100</t>
  </si>
  <si>
    <t>Row Labels</t>
  </si>
  <si>
    <t>Grand Total</t>
  </si>
  <si>
    <t>Sum of Unit Cost</t>
  </si>
  <si>
    <t>Column Labels</t>
  </si>
  <si>
    <t>My Date</t>
  </si>
  <si>
    <t>2011</t>
  </si>
  <si>
    <t>2015</t>
  </si>
  <si>
    <t>2016</t>
  </si>
  <si>
    <t>Qtr1</t>
  </si>
  <si>
    <t>Jan</t>
  </si>
  <si>
    <t>Qtr3</t>
  </si>
  <si>
    <t>Jul</t>
  </si>
  <si>
    <t>Qtr4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</si>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</sst>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0" fillId="0" borderId="0" xfId="0" quotePrefix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E. Crabtree" refreshedDate="43584.638543865738" createdVersion="6" refreshedVersion="6" minRefreshableVersion="3" recordCount="144" xr:uid="{80DFB749-FFB9-4DB0-A51B-1F116E9DE708}">
  <cacheSource type="worksheet">
    <worksheetSource name="Item"/>
  </cacheSource>
  <cacheFields count="10">
    <cacheField name="Description" numFmtId="49">
      <sharedItems count="140">
        <s v="Bicycle"/>
        <s v="Touring Bicycle"/>
        <s v="Front Wheel"/>
        <s v="Rim"/>
        <s v="Spokes"/>
        <s v="Front Hub"/>
        <s v="Axle Front Wheel"/>
        <s v="Socket Front"/>
        <s v="Tire"/>
        <s v="Tube"/>
        <s v="Back Wheel"/>
        <s v="Back Hub"/>
        <s v="Axle Back Wheel"/>
        <s v="Socket Back"/>
        <s v="Chain Assy"/>
        <s v="Chain"/>
        <s v="Chain Wheel Front"/>
        <s v="Chain Wheel Back"/>
        <s v="Mudguard front"/>
        <s v="Mudguard back"/>
        <s v="Lamp"/>
        <s v="Bell"/>
        <s v="Brake"/>
        <s v="Hand rear wheel Brake"/>
        <s v="Hand front wheel Brake"/>
        <s v="Handlebars"/>
        <s v="Saddle"/>
        <s v="ATHENS Desk"/>
        <s v="Frame"/>
        <s v="PARIS Guest Chair, black"/>
        <s v="ATHENS Mobile Pedestal"/>
        <s v="LONDON Swivel Chair, blue"/>
        <s v="ANTWERP Conference Table"/>
        <s v="CHAMONIX Base Storage Unit"/>
        <s v="AMSTERDAM Lamp"/>
        <s v="ST.MORITZ Storage Unit/Drawers"/>
        <s v="BERLIN Guest Chair, yellow"/>
        <s v="OSLO Storage Unit/Shelf"/>
        <s v="ROME Guest Chair, green"/>
        <s v="TOKYO Guest Chair, blue"/>
        <s v="INNSBRUCK Storage Unit/G.Door"/>
        <s v="MEXICO Swivel Chair, black"/>
        <s v="GRENOBLE Whiteboard, red"/>
        <s v="MUNICH Swivel Chair, yellow"/>
        <s v="SAPPORO Whiteboard, black"/>
        <s v="INNSBRUCK Storage Unit/W.Door"/>
        <s v="MOSCOW Swivel Chair, red"/>
        <s v="SARAJEVO Whiteboard, blue"/>
        <s v="SEOUL Guest Chair, red"/>
        <s v="CALGARY Whiteboard, yellow"/>
        <s v="ALBERTVILLE Whiteboard, green"/>
        <s v="ATLANTA Whiteboard, base"/>
        <s v="SYDNEY Swivel Chair, green"/>
        <s v="Side Panel"/>
        <s v="Base"/>
        <s v="Top Panel "/>
        <s v="Rear Panel"/>
        <s v="Wooden Door"/>
        <s v="Glass Door"/>
        <s v="Drawer"/>
        <s v="Shelf"/>
        <s v="Mounting"/>
        <s v="Paint, black"/>
        <s v="Paint, yellow"/>
        <s v="Paint, blue"/>
        <s v="Paint, red"/>
        <s v="Paint, green"/>
        <s v="Hinge"/>
        <s v="Doorknob"/>
        <s v="CONTOSO Conference System"/>
        <s v="CONTOSO Office System"/>
        <s v="CONTOSO Storage System"/>
        <s v="Computer III 533 MHz"/>
        <s v="Computer III 600 MHz"/>
        <s v="Computer III 733 MHz"/>
        <s v="Computer III 800 MHz"/>
        <s v="Computer III 866 MHz"/>
        <s v="Team Work Computer 533 MHz"/>
        <s v="Enterprise Computer 667 MHz"/>
        <s v="64 MB PC800 ECC"/>
        <s v="128 MB PC800 ECC"/>
        <s v="256 MB PC800 ECC"/>
        <s v="384 MB PC800 ECC"/>
        <s v="512 MB PC800 ECC"/>
        <s v="10.2 GB ATA-66 IDE"/>
        <s v="20.4 GB ATA-66 IDE"/>
        <s v="27GB ATA-66 IDE"/>
        <s v="40GB ATA-66 IDE"/>
        <s v="9GB Ultra 160/M SCSI"/>
        <s v="18GB Ultra 160/M SCSI"/>
        <s v="36GB Ultra 160/M SCSI"/>
        <s v="Printing Paper"/>
        <s v="15&quot; 1501 FP Flat Panel"/>
        <s v="17&quot; M780 Monitor"/>
        <s v="19&quot; M009 Monitor"/>
        <s v="21&quot; UltraScan P1110"/>
        <s v="24&quot; Ultrascan"/>
        <s v="GRAPHIC PROGRAM"/>
        <s v="Chip 32 MB"/>
        <s v="Graphic Card 9400"/>
        <s v="Ultra 160/M SCSI Controller"/>
        <s v="10MBit Ethernet"/>
        <s v="Webcam"/>
        <s v="Basic Mouse"/>
        <s v="Advanced Mouse"/>
        <s v="Microsoft Intellimouse"/>
        <s v="20/48x IDE CD ROM"/>
        <s v="8x/4x/32x IDE CD Read-Write"/>
        <s v="Quietkey Keyboard"/>
        <s v="Performance Keyboard"/>
        <s v="Drive250"/>
        <s v="250MB Disks/2pack"/>
        <s v="250MB Disks/4pack"/>
        <s v="Ethernet Cable"/>
        <s v="Power Supply Cable"/>
        <s v="Hard Disk Drive"/>
        <s v="Screw on Hard Drive Mounting"/>
        <s v="Screw on Mount CD/Tape Drive"/>
        <s v="Computer - Basic Package"/>
        <s v="Computer - Highline Package"/>
        <s v="Computer - Trendy Package"/>
        <s v="Computer - TURBO Package"/>
        <s v="Server - Teamwear Package"/>
        <s v="Server - Enterprise Package"/>
        <s v="Cabling for LS-100"/>
        <s v="Frequency filter for LS-100"/>
        <s v="Housing LS-100,Oakwood 120 lts"/>
        <s v="Loudspeaker 100W OakwoodDeluxe"/>
        <s v="Loudspeakers, White for PC"/>
        <s v="Loudspeaker, Black, 120W"/>
        <s v="Loudspeaker, Cherry, 150W"/>
        <s v="Cables for Loudspeakers"/>
        <s v="Loudspeaker, Cherry, 75W"/>
        <s v="Loudspeaker, Walnut, 80W"/>
        <s v="Manual for Loudspeakers"/>
        <s v="Stand for Loudspeakers LS-150"/>
        <s v="Base speaker unit 15&quot; 100W"/>
        <s v="Tweeter speaker unit 4&quot; 100W"/>
        <s v="Middletone speaker unit 8&quot;100W"/>
        <s v="Spike for LS-100"/>
      </sharedItems>
    </cacheField>
    <cacheField name="Inventory Posting Group" numFmtId="49">
      <sharedItems count="3">
        <s v="FINISHED"/>
        <s v="RAW MAT"/>
        <s v="RESALE"/>
      </sharedItems>
    </cacheField>
    <cacheField name="Unit Cost" numFmtId="0">
      <sharedItems containsSemiMixedTypes="0" containsString="0" containsNumber="1" minValue="0" maxValue="5422.7000000000007" count="86">
        <n v="350.59499999999997"/>
        <n v="129.67099999999999"/>
        <n v="1.05"/>
        <n v="2"/>
        <n v="12.440999999999999"/>
        <n v="0.45"/>
        <n v="0.77"/>
        <n v="1.23"/>
        <n v="1.75"/>
        <n v="129.68200000000002"/>
        <n v="12.452"/>
        <n v="0.33"/>
        <n v="0.9"/>
        <n v="13.156999999999998"/>
        <n v="1.99"/>
        <n v="4.66"/>
        <n v="5.88"/>
        <n v="3.9"/>
        <n v="5.2"/>
        <n v="2.7"/>
        <n v="9.7650000000000006"/>
        <n v="4.5"/>
        <n v="4.8"/>
        <n v="2.12"/>
        <n v="7.2"/>
        <n v="780.69999999999993"/>
        <n v="15.7"/>
        <n v="150.30000000000001"/>
        <n v="338.2"/>
        <n v="148.1"/>
        <n v="505.4"/>
        <n v="125.6"/>
        <n v="42.8"/>
        <n v="295.60000000000002"/>
        <n v="144"/>
        <n v="264"/>
        <n v="1092.0999999999999"/>
        <n v="232"/>
        <n v="1089.8999999999999"/>
        <n v="24.1"/>
        <n v="31.7"/>
        <n v="22.5"/>
        <n v="23.2"/>
        <n v="40.9"/>
        <n v="56.899999999999991"/>
        <n v="85"/>
        <n v="18.399999999999999"/>
        <n v="10.3"/>
        <n v="2.2000000000000002"/>
        <n v="1.1000000000000001"/>
        <n v="5422.7000000000007"/>
        <n v="1919.7"/>
        <n v="945.9"/>
        <n v="9"/>
        <n v="10.8"/>
        <n v="12.6"/>
        <n v="14.4"/>
        <n v="16.2"/>
        <n v="198.00000000000003"/>
        <n v="21.6"/>
        <n v="27"/>
        <n v="28.8"/>
        <n v="19.8"/>
        <n v="27.9"/>
        <n v="4.7"/>
        <n v="18"/>
        <n v="9.6999999999999993"/>
        <n v="32.4"/>
        <n v="18.5"/>
        <n v="36"/>
        <n v="41.4"/>
        <n v="3.6"/>
        <n v="4.3"/>
        <n v="5.4"/>
        <n v="1.8"/>
        <n v="1.6"/>
        <n v="3.1"/>
        <n v="0.2"/>
        <n v="0.7"/>
        <n v="0.4"/>
        <n v="0"/>
        <n v="15"/>
        <n v="25"/>
        <n v="45"/>
        <n v="72"/>
        <n v="12"/>
      </sharedItems>
    </cacheField>
    <cacheField name="Standard Cost" numFmtId="0">
      <sharedItems containsSemiMixedTypes="0" containsString="0" containsNumber="1" minValue="0" maxValue="5422.7000000000007"/>
    </cacheField>
    <cacheField name="Last Direct Cost" numFmtId="0">
      <sharedItems containsSemiMixedTypes="0" containsString="0" containsNumber="1" minValue="0" maxValue="5423"/>
    </cacheField>
    <cacheField name="Vendor No." numFmtId="49">
      <sharedItems count="9">
        <s v=""/>
        <s v="20000"/>
        <s v="01587796"/>
        <s v="32456123"/>
        <s v="45774477"/>
        <s v="30000"/>
        <s v="10000"/>
        <s v="50000"/>
        <s v="46558855"/>
      </sharedItems>
    </cacheField>
    <cacheField name="Reorder Quantity" numFmtId="0">
      <sharedItems containsSemiMixedTypes="0" containsString="0" containsNumber="1" containsInteger="1" minValue="0" maxValue="10000" count="3">
        <n v="100"/>
        <n v="0"/>
        <n v="10000"/>
      </sharedItems>
    </cacheField>
    <cacheField name="My Date" numFmtId="14">
      <sharedItems containsNonDate="0" containsDate="1" containsString="0" containsBlank="1" minDate="2011-01-01T00:00:00" maxDate="2019-09-10T00:00:00" count="8">
        <d v="2017-01-01T00:00:00"/>
        <d v="2017-02-01T00:00:00"/>
        <d v="2019-02-02T00:00:00"/>
        <d v="2015-07-04T00:00:00"/>
        <d v="2019-09-09T00:00:00"/>
        <d v="2011-01-01T00:00:00"/>
        <m/>
        <d v="2016-12-31T00:00:00"/>
      </sharedItems>
      <fieldGroup par="9" base="7">
        <rangePr groupBy="months" startDate="2011-01-01T00:00:00" endDate="2019-09-1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0/2019"/>
        </groupItems>
      </fieldGroup>
    </cacheField>
    <cacheField name="Quarters" numFmtId="0" databaseField="0">
      <fieldGroup base="7">
        <rangePr groupBy="quarters" startDate="2011-01-01T00:00:00" endDate="2019-09-10T00:00:00"/>
        <groupItems count="6">
          <s v="&lt;1/1/2011"/>
          <s v="Qtr1"/>
          <s v="Qtr2"/>
          <s v="Qtr3"/>
          <s v="Qtr4"/>
          <s v="&gt;9/10/2019"/>
        </groupItems>
      </fieldGroup>
    </cacheField>
    <cacheField name="Years" numFmtId="0" databaseField="0">
      <fieldGroup base="7">
        <rangePr groupBy="years" startDate="2011-01-01T00:00:00" endDate="2019-09-10T00:00:00"/>
        <groupItems count="11">
          <s v="&lt;1/1/2011"/>
          <s v="2011"/>
          <s v="2012"/>
          <s v="2013"/>
          <s v="2014"/>
          <s v="2015"/>
          <s v="2016"/>
          <s v="2017"/>
          <s v="2018"/>
          <s v="2019"/>
          <s v="&gt;9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350.59499999999997"/>
    <n v="0"/>
    <x v="0"/>
    <x v="0"/>
    <x v="0"/>
  </r>
  <r>
    <x v="1"/>
    <x v="0"/>
    <x v="0"/>
    <n v="350.59499999999997"/>
    <n v="0"/>
    <x v="0"/>
    <x v="1"/>
    <x v="0"/>
  </r>
  <r>
    <x v="2"/>
    <x v="0"/>
    <x v="1"/>
    <n v="129.67099999999999"/>
    <n v="129.67099999999999"/>
    <x v="1"/>
    <x v="0"/>
    <x v="0"/>
  </r>
  <r>
    <x v="3"/>
    <x v="0"/>
    <x v="2"/>
    <n v="1.05"/>
    <n v="1.05"/>
    <x v="2"/>
    <x v="0"/>
    <x v="1"/>
  </r>
  <r>
    <x v="4"/>
    <x v="1"/>
    <x v="3"/>
    <n v="2"/>
    <n v="2"/>
    <x v="2"/>
    <x v="2"/>
    <x v="2"/>
  </r>
  <r>
    <x v="5"/>
    <x v="0"/>
    <x v="4"/>
    <n v="12.440999999999999"/>
    <n v="12.440999999999999"/>
    <x v="0"/>
    <x v="0"/>
    <x v="0"/>
  </r>
  <r>
    <x v="6"/>
    <x v="1"/>
    <x v="5"/>
    <n v="0.45"/>
    <n v="0.45"/>
    <x v="3"/>
    <x v="0"/>
    <x v="3"/>
  </r>
  <r>
    <x v="7"/>
    <x v="1"/>
    <x v="6"/>
    <n v="0.77"/>
    <n v="0.77"/>
    <x v="3"/>
    <x v="0"/>
    <x v="4"/>
  </r>
  <r>
    <x v="8"/>
    <x v="1"/>
    <x v="7"/>
    <n v="1.23"/>
    <n v="1.23"/>
    <x v="2"/>
    <x v="0"/>
    <x v="5"/>
  </r>
  <r>
    <x v="9"/>
    <x v="1"/>
    <x v="8"/>
    <n v="1.75"/>
    <n v="1.75"/>
    <x v="2"/>
    <x v="0"/>
    <x v="6"/>
  </r>
  <r>
    <x v="10"/>
    <x v="0"/>
    <x v="9"/>
    <n v="129.68200000000002"/>
    <n v="129.68200000000002"/>
    <x v="0"/>
    <x v="0"/>
    <x v="0"/>
  </r>
  <r>
    <x v="11"/>
    <x v="0"/>
    <x v="10"/>
    <n v="12.452"/>
    <n v="12.452"/>
    <x v="0"/>
    <x v="0"/>
    <x v="0"/>
  </r>
  <r>
    <x v="12"/>
    <x v="1"/>
    <x v="11"/>
    <n v="0.33"/>
    <n v="0.33"/>
    <x v="2"/>
    <x v="0"/>
    <x v="6"/>
  </r>
  <r>
    <x v="13"/>
    <x v="1"/>
    <x v="12"/>
    <n v="0.9"/>
    <n v="0.9"/>
    <x v="2"/>
    <x v="0"/>
    <x v="6"/>
  </r>
  <r>
    <x v="14"/>
    <x v="0"/>
    <x v="13"/>
    <n v="13.156999999999998"/>
    <n v="13.156999999999998"/>
    <x v="0"/>
    <x v="0"/>
    <x v="0"/>
  </r>
  <r>
    <x v="15"/>
    <x v="0"/>
    <x v="14"/>
    <n v="1.99"/>
    <n v="1.99"/>
    <x v="3"/>
    <x v="0"/>
    <x v="6"/>
  </r>
  <r>
    <x v="16"/>
    <x v="1"/>
    <x v="15"/>
    <n v="4.66"/>
    <n v="4.66"/>
    <x v="3"/>
    <x v="0"/>
    <x v="7"/>
  </r>
  <r>
    <x v="17"/>
    <x v="1"/>
    <x v="16"/>
    <n v="5.88"/>
    <n v="5.88"/>
    <x v="3"/>
    <x v="0"/>
    <x v="6"/>
  </r>
  <r>
    <x v="18"/>
    <x v="1"/>
    <x v="17"/>
    <n v="3.9"/>
    <n v="3.9"/>
    <x v="3"/>
    <x v="0"/>
    <x v="6"/>
  </r>
  <r>
    <x v="19"/>
    <x v="1"/>
    <x v="17"/>
    <n v="3.9"/>
    <n v="3.9"/>
    <x v="3"/>
    <x v="0"/>
    <x v="6"/>
  </r>
  <r>
    <x v="20"/>
    <x v="1"/>
    <x v="18"/>
    <n v="5.2"/>
    <n v="5.2"/>
    <x v="4"/>
    <x v="0"/>
    <x v="6"/>
  </r>
  <r>
    <x v="21"/>
    <x v="1"/>
    <x v="19"/>
    <n v="2.7"/>
    <n v="2.7"/>
    <x v="3"/>
    <x v="0"/>
    <x v="6"/>
  </r>
  <r>
    <x v="22"/>
    <x v="0"/>
    <x v="20"/>
    <n v="9.7650000000000006"/>
    <n v="9.7650000000000006"/>
    <x v="0"/>
    <x v="0"/>
    <x v="0"/>
  </r>
  <r>
    <x v="23"/>
    <x v="0"/>
    <x v="21"/>
    <n v="4.5"/>
    <n v="4.5"/>
    <x v="3"/>
    <x v="0"/>
    <x v="6"/>
  </r>
  <r>
    <x v="24"/>
    <x v="1"/>
    <x v="22"/>
    <n v="4.8"/>
    <n v="4.8"/>
    <x v="2"/>
    <x v="0"/>
    <x v="6"/>
  </r>
  <r>
    <x v="25"/>
    <x v="1"/>
    <x v="23"/>
    <n v="2.12"/>
    <n v="2.12"/>
    <x v="2"/>
    <x v="0"/>
    <x v="6"/>
  </r>
  <r>
    <x v="26"/>
    <x v="1"/>
    <x v="24"/>
    <n v="7.2"/>
    <n v="7.2"/>
    <x v="2"/>
    <x v="0"/>
    <x v="6"/>
  </r>
  <r>
    <x v="27"/>
    <x v="2"/>
    <x v="25"/>
    <n v="780.69999999999993"/>
    <n v="780.69999999999993"/>
    <x v="5"/>
    <x v="1"/>
    <x v="6"/>
  </r>
  <r>
    <x v="28"/>
    <x v="1"/>
    <x v="26"/>
    <n v="15.7"/>
    <n v="15.7"/>
    <x v="2"/>
    <x v="0"/>
    <x v="6"/>
  </r>
  <r>
    <x v="29"/>
    <x v="2"/>
    <x v="27"/>
    <n v="150.30000000000001"/>
    <n v="150.30000000000001"/>
    <x v="1"/>
    <x v="1"/>
    <x v="6"/>
  </r>
  <r>
    <x v="30"/>
    <x v="2"/>
    <x v="28"/>
    <n v="338.2"/>
    <n v="338.2"/>
    <x v="5"/>
    <x v="1"/>
    <x v="6"/>
  </r>
  <r>
    <x v="31"/>
    <x v="2"/>
    <x v="29"/>
    <n v="148.1"/>
    <n v="148.1"/>
    <x v="5"/>
    <x v="1"/>
    <x v="6"/>
  </r>
  <r>
    <x v="32"/>
    <x v="2"/>
    <x v="30"/>
    <n v="505.4"/>
    <n v="505.4"/>
    <x v="1"/>
    <x v="1"/>
    <x v="6"/>
  </r>
  <r>
    <x v="33"/>
    <x v="0"/>
    <x v="31"/>
    <n v="125.6"/>
    <n v="125.79999999999998"/>
    <x v="1"/>
    <x v="1"/>
    <x v="0"/>
  </r>
  <r>
    <x v="34"/>
    <x v="2"/>
    <x v="32"/>
    <n v="42.8"/>
    <n v="42.8"/>
    <x v="6"/>
    <x v="1"/>
    <x v="6"/>
  </r>
  <r>
    <x v="35"/>
    <x v="0"/>
    <x v="33"/>
    <n v="295.60000000000002"/>
    <n v="295.89999999999998"/>
    <x v="0"/>
    <x v="1"/>
    <x v="0"/>
  </r>
  <r>
    <x v="36"/>
    <x v="2"/>
    <x v="27"/>
    <n v="150.30000000000001"/>
    <n v="150.30000000000001"/>
    <x v="1"/>
    <x v="1"/>
    <x v="6"/>
  </r>
  <r>
    <x v="37"/>
    <x v="0"/>
    <x v="34"/>
    <n v="144"/>
    <n v="144.19999999999999"/>
    <x v="0"/>
    <x v="1"/>
    <x v="0"/>
  </r>
  <r>
    <x v="38"/>
    <x v="2"/>
    <x v="27"/>
    <n v="150.30000000000001"/>
    <n v="150.30000000000001"/>
    <x v="1"/>
    <x v="1"/>
    <x v="6"/>
  </r>
  <r>
    <x v="39"/>
    <x v="2"/>
    <x v="27"/>
    <n v="150.30000000000001"/>
    <n v="150.30000000000001"/>
    <x v="1"/>
    <x v="1"/>
    <x v="6"/>
  </r>
  <r>
    <x v="40"/>
    <x v="0"/>
    <x v="35"/>
    <n v="264"/>
    <n v="263.89999999999998"/>
    <x v="0"/>
    <x v="1"/>
    <x v="0"/>
  </r>
  <r>
    <x v="41"/>
    <x v="2"/>
    <x v="29"/>
    <n v="148.1"/>
    <n v="148.1"/>
    <x v="5"/>
    <x v="1"/>
    <x v="6"/>
  </r>
  <r>
    <x v="42"/>
    <x v="0"/>
    <x v="36"/>
    <n v="1092.0999999999999"/>
    <n v="1092.0999999999999"/>
    <x v="0"/>
    <x v="1"/>
    <x v="0"/>
  </r>
  <r>
    <x v="43"/>
    <x v="2"/>
    <x v="29"/>
    <n v="148.1"/>
    <n v="148.1"/>
    <x v="5"/>
    <x v="1"/>
    <x v="6"/>
  </r>
  <r>
    <x v="44"/>
    <x v="0"/>
    <x v="36"/>
    <n v="1092.0999999999999"/>
    <n v="1092.0999999999999"/>
    <x v="0"/>
    <x v="1"/>
    <x v="0"/>
  </r>
  <r>
    <x v="45"/>
    <x v="0"/>
    <x v="37"/>
    <n v="232"/>
    <n v="232"/>
    <x v="0"/>
    <x v="1"/>
    <x v="0"/>
  </r>
  <r>
    <x v="46"/>
    <x v="2"/>
    <x v="29"/>
    <n v="148.1"/>
    <n v="148.1"/>
    <x v="5"/>
    <x v="1"/>
    <x v="6"/>
  </r>
  <r>
    <x v="47"/>
    <x v="0"/>
    <x v="36"/>
    <n v="1092.0999999999999"/>
    <n v="1092.0999999999999"/>
    <x v="0"/>
    <x v="1"/>
    <x v="0"/>
  </r>
  <r>
    <x v="48"/>
    <x v="2"/>
    <x v="27"/>
    <n v="150.30000000000001"/>
    <n v="150.30000000000001"/>
    <x v="1"/>
    <x v="1"/>
    <x v="6"/>
  </r>
  <r>
    <x v="49"/>
    <x v="0"/>
    <x v="36"/>
    <n v="1092.0999999999999"/>
    <n v="1092.0999999999999"/>
    <x v="0"/>
    <x v="1"/>
    <x v="0"/>
  </r>
  <r>
    <x v="50"/>
    <x v="0"/>
    <x v="36"/>
    <n v="1092.0999999999999"/>
    <n v="1092.0999999999999"/>
    <x v="0"/>
    <x v="1"/>
    <x v="0"/>
  </r>
  <r>
    <x v="51"/>
    <x v="2"/>
    <x v="38"/>
    <n v="1089.8999999999999"/>
    <n v="1089.8999999999999"/>
    <x v="5"/>
    <x v="1"/>
    <x v="6"/>
  </r>
  <r>
    <x v="52"/>
    <x v="2"/>
    <x v="29"/>
    <n v="148.1"/>
    <n v="148.1"/>
    <x v="5"/>
    <x v="1"/>
    <x v="6"/>
  </r>
  <r>
    <x v="53"/>
    <x v="1"/>
    <x v="39"/>
    <n v="24.1"/>
    <n v="187.07999999999998"/>
    <x v="6"/>
    <x v="1"/>
    <x v="6"/>
  </r>
  <r>
    <x v="54"/>
    <x v="1"/>
    <x v="40"/>
    <n v="31.7"/>
    <n v="31.7"/>
    <x v="6"/>
    <x v="1"/>
    <x v="6"/>
  </r>
  <r>
    <x v="55"/>
    <x v="1"/>
    <x v="41"/>
    <n v="22.5"/>
    <n v="22.5"/>
    <x v="6"/>
    <x v="1"/>
    <x v="6"/>
  </r>
  <r>
    <x v="56"/>
    <x v="1"/>
    <x v="42"/>
    <n v="23.2"/>
    <n v="23.2"/>
    <x v="6"/>
    <x v="1"/>
    <x v="6"/>
  </r>
  <r>
    <x v="57"/>
    <x v="1"/>
    <x v="43"/>
    <n v="40.9"/>
    <n v="40.9"/>
    <x v="6"/>
    <x v="1"/>
    <x v="6"/>
  </r>
  <r>
    <x v="58"/>
    <x v="1"/>
    <x v="44"/>
    <n v="56.899999999999991"/>
    <n v="56.899999999999991"/>
    <x v="6"/>
    <x v="1"/>
    <x v="6"/>
  </r>
  <r>
    <x v="59"/>
    <x v="1"/>
    <x v="45"/>
    <n v="85"/>
    <n v="85"/>
    <x v="6"/>
    <x v="1"/>
    <x v="6"/>
  </r>
  <r>
    <x v="60"/>
    <x v="1"/>
    <x v="46"/>
    <n v="18.399999999999999"/>
    <n v="18.399999999999999"/>
    <x v="6"/>
    <x v="1"/>
    <x v="6"/>
  </r>
  <r>
    <x v="61"/>
    <x v="1"/>
    <x v="47"/>
    <n v="10.3"/>
    <n v="10.3"/>
    <x v="3"/>
    <x v="1"/>
    <x v="6"/>
  </r>
  <r>
    <x v="62"/>
    <x v="1"/>
    <x v="48"/>
    <n v="2.2000000000000002"/>
    <n v="2.2000000000000002"/>
    <x v="1"/>
    <x v="1"/>
    <x v="6"/>
  </r>
  <r>
    <x v="63"/>
    <x v="1"/>
    <x v="48"/>
    <n v="2.2000000000000002"/>
    <n v="2.2000000000000002"/>
    <x v="1"/>
    <x v="1"/>
    <x v="6"/>
  </r>
  <r>
    <x v="64"/>
    <x v="1"/>
    <x v="48"/>
    <n v="2.2000000000000002"/>
    <n v="2.2000000000000002"/>
    <x v="1"/>
    <x v="1"/>
    <x v="6"/>
  </r>
  <r>
    <x v="65"/>
    <x v="1"/>
    <x v="48"/>
    <n v="2.2000000000000002"/>
    <n v="2.2000000000000002"/>
    <x v="1"/>
    <x v="1"/>
    <x v="6"/>
  </r>
  <r>
    <x v="66"/>
    <x v="1"/>
    <x v="48"/>
    <n v="2.2000000000000002"/>
    <n v="2.2000000000000002"/>
    <x v="1"/>
    <x v="1"/>
    <x v="6"/>
  </r>
  <r>
    <x v="67"/>
    <x v="1"/>
    <x v="49"/>
    <n v="1.1000000000000001"/>
    <n v="1.1000000000000001"/>
    <x v="6"/>
    <x v="1"/>
    <x v="6"/>
  </r>
  <r>
    <x v="68"/>
    <x v="1"/>
    <x v="12"/>
    <n v="0.9"/>
    <n v="0.9"/>
    <x v="6"/>
    <x v="1"/>
    <x v="6"/>
  </r>
  <r>
    <x v="69"/>
    <x v="0"/>
    <x v="50"/>
    <n v="5422.7000000000007"/>
    <n v="5423"/>
    <x v="0"/>
    <x v="1"/>
    <x v="0"/>
  </r>
  <r>
    <x v="70"/>
    <x v="0"/>
    <x v="51"/>
    <n v="1919.7"/>
    <n v="1919.9"/>
    <x v="0"/>
    <x v="1"/>
    <x v="0"/>
  </r>
  <r>
    <x v="71"/>
    <x v="0"/>
    <x v="52"/>
    <n v="945.9"/>
    <n v="946.30000000000007"/>
    <x v="0"/>
    <x v="1"/>
    <x v="0"/>
  </r>
  <r>
    <x v="72"/>
    <x v="2"/>
    <x v="53"/>
    <n v="9"/>
    <n v="9"/>
    <x v="7"/>
    <x v="1"/>
    <x v="6"/>
  </r>
  <r>
    <x v="73"/>
    <x v="2"/>
    <x v="54"/>
    <n v="10.8"/>
    <n v="10.8"/>
    <x v="7"/>
    <x v="1"/>
    <x v="6"/>
  </r>
  <r>
    <x v="74"/>
    <x v="2"/>
    <x v="55"/>
    <n v="12.6"/>
    <n v="12.6"/>
    <x v="7"/>
    <x v="1"/>
    <x v="6"/>
  </r>
  <r>
    <x v="75"/>
    <x v="2"/>
    <x v="56"/>
    <n v="14.4"/>
    <n v="14.4"/>
    <x v="7"/>
    <x v="1"/>
    <x v="6"/>
  </r>
  <r>
    <x v="76"/>
    <x v="2"/>
    <x v="57"/>
    <n v="16.2"/>
    <n v="16.2"/>
    <x v="7"/>
    <x v="1"/>
    <x v="6"/>
  </r>
  <r>
    <x v="77"/>
    <x v="2"/>
    <x v="34"/>
    <n v="144"/>
    <n v="144"/>
    <x v="7"/>
    <x v="1"/>
    <x v="6"/>
  </r>
  <r>
    <x v="78"/>
    <x v="2"/>
    <x v="58"/>
    <n v="198.00000000000003"/>
    <n v="198.00000000000003"/>
    <x v="7"/>
    <x v="1"/>
    <x v="6"/>
  </r>
  <r>
    <x v="79"/>
    <x v="2"/>
    <x v="53"/>
    <n v="9"/>
    <n v="9"/>
    <x v="7"/>
    <x v="1"/>
    <x v="6"/>
  </r>
  <r>
    <x v="80"/>
    <x v="2"/>
    <x v="57"/>
    <n v="16.2"/>
    <n v="16.2"/>
    <x v="7"/>
    <x v="1"/>
    <x v="6"/>
  </r>
  <r>
    <x v="81"/>
    <x v="2"/>
    <x v="59"/>
    <n v="21.6"/>
    <n v="21.6"/>
    <x v="7"/>
    <x v="1"/>
    <x v="6"/>
  </r>
  <r>
    <x v="82"/>
    <x v="2"/>
    <x v="60"/>
    <n v="27"/>
    <n v="27"/>
    <x v="7"/>
    <x v="1"/>
    <x v="6"/>
  </r>
  <r>
    <x v="83"/>
    <x v="2"/>
    <x v="61"/>
    <n v="28.8"/>
    <n v="28.8"/>
    <x v="7"/>
    <x v="1"/>
    <x v="6"/>
  </r>
  <r>
    <x v="84"/>
    <x v="2"/>
    <x v="54"/>
    <n v="10.8"/>
    <n v="10.8"/>
    <x v="7"/>
    <x v="1"/>
    <x v="6"/>
  </r>
  <r>
    <x v="85"/>
    <x v="2"/>
    <x v="57"/>
    <n v="16.2"/>
    <n v="16.2"/>
    <x v="7"/>
    <x v="1"/>
    <x v="6"/>
  </r>
  <r>
    <x v="86"/>
    <x v="2"/>
    <x v="62"/>
    <n v="19.8"/>
    <n v="19.8"/>
    <x v="7"/>
    <x v="1"/>
    <x v="6"/>
  </r>
  <r>
    <x v="87"/>
    <x v="2"/>
    <x v="63"/>
    <n v="27.9"/>
    <n v="27.9"/>
    <x v="7"/>
    <x v="1"/>
    <x v="6"/>
  </r>
  <r>
    <x v="88"/>
    <x v="2"/>
    <x v="56"/>
    <n v="14.4"/>
    <n v="14.4"/>
    <x v="7"/>
    <x v="1"/>
    <x v="6"/>
  </r>
  <r>
    <x v="89"/>
    <x v="2"/>
    <x v="57"/>
    <n v="16.2"/>
    <n v="16.2"/>
    <x v="7"/>
    <x v="1"/>
    <x v="6"/>
  </r>
  <r>
    <x v="90"/>
    <x v="2"/>
    <x v="60"/>
    <n v="27"/>
    <n v="27"/>
    <x v="7"/>
    <x v="1"/>
    <x v="6"/>
  </r>
  <r>
    <x v="91"/>
    <x v="2"/>
    <x v="64"/>
    <n v="4.7"/>
    <n v="4.7"/>
    <x v="8"/>
    <x v="1"/>
    <x v="6"/>
  </r>
  <r>
    <x v="92"/>
    <x v="2"/>
    <x v="65"/>
    <n v="18"/>
    <n v="18"/>
    <x v="7"/>
    <x v="1"/>
    <x v="6"/>
  </r>
  <r>
    <x v="93"/>
    <x v="2"/>
    <x v="60"/>
    <n v="27"/>
    <n v="27"/>
    <x v="7"/>
    <x v="1"/>
    <x v="6"/>
  </r>
  <r>
    <x v="93"/>
    <x v="2"/>
    <x v="66"/>
    <n v="9.6999999999999993"/>
    <n v="9.6999999999999993"/>
    <x v="6"/>
    <x v="1"/>
    <x v="6"/>
  </r>
  <r>
    <x v="94"/>
    <x v="2"/>
    <x v="67"/>
    <n v="32.4"/>
    <n v="32.4"/>
    <x v="7"/>
    <x v="1"/>
    <x v="6"/>
  </r>
  <r>
    <x v="94"/>
    <x v="2"/>
    <x v="68"/>
    <n v="18.5"/>
    <n v="18.5"/>
    <x v="6"/>
    <x v="1"/>
    <x v="6"/>
  </r>
  <r>
    <x v="95"/>
    <x v="2"/>
    <x v="69"/>
    <n v="36"/>
    <n v="36"/>
    <x v="7"/>
    <x v="1"/>
    <x v="6"/>
  </r>
  <r>
    <x v="96"/>
    <x v="2"/>
    <x v="70"/>
    <n v="41.4"/>
    <n v="41.4"/>
    <x v="7"/>
    <x v="1"/>
    <x v="6"/>
  </r>
  <r>
    <x v="97"/>
    <x v="2"/>
    <x v="71"/>
    <n v="3.6"/>
    <n v="3.6"/>
    <x v="7"/>
    <x v="1"/>
    <x v="6"/>
  </r>
  <r>
    <x v="98"/>
    <x v="2"/>
    <x v="72"/>
    <n v="4.3"/>
    <n v="4.3"/>
    <x v="7"/>
    <x v="1"/>
    <x v="6"/>
  </r>
  <r>
    <x v="99"/>
    <x v="2"/>
    <x v="73"/>
    <n v="5.4"/>
    <n v="5.4"/>
    <x v="7"/>
    <x v="1"/>
    <x v="6"/>
  </r>
  <r>
    <x v="100"/>
    <x v="2"/>
    <x v="73"/>
    <n v="5.4"/>
    <n v="5.4"/>
    <x v="7"/>
    <x v="1"/>
    <x v="6"/>
  </r>
  <r>
    <x v="101"/>
    <x v="2"/>
    <x v="71"/>
    <n v="3.6"/>
    <n v="3.6"/>
    <x v="7"/>
    <x v="1"/>
    <x v="6"/>
  </r>
  <r>
    <x v="102"/>
    <x v="2"/>
    <x v="49"/>
    <n v="1.1000000000000001"/>
    <n v="1.1000000000000001"/>
    <x v="7"/>
    <x v="1"/>
    <x v="6"/>
  </r>
  <r>
    <x v="103"/>
    <x v="2"/>
    <x v="74"/>
    <n v="1.8"/>
    <n v="1.8"/>
    <x v="7"/>
    <x v="1"/>
    <x v="6"/>
  </r>
  <r>
    <x v="104"/>
    <x v="2"/>
    <x v="75"/>
    <n v="1.6"/>
    <n v="1.6"/>
    <x v="7"/>
    <x v="1"/>
    <x v="6"/>
  </r>
  <r>
    <x v="105"/>
    <x v="2"/>
    <x v="76"/>
    <n v="3.1"/>
    <n v="3.1"/>
    <x v="6"/>
    <x v="1"/>
    <x v="6"/>
  </r>
  <r>
    <x v="106"/>
    <x v="2"/>
    <x v="65"/>
    <n v="18"/>
    <n v="18"/>
    <x v="7"/>
    <x v="1"/>
    <x v="6"/>
  </r>
  <r>
    <x v="107"/>
    <x v="2"/>
    <x v="69"/>
    <n v="36"/>
    <n v="36"/>
    <x v="7"/>
    <x v="1"/>
    <x v="6"/>
  </r>
  <r>
    <x v="108"/>
    <x v="2"/>
    <x v="21"/>
    <n v="4.5"/>
    <n v="4.5"/>
    <x v="7"/>
    <x v="1"/>
    <x v="6"/>
  </r>
  <r>
    <x v="109"/>
    <x v="2"/>
    <x v="24"/>
    <n v="7.2"/>
    <n v="7.2"/>
    <x v="7"/>
    <x v="1"/>
    <x v="6"/>
  </r>
  <r>
    <x v="110"/>
    <x v="2"/>
    <x v="24"/>
    <n v="7.2"/>
    <n v="7.2"/>
    <x v="7"/>
    <x v="1"/>
    <x v="6"/>
  </r>
  <r>
    <x v="111"/>
    <x v="2"/>
    <x v="74"/>
    <n v="1.8"/>
    <n v="1.8"/>
    <x v="7"/>
    <x v="1"/>
    <x v="6"/>
  </r>
  <r>
    <x v="112"/>
    <x v="2"/>
    <x v="71"/>
    <n v="3.6"/>
    <n v="3.6"/>
    <x v="7"/>
    <x v="1"/>
    <x v="6"/>
  </r>
  <r>
    <x v="113"/>
    <x v="2"/>
    <x v="77"/>
    <n v="0.2"/>
    <n v="0.2"/>
    <x v="7"/>
    <x v="1"/>
    <x v="6"/>
  </r>
  <r>
    <x v="113"/>
    <x v="2"/>
    <x v="78"/>
    <n v="0.7"/>
    <n v="0.7"/>
    <x v="6"/>
    <x v="1"/>
    <x v="6"/>
  </r>
  <r>
    <x v="114"/>
    <x v="2"/>
    <x v="79"/>
    <n v="0.4"/>
    <n v="0.4"/>
    <x v="7"/>
    <x v="1"/>
    <x v="6"/>
  </r>
  <r>
    <x v="115"/>
    <x v="2"/>
    <x v="71"/>
    <n v="3.6"/>
    <n v="3.6"/>
    <x v="7"/>
    <x v="1"/>
    <x v="6"/>
  </r>
  <r>
    <x v="115"/>
    <x v="2"/>
    <x v="61"/>
    <n v="28.8"/>
    <n v="28.8"/>
    <x v="6"/>
    <x v="1"/>
    <x v="6"/>
  </r>
  <r>
    <x v="116"/>
    <x v="2"/>
    <x v="80"/>
    <n v="0"/>
    <n v="0"/>
    <x v="7"/>
    <x v="1"/>
    <x v="6"/>
  </r>
  <r>
    <x v="117"/>
    <x v="2"/>
    <x v="80"/>
    <n v="0"/>
    <n v="0"/>
    <x v="7"/>
    <x v="1"/>
    <x v="6"/>
  </r>
  <r>
    <x v="118"/>
    <x v="2"/>
    <x v="80"/>
    <n v="56"/>
    <n v="0"/>
    <x v="7"/>
    <x v="1"/>
    <x v="0"/>
  </r>
  <r>
    <x v="119"/>
    <x v="2"/>
    <x v="80"/>
    <n v="102.20000000000002"/>
    <n v="0"/>
    <x v="7"/>
    <x v="1"/>
    <x v="0"/>
  </r>
  <r>
    <x v="120"/>
    <x v="2"/>
    <x v="80"/>
    <n v="131"/>
    <n v="0"/>
    <x v="7"/>
    <x v="1"/>
    <x v="0"/>
  </r>
  <r>
    <x v="121"/>
    <x v="2"/>
    <x v="80"/>
    <n v="165.6"/>
    <n v="0"/>
    <x v="7"/>
    <x v="1"/>
    <x v="0"/>
  </r>
  <r>
    <x v="122"/>
    <x v="2"/>
    <x v="80"/>
    <n v="208.39999999999998"/>
    <n v="0"/>
    <x v="7"/>
    <x v="1"/>
    <x v="0"/>
  </r>
  <r>
    <x v="123"/>
    <x v="2"/>
    <x v="80"/>
    <n v="315.5"/>
    <n v="0"/>
    <x v="7"/>
    <x v="1"/>
    <x v="0"/>
  </r>
  <r>
    <x v="124"/>
    <x v="2"/>
    <x v="81"/>
    <n v="15"/>
    <n v="15"/>
    <x v="0"/>
    <x v="1"/>
    <x v="6"/>
  </r>
  <r>
    <x v="125"/>
    <x v="2"/>
    <x v="81"/>
    <n v="15"/>
    <n v="15"/>
    <x v="0"/>
    <x v="1"/>
    <x v="6"/>
  </r>
  <r>
    <x v="126"/>
    <x v="2"/>
    <x v="81"/>
    <n v="15"/>
    <n v="15"/>
    <x v="0"/>
    <x v="1"/>
    <x v="6"/>
  </r>
  <r>
    <x v="127"/>
    <x v="2"/>
    <x v="81"/>
    <n v="150"/>
    <n v="15"/>
    <x v="0"/>
    <x v="1"/>
    <x v="0"/>
  </r>
  <r>
    <x v="128"/>
    <x v="2"/>
    <x v="82"/>
    <n v="25"/>
    <n v="25"/>
    <x v="0"/>
    <x v="1"/>
    <x v="6"/>
  </r>
  <r>
    <x v="129"/>
    <x v="2"/>
    <x v="83"/>
    <n v="45"/>
    <n v="45"/>
    <x v="0"/>
    <x v="1"/>
    <x v="6"/>
  </r>
  <r>
    <x v="130"/>
    <x v="2"/>
    <x v="84"/>
    <n v="72"/>
    <n v="72"/>
    <x v="0"/>
    <x v="1"/>
    <x v="6"/>
  </r>
  <r>
    <x v="131"/>
    <x v="2"/>
    <x v="81"/>
    <n v="15"/>
    <n v="15"/>
    <x v="0"/>
    <x v="1"/>
    <x v="6"/>
  </r>
  <r>
    <x v="132"/>
    <x v="2"/>
    <x v="69"/>
    <n v="36"/>
    <n v="36"/>
    <x v="0"/>
    <x v="1"/>
    <x v="6"/>
  </r>
  <r>
    <x v="133"/>
    <x v="2"/>
    <x v="69"/>
    <n v="36"/>
    <n v="0"/>
    <x v="0"/>
    <x v="1"/>
    <x v="6"/>
  </r>
  <r>
    <x v="134"/>
    <x v="2"/>
    <x v="85"/>
    <n v="12"/>
    <n v="12"/>
    <x v="0"/>
    <x v="1"/>
    <x v="6"/>
  </r>
  <r>
    <x v="135"/>
    <x v="2"/>
    <x v="83"/>
    <n v="45"/>
    <n v="45"/>
    <x v="0"/>
    <x v="1"/>
    <x v="6"/>
  </r>
  <r>
    <x v="136"/>
    <x v="2"/>
    <x v="81"/>
    <n v="15"/>
    <n v="15"/>
    <x v="0"/>
    <x v="1"/>
    <x v="6"/>
  </r>
  <r>
    <x v="137"/>
    <x v="2"/>
    <x v="81"/>
    <n v="15"/>
    <n v="15"/>
    <x v="0"/>
    <x v="1"/>
    <x v="6"/>
  </r>
  <r>
    <x v="138"/>
    <x v="2"/>
    <x v="81"/>
    <n v="15"/>
    <n v="15"/>
    <x v="0"/>
    <x v="1"/>
    <x v="6"/>
  </r>
  <r>
    <x v="139"/>
    <x v="2"/>
    <x v="81"/>
    <n v="15"/>
    <n v="15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643B5-2F2A-4C68-89C8-E44486E5418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14" firstHeaderRow="1" firstDataRow="2" firstDataCol="1"/>
  <pivotFields count="10">
    <pivotField compact="0" multipleItemSelectionAllowed="1" showAll="0">
      <items count="141">
        <item h="1" x="84"/>
        <item h="1" x="101"/>
        <item h="1" x="80"/>
        <item x="92"/>
        <item x="93"/>
        <item x="89"/>
        <item x="94"/>
        <item x="85"/>
        <item x="106"/>
        <item x="95"/>
        <item x="96"/>
        <item x="111"/>
        <item x="112"/>
        <item x="81"/>
        <item x="86"/>
        <item x="90"/>
        <item x="82"/>
        <item x="87"/>
        <item x="83"/>
        <item x="79"/>
        <item x="107"/>
        <item x="88"/>
        <item x="104"/>
        <item x="50"/>
        <item x="34"/>
        <item x="32"/>
        <item x="27"/>
        <item x="30"/>
        <item x="51"/>
        <item x="12"/>
        <item x="6"/>
        <item x="11"/>
        <item x="10"/>
        <item x="54"/>
        <item x="136"/>
        <item x="103"/>
        <item x="21"/>
        <item x="36"/>
        <item x="0"/>
        <item x="22"/>
        <item x="131"/>
        <item x="124"/>
        <item x="49"/>
        <item x="15"/>
        <item x="14"/>
        <item x="17"/>
        <item x="16"/>
        <item x="33"/>
        <item x="98"/>
        <item x="118"/>
        <item x="119"/>
        <item x="120"/>
        <item x="121"/>
        <item x="72"/>
        <item x="73"/>
        <item x="74"/>
        <item x="75"/>
        <item x="76"/>
        <item x="69"/>
        <item x="70"/>
        <item x="71"/>
        <item x="68"/>
        <item x="59"/>
        <item x="110"/>
        <item x="78"/>
        <item x="113"/>
        <item x="28"/>
        <item x="125"/>
        <item x="5"/>
        <item x="2"/>
        <item x="58"/>
        <item x="99"/>
        <item x="97"/>
        <item x="42"/>
        <item x="24"/>
        <item x="23"/>
        <item x="25"/>
        <item x="115"/>
        <item x="67"/>
        <item x="126"/>
        <item x="40"/>
        <item x="45"/>
        <item x="20"/>
        <item x="31"/>
        <item x="127"/>
        <item x="129"/>
        <item x="130"/>
        <item x="132"/>
        <item x="133"/>
        <item x="128"/>
        <item x="134"/>
        <item x="41"/>
        <item x="105"/>
        <item x="138"/>
        <item x="46"/>
        <item x="61"/>
        <item x="19"/>
        <item x="18"/>
        <item x="43"/>
        <item x="37"/>
        <item x="62"/>
        <item x="64"/>
        <item x="66"/>
        <item x="65"/>
        <item x="63"/>
        <item x="29"/>
        <item x="109"/>
        <item x="114"/>
        <item x="91"/>
        <item x="108"/>
        <item x="56"/>
        <item x="3"/>
        <item x="38"/>
        <item x="26"/>
        <item x="44"/>
        <item x="47"/>
        <item x="116"/>
        <item x="117"/>
        <item x="48"/>
        <item x="123"/>
        <item x="122"/>
        <item x="60"/>
        <item x="53"/>
        <item x="13"/>
        <item x="7"/>
        <item x="139"/>
        <item x="4"/>
        <item x="35"/>
        <item x="135"/>
        <item x="52"/>
        <item x="77"/>
        <item x="8"/>
        <item x="39"/>
        <item x="55"/>
        <item x="1"/>
        <item x="9"/>
        <item x="137"/>
        <item x="100"/>
        <item x="102"/>
        <item h="1" x="57"/>
        <item t="default"/>
      </items>
    </pivotField>
    <pivotField compact="0" showAll="0">
      <items count="4">
        <item x="0"/>
        <item h="1" x="1"/>
        <item x="2"/>
        <item t="default"/>
      </items>
    </pivotField>
    <pivotField dataField="1" showAll="0">
      <items count="87">
        <item x="80"/>
        <item x="77"/>
        <item x="11"/>
        <item x="79"/>
        <item x="5"/>
        <item x="78"/>
        <item x="6"/>
        <item x="12"/>
        <item x="2"/>
        <item x="49"/>
        <item x="7"/>
        <item x="75"/>
        <item x="8"/>
        <item x="74"/>
        <item x="14"/>
        <item x="3"/>
        <item x="23"/>
        <item x="48"/>
        <item x="19"/>
        <item x="76"/>
        <item x="71"/>
        <item x="17"/>
        <item x="72"/>
        <item x="21"/>
        <item x="15"/>
        <item x="64"/>
        <item x="22"/>
        <item x="18"/>
        <item x="73"/>
        <item x="16"/>
        <item x="24"/>
        <item x="53"/>
        <item x="66"/>
        <item x="20"/>
        <item x="47"/>
        <item x="54"/>
        <item x="85"/>
        <item x="4"/>
        <item x="10"/>
        <item x="55"/>
        <item x="13"/>
        <item x="56"/>
        <item x="81"/>
        <item x="26"/>
        <item x="57"/>
        <item x="65"/>
        <item x="46"/>
        <item x="68"/>
        <item x="62"/>
        <item x="59"/>
        <item x="41"/>
        <item x="42"/>
        <item x="39"/>
        <item x="82"/>
        <item x="60"/>
        <item x="63"/>
        <item x="61"/>
        <item x="40"/>
        <item x="67"/>
        <item x="69"/>
        <item x="43"/>
        <item x="70"/>
        <item x="32"/>
        <item x="83"/>
        <item x="44"/>
        <item x="84"/>
        <item x="45"/>
        <item x="31"/>
        <item x="1"/>
        <item x="9"/>
        <item x="34"/>
        <item x="29"/>
        <item x="27"/>
        <item x="58"/>
        <item x="37"/>
        <item x="35"/>
        <item x="33"/>
        <item x="28"/>
        <item x="0"/>
        <item x="30"/>
        <item x="25"/>
        <item x="52"/>
        <item x="38"/>
        <item x="36"/>
        <item x="51"/>
        <item x="50"/>
        <item t="default"/>
      </items>
    </pivotField>
    <pivotField showAll="0"/>
    <pivotField showAll="0"/>
    <pivotField axis="axisCol" compact="0" showAll="0">
      <items count="10">
        <item x="0"/>
        <item x="2"/>
        <item x="6"/>
        <item x="1"/>
        <item x="5"/>
        <item x="3"/>
        <item x="4"/>
        <item x="8"/>
        <item x="7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x="3"/>
        <item x="4"/>
        <item sd="0" x="5"/>
        <item t="default"/>
      </items>
    </pivotField>
    <pivotField axis="axisRow" showAll="0">
      <items count="12">
        <item h="1" sd="0" x="0"/>
        <item x="1"/>
        <item sd="0" x="2"/>
        <item sd="0" x="3"/>
        <item sd="0" x="4"/>
        <item x="5"/>
        <item x="6"/>
        <item h="1" sd="0" x="7"/>
        <item h="1" sd="0" x="8"/>
        <item h="1" sd="0" x="9"/>
        <item sd="0" x="10"/>
        <item t="default"/>
      </items>
    </pivotField>
  </pivotFields>
  <rowFields count="3">
    <field x="9"/>
    <field x="8"/>
    <field x="7"/>
  </rowFields>
  <rowItems count="10">
    <i>
      <x v="1"/>
    </i>
    <i r="1">
      <x v="1"/>
    </i>
    <i r="2">
      <x v="1"/>
    </i>
    <i>
      <x v="5"/>
    </i>
    <i r="1">
      <x v="3"/>
    </i>
    <i r="2">
      <x v="7"/>
    </i>
    <i>
      <x v="6"/>
    </i>
    <i r="1">
      <x v="4"/>
    </i>
    <i r="2">
      <x v="12"/>
    </i>
    <i t="grand">
      <x/>
    </i>
  </rowItems>
  <colFields count="1">
    <field x="5"/>
  </colFields>
  <colItems count="3">
    <i>
      <x v="1"/>
    </i>
    <i>
      <x v="5"/>
    </i>
    <i t="grand">
      <x/>
    </i>
  </colItems>
  <dataFields count="1">
    <dataField name="Sum of Unit C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98C62-90BB-4E52-81D5-145FA29FCD45}" name="Item" displayName="Item" ref="C5:J150" totalsRowCount="1" headerRowDxfId="17" dataDxfId="16">
  <autoFilter ref="C5:J149" xr:uid="{16090EBB-E149-4F04-ADE9-6E587F7E397F}"/>
  <tableColumns count="8">
    <tableColumn id="1" xr3:uid="{A5051447-2F8A-4B69-9BD5-701B81EB841C}" name="Description" totalsRowLabel="Total" dataDxfId="15" totalsRowDxfId="14"/>
    <tableColumn id="2" xr3:uid="{B15A59FA-62B8-4618-AC2C-AFCB8879DB52}" name="Inventory Posting Group" dataDxfId="13" totalsRowDxfId="12"/>
    <tableColumn id="3" xr3:uid="{0239B04F-0648-4CE9-980D-A5E8603EB2AF}" name="Unit Cost" totalsRowFunction="sum" dataDxfId="11" totalsRowDxfId="10"/>
    <tableColumn id="4" xr3:uid="{E6C9AA71-9643-4803-880F-9CE154309137}" name="Standard Cost" totalsRowFunction="sum" dataDxfId="9" totalsRowDxfId="8"/>
    <tableColumn id="5" xr3:uid="{2035743F-126C-43FA-B55A-FB08D17A59AF}" name="Last Direct Cost" totalsRowFunction="sum" dataDxfId="7" totalsRowDxfId="6"/>
    <tableColumn id="6" xr3:uid="{57D24582-2977-43E9-AFDE-857927B0B93D}" name="Vendor No." dataDxfId="5" totalsRowDxfId="4"/>
    <tableColumn id="7" xr3:uid="{85B76038-E887-4368-8520-69E8A453CC83}" name="Reorder Quantity" totalsRowFunction="sum" dataDxfId="3" totalsRowDxfId="2"/>
    <tableColumn id="8" xr3:uid="{3E25DBFF-66A9-4992-83F4-1482870EA640}" name="My Date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EE08-66E5-4505-9BAC-07A69AD8A2D6}">
  <dimension ref="A1:R150"/>
  <sheetViews>
    <sheetView topLeftCell="B2" workbookViewId="0">
      <selection activeCell="J6" sqref="J6"/>
    </sheetView>
  </sheetViews>
  <sheetFormatPr defaultRowHeight="15" x14ac:dyDescent="0.25"/>
  <cols>
    <col min="1" max="1" width="0" hidden="1" customWidth="1"/>
    <col min="3" max="3" width="31" bestFit="1" customWidth="1"/>
    <col min="4" max="4" width="24.140625" bestFit="1" customWidth="1"/>
    <col min="5" max="5" width="12.28515625" bestFit="1" customWidth="1"/>
    <col min="6" max="6" width="15" bestFit="1" customWidth="1"/>
    <col min="7" max="7" width="16.140625" bestFit="1" customWidth="1"/>
    <col min="8" max="8" width="12.85546875" bestFit="1" customWidth="1"/>
    <col min="9" max="9" width="17.7109375" bestFit="1" customWidth="1"/>
    <col min="10" max="10" width="23.7109375" bestFit="1" customWidth="1"/>
  </cols>
  <sheetData>
    <row r="1" spans="1:18" hidden="1" x14ac:dyDescent="0.25">
      <c r="A1" s="2" t="s">
        <v>11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  <c r="J1" t="s">
        <v>16</v>
      </c>
    </row>
    <row r="3" spans="1:18" hidden="1" x14ac:dyDescent="0.25">
      <c r="A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</row>
    <row r="4" spans="1:18" hidden="1" x14ac:dyDescent="0.25">
      <c r="A4" s="2" t="s">
        <v>0</v>
      </c>
      <c r="C4" s="3" t="s">
        <v>2</v>
      </c>
      <c r="D4" s="3"/>
      <c r="E4" s="3"/>
      <c r="F4" s="3"/>
      <c r="G4" s="3"/>
      <c r="H4" s="3"/>
      <c r="I4" s="3"/>
      <c r="J4" s="3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</row>
    <row r="5" spans="1:18" x14ac:dyDescent="0.25"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175</v>
      </c>
    </row>
    <row r="6" spans="1:18" x14ac:dyDescent="0.25">
      <c r="A6" t="s">
        <v>14</v>
      </c>
      <c r="C6" s="5" t="s">
        <v>18</v>
      </c>
      <c r="D6" s="5" t="s">
        <v>19</v>
      </c>
      <c r="E6" s="2">
        <v>350.59499999999997</v>
      </c>
      <c r="F6" s="2">
        <v>350.59499999999997</v>
      </c>
      <c r="G6" s="2">
        <v>0</v>
      </c>
      <c r="H6" s="5" t="s">
        <v>20</v>
      </c>
      <c r="I6" s="2">
        <v>100</v>
      </c>
      <c r="J6" s="6">
        <v>42736</v>
      </c>
    </row>
    <row r="7" spans="1:18" x14ac:dyDescent="0.25">
      <c r="A7" t="s">
        <v>14</v>
      </c>
      <c r="C7" s="5" t="s">
        <v>21</v>
      </c>
      <c r="D7" s="5" t="s">
        <v>19</v>
      </c>
      <c r="E7" s="2">
        <v>350.59499999999997</v>
      </c>
      <c r="F7" s="2">
        <v>350.59499999999997</v>
      </c>
      <c r="G7" s="2">
        <v>0</v>
      </c>
      <c r="H7" s="5" t="s">
        <v>20</v>
      </c>
      <c r="I7" s="2">
        <v>0</v>
      </c>
      <c r="J7" s="6">
        <v>42736</v>
      </c>
    </row>
    <row r="8" spans="1:18" x14ac:dyDescent="0.25">
      <c r="A8" t="s">
        <v>14</v>
      </c>
      <c r="C8" s="5" t="s">
        <v>22</v>
      </c>
      <c r="D8" s="5" t="s">
        <v>19</v>
      </c>
      <c r="E8" s="2">
        <v>129.67099999999999</v>
      </c>
      <c r="F8" s="2">
        <v>129.67099999999999</v>
      </c>
      <c r="G8" s="2">
        <v>129.67099999999999</v>
      </c>
      <c r="H8" s="5" t="s">
        <v>23</v>
      </c>
      <c r="I8" s="2">
        <v>100</v>
      </c>
      <c r="J8" s="6">
        <v>42736</v>
      </c>
    </row>
    <row r="9" spans="1:18" x14ac:dyDescent="0.25">
      <c r="A9" t="s">
        <v>14</v>
      </c>
      <c r="C9" s="5" t="s">
        <v>24</v>
      </c>
      <c r="D9" s="5" t="s">
        <v>19</v>
      </c>
      <c r="E9" s="2">
        <v>1.05</v>
      </c>
      <c r="F9" s="2">
        <v>1.05</v>
      </c>
      <c r="G9" s="2">
        <v>1.05</v>
      </c>
      <c r="H9" s="5" t="s">
        <v>25</v>
      </c>
      <c r="I9" s="2">
        <v>100</v>
      </c>
      <c r="J9" s="6">
        <v>42767</v>
      </c>
    </row>
    <row r="10" spans="1:18" x14ac:dyDescent="0.25">
      <c r="A10" t="s">
        <v>14</v>
      </c>
      <c r="C10" s="5" t="s">
        <v>26</v>
      </c>
      <c r="D10" s="5" t="s">
        <v>27</v>
      </c>
      <c r="E10" s="2">
        <v>2</v>
      </c>
      <c r="F10" s="2">
        <v>2</v>
      </c>
      <c r="G10" s="2">
        <v>2</v>
      </c>
      <c r="H10" s="5" t="s">
        <v>25</v>
      </c>
      <c r="I10" s="2">
        <v>10000</v>
      </c>
      <c r="J10" s="6">
        <v>43498</v>
      </c>
    </row>
    <row r="11" spans="1:18" x14ac:dyDescent="0.25">
      <c r="A11" t="s">
        <v>14</v>
      </c>
      <c r="C11" s="5" t="s">
        <v>28</v>
      </c>
      <c r="D11" s="5" t="s">
        <v>19</v>
      </c>
      <c r="E11" s="2">
        <v>12.440999999999999</v>
      </c>
      <c r="F11" s="2">
        <v>12.440999999999999</v>
      </c>
      <c r="G11" s="2">
        <v>12.440999999999999</v>
      </c>
      <c r="H11" s="5" t="s">
        <v>20</v>
      </c>
      <c r="I11" s="2">
        <v>100</v>
      </c>
      <c r="J11" s="6">
        <v>42736</v>
      </c>
    </row>
    <row r="12" spans="1:18" x14ac:dyDescent="0.25">
      <c r="A12" t="s">
        <v>14</v>
      </c>
      <c r="C12" s="5" t="s">
        <v>29</v>
      </c>
      <c r="D12" s="5" t="s">
        <v>27</v>
      </c>
      <c r="E12" s="2">
        <v>0.45</v>
      </c>
      <c r="F12" s="2">
        <v>0.45</v>
      </c>
      <c r="G12" s="2">
        <v>0.45</v>
      </c>
      <c r="H12" s="5" t="s">
        <v>30</v>
      </c>
      <c r="I12" s="2">
        <v>100</v>
      </c>
      <c r="J12" s="6">
        <v>42189</v>
      </c>
    </row>
    <row r="13" spans="1:18" x14ac:dyDescent="0.25">
      <c r="A13" t="s">
        <v>14</v>
      </c>
      <c r="C13" s="5" t="s">
        <v>31</v>
      </c>
      <c r="D13" s="5" t="s">
        <v>27</v>
      </c>
      <c r="E13" s="2">
        <v>0.77</v>
      </c>
      <c r="F13" s="2">
        <v>0.77</v>
      </c>
      <c r="G13" s="2">
        <v>0.77</v>
      </c>
      <c r="H13" s="5" t="s">
        <v>30</v>
      </c>
      <c r="I13" s="2">
        <v>100</v>
      </c>
      <c r="J13" s="6">
        <v>43717</v>
      </c>
    </row>
    <row r="14" spans="1:18" x14ac:dyDescent="0.25">
      <c r="A14" t="s">
        <v>14</v>
      </c>
      <c r="C14" s="5" t="s">
        <v>32</v>
      </c>
      <c r="D14" s="5" t="s">
        <v>27</v>
      </c>
      <c r="E14" s="2">
        <v>1.23</v>
      </c>
      <c r="F14" s="2">
        <v>1.23</v>
      </c>
      <c r="G14" s="2">
        <v>1.23</v>
      </c>
      <c r="H14" s="5" t="s">
        <v>25</v>
      </c>
      <c r="I14" s="2">
        <v>100</v>
      </c>
      <c r="J14" s="6">
        <v>40544</v>
      </c>
    </row>
    <row r="15" spans="1:18" x14ac:dyDescent="0.25">
      <c r="A15" t="s">
        <v>14</v>
      </c>
      <c r="C15" s="5" t="s">
        <v>33</v>
      </c>
      <c r="D15" s="5" t="s">
        <v>27</v>
      </c>
      <c r="E15" s="2">
        <v>1.75</v>
      </c>
      <c r="F15" s="2">
        <v>1.75</v>
      </c>
      <c r="G15" s="2">
        <v>1.75</v>
      </c>
      <c r="H15" s="5" t="s">
        <v>25</v>
      </c>
      <c r="I15" s="2">
        <v>100</v>
      </c>
      <c r="J15" s="6"/>
    </row>
    <row r="16" spans="1:18" x14ac:dyDescent="0.25">
      <c r="A16" t="s">
        <v>14</v>
      </c>
      <c r="C16" s="5" t="s">
        <v>34</v>
      </c>
      <c r="D16" s="5" t="s">
        <v>19</v>
      </c>
      <c r="E16" s="2">
        <v>129.68200000000002</v>
      </c>
      <c r="F16" s="2">
        <v>129.68200000000002</v>
      </c>
      <c r="G16" s="2">
        <v>129.68200000000002</v>
      </c>
      <c r="H16" s="5" t="s">
        <v>20</v>
      </c>
      <c r="I16" s="2">
        <v>100</v>
      </c>
      <c r="J16" s="6">
        <v>42736</v>
      </c>
    </row>
    <row r="17" spans="1:10" x14ac:dyDescent="0.25">
      <c r="A17" t="s">
        <v>14</v>
      </c>
      <c r="C17" s="5" t="s">
        <v>35</v>
      </c>
      <c r="D17" s="5" t="s">
        <v>19</v>
      </c>
      <c r="E17" s="2">
        <v>12.452</v>
      </c>
      <c r="F17" s="2">
        <v>12.452</v>
      </c>
      <c r="G17" s="2">
        <v>12.452</v>
      </c>
      <c r="H17" s="5" t="s">
        <v>20</v>
      </c>
      <c r="I17" s="2">
        <v>100</v>
      </c>
      <c r="J17" s="6">
        <v>42736</v>
      </c>
    </row>
    <row r="18" spans="1:10" x14ac:dyDescent="0.25">
      <c r="A18" t="s">
        <v>14</v>
      </c>
      <c r="C18" s="5" t="s">
        <v>36</v>
      </c>
      <c r="D18" s="5" t="s">
        <v>27</v>
      </c>
      <c r="E18" s="2">
        <v>0.33</v>
      </c>
      <c r="F18" s="2">
        <v>0.33</v>
      </c>
      <c r="G18" s="2">
        <v>0.33</v>
      </c>
      <c r="H18" s="5" t="s">
        <v>25</v>
      </c>
      <c r="I18" s="2">
        <v>100</v>
      </c>
      <c r="J18" s="6"/>
    </row>
    <row r="19" spans="1:10" x14ac:dyDescent="0.25">
      <c r="A19" t="s">
        <v>14</v>
      </c>
      <c r="C19" s="5" t="s">
        <v>37</v>
      </c>
      <c r="D19" s="5" t="s">
        <v>27</v>
      </c>
      <c r="E19" s="2">
        <v>0.9</v>
      </c>
      <c r="F19" s="2">
        <v>0.9</v>
      </c>
      <c r="G19" s="2">
        <v>0.9</v>
      </c>
      <c r="H19" s="5" t="s">
        <v>25</v>
      </c>
      <c r="I19" s="2">
        <v>100</v>
      </c>
      <c r="J19" s="6"/>
    </row>
    <row r="20" spans="1:10" x14ac:dyDescent="0.25">
      <c r="A20" t="s">
        <v>14</v>
      </c>
      <c r="C20" s="5" t="s">
        <v>38</v>
      </c>
      <c r="D20" s="5" t="s">
        <v>19</v>
      </c>
      <c r="E20" s="2">
        <v>13.156999999999998</v>
      </c>
      <c r="F20" s="2">
        <v>13.156999999999998</v>
      </c>
      <c r="G20" s="2">
        <v>13.156999999999998</v>
      </c>
      <c r="H20" s="5" t="s">
        <v>20</v>
      </c>
      <c r="I20" s="2">
        <v>100</v>
      </c>
      <c r="J20" s="6">
        <v>42736</v>
      </c>
    </row>
    <row r="21" spans="1:10" x14ac:dyDescent="0.25">
      <c r="A21" t="s">
        <v>14</v>
      </c>
      <c r="C21" s="5" t="s">
        <v>39</v>
      </c>
      <c r="D21" s="5" t="s">
        <v>19</v>
      </c>
      <c r="E21" s="2">
        <v>1.99</v>
      </c>
      <c r="F21" s="2">
        <v>1.99</v>
      </c>
      <c r="G21" s="2">
        <v>1.99</v>
      </c>
      <c r="H21" s="5" t="s">
        <v>30</v>
      </c>
      <c r="I21" s="2">
        <v>100</v>
      </c>
      <c r="J21" s="6"/>
    </row>
    <row r="22" spans="1:10" x14ac:dyDescent="0.25">
      <c r="A22" t="s">
        <v>14</v>
      </c>
      <c r="C22" s="5" t="s">
        <v>40</v>
      </c>
      <c r="D22" s="5" t="s">
        <v>27</v>
      </c>
      <c r="E22" s="2">
        <v>4.66</v>
      </c>
      <c r="F22" s="2">
        <v>4.66</v>
      </c>
      <c r="G22" s="2">
        <v>4.66</v>
      </c>
      <c r="H22" s="5" t="s">
        <v>30</v>
      </c>
      <c r="I22" s="2">
        <v>100</v>
      </c>
      <c r="J22" s="6">
        <v>42735</v>
      </c>
    </row>
    <row r="23" spans="1:10" x14ac:dyDescent="0.25">
      <c r="A23" t="s">
        <v>14</v>
      </c>
      <c r="C23" s="5" t="s">
        <v>41</v>
      </c>
      <c r="D23" s="5" t="s">
        <v>27</v>
      </c>
      <c r="E23" s="2">
        <v>5.88</v>
      </c>
      <c r="F23" s="2">
        <v>5.88</v>
      </c>
      <c r="G23" s="2">
        <v>5.88</v>
      </c>
      <c r="H23" s="5" t="s">
        <v>30</v>
      </c>
      <c r="I23" s="2">
        <v>100</v>
      </c>
      <c r="J23" s="6"/>
    </row>
    <row r="24" spans="1:10" x14ac:dyDescent="0.25">
      <c r="A24" t="s">
        <v>14</v>
      </c>
      <c r="C24" s="5" t="s">
        <v>42</v>
      </c>
      <c r="D24" s="5" t="s">
        <v>27</v>
      </c>
      <c r="E24" s="2">
        <v>3.9</v>
      </c>
      <c r="F24" s="2">
        <v>3.9</v>
      </c>
      <c r="G24" s="2">
        <v>3.9</v>
      </c>
      <c r="H24" s="5" t="s">
        <v>30</v>
      </c>
      <c r="I24" s="2">
        <v>100</v>
      </c>
      <c r="J24" s="6"/>
    </row>
    <row r="25" spans="1:10" x14ac:dyDescent="0.25">
      <c r="A25" t="s">
        <v>14</v>
      </c>
      <c r="C25" s="5" t="s">
        <v>43</v>
      </c>
      <c r="D25" s="5" t="s">
        <v>27</v>
      </c>
      <c r="E25" s="2">
        <v>3.9</v>
      </c>
      <c r="F25" s="2">
        <v>3.9</v>
      </c>
      <c r="G25" s="2">
        <v>3.9</v>
      </c>
      <c r="H25" s="5" t="s">
        <v>30</v>
      </c>
      <c r="I25" s="2">
        <v>100</v>
      </c>
      <c r="J25" s="6"/>
    </row>
    <row r="26" spans="1:10" x14ac:dyDescent="0.25">
      <c r="A26" t="s">
        <v>14</v>
      </c>
      <c r="C26" s="5" t="s">
        <v>44</v>
      </c>
      <c r="D26" s="5" t="s">
        <v>27</v>
      </c>
      <c r="E26" s="2">
        <v>5.2</v>
      </c>
      <c r="F26" s="2">
        <v>5.2</v>
      </c>
      <c r="G26" s="2">
        <v>5.2</v>
      </c>
      <c r="H26" s="5" t="s">
        <v>45</v>
      </c>
      <c r="I26" s="2">
        <v>100</v>
      </c>
      <c r="J26" s="6"/>
    </row>
    <row r="27" spans="1:10" x14ac:dyDescent="0.25">
      <c r="A27" t="s">
        <v>14</v>
      </c>
      <c r="C27" s="5" t="s">
        <v>46</v>
      </c>
      <c r="D27" s="5" t="s">
        <v>27</v>
      </c>
      <c r="E27" s="2">
        <v>2.7</v>
      </c>
      <c r="F27" s="2">
        <v>2.7</v>
      </c>
      <c r="G27" s="2">
        <v>2.7</v>
      </c>
      <c r="H27" s="5" t="s">
        <v>30</v>
      </c>
      <c r="I27" s="2">
        <v>100</v>
      </c>
      <c r="J27" s="6"/>
    </row>
    <row r="28" spans="1:10" x14ac:dyDescent="0.25">
      <c r="A28" t="s">
        <v>14</v>
      </c>
      <c r="C28" s="5" t="s">
        <v>47</v>
      </c>
      <c r="D28" s="5" t="s">
        <v>19</v>
      </c>
      <c r="E28" s="2">
        <v>9.7650000000000006</v>
      </c>
      <c r="F28" s="2">
        <v>9.7650000000000006</v>
      </c>
      <c r="G28" s="2">
        <v>9.7650000000000006</v>
      </c>
      <c r="H28" s="5" t="s">
        <v>20</v>
      </c>
      <c r="I28" s="2">
        <v>100</v>
      </c>
      <c r="J28" s="6">
        <v>42736</v>
      </c>
    </row>
    <row r="29" spans="1:10" x14ac:dyDescent="0.25">
      <c r="A29" t="s">
        <v>14</v>
      </c>
      <c r="C29" s="5" t="s">
        <v>48</v>
      </c>
      <c r="D29" s="5" t="s">
        <v>19</v>
      </c>
      <c r="E29" s="2">
        <v>4.5</v>
      </c>
      <c r="F29" s="2">
        <v>4.5</v>
      </c>
      <c r="G29" s="2">
        <v>4.5</v>
      </c>
      <c r="H29" s="5" t="s">
        <v>30</v>
      </c>
      <c r="I29" s="2">
        <v>100</v>
      </c>
      <c r="J29" s="6"/>
    </row>
    <row r="30" spans="1:10" x14ac:dyDescent="0.25">
      <c r="A30" t="s">
        <v>14</v>
      </c>
      <c r="C30" s="5" t="s">
        <v>49</v>
      </c>
      <c r="D30" s="5" t="s">
        <v>27</v>
      </c>
      <c r="E30" s="2">
        <v>4.8</v>
      </c>
      <c r="F30" s="2">
        <v>4.8</v>
      </c>
      <c r="G30" s="2">
        <v>4.8</v>
      </c>
      <c r="H30" s="5" t="s">
        <v>25</v>
      </c>
      <c r="I30" s="2">
        <v>100</v>
      </c>
      <c r="J30" s="6"/>
    </row>
    <row r="31" spans="1:10" x14ac:dyDescent="0.25">
      <c r="A31" t="s">
        <v>14</v>
      </c>
      <c r="C31" s="5" t="s">
        <v>50</v>
      </c>
      <c r="D31" s="5" t="s">
        <v>27</v>
      </c>
      <c r="E31" s="2">
        <v>2.12</v>
      </c>
      <c r="F31" s="2">
        <v>2.12</v>
      </c>
      <c r="G31" s="2">
        <v>2.12</v>
      </c>
      <c r="H31" s="5" t="s">
        <v>25</v>
      </c>
      <c r="I31" s="2">
        <v>100</v>
      </c>
      <c r="J31" s="6"/>
    </row>
    <row r="32" spans="1:10" x14ac:dyDescent="0.25">
      <c r="A32" t="s">
        <v>14</v>
      </c>
      <c r="C32" s="5" t="s">
        <v>51</v>
      </c>
      <c r="D32" s="5" t="s">
        <v>27</v>
      </c>
      <c r="E32" s="2">
        <v>7.2</v>
      </c>
      <c r="F32" s="2">
        <v>7.2</v>
      </c>
      <c r="G32" s="2">
        <v>7.2</v>
      </c>
      <c r="H32" s="5" t="s">
        <v>25</v>
      </c>
      <c r="I32" s="2">
        <v>100</v>
      </c>
      <c r="J32" s="6"/>
    </row>
    <row r="33" spans="1:10" x14ac:dyDescent="0.25">
      <c r="A33" t="s">
        <v>14</v>
      </c>
      <c r="C33" s="5" t="s">
        <v>52</v>
      </c>
      <c r="D33" s="5" t="s">
        <v>53</v>
      </c>
      <c r="E33" s="2">
        <v>780.69999999999993</v>
      </c>
      <c r="F33" s="2">
        <v>780.69999999999993</v>
      </c>
      <c r="G33" s="2">
        <v>780.69999999999993</v>
      </c>
      <c r="H33" s="5" t="s">
        <v>54</v>
      </c>
      <c r="I33" s="2">
        <v>0</v>
      </c>
      <c r="J33" s="6"/>
    </row>
    <row r="34" spans="1:10" x14ac:dyDescent="0.25">
      <c r="A34" t="s">
        <v>14</v>
      </c>
      <c r="C34" s="5" t="s">
        <v>55</v>
      </c>
      <c r="D34" s="5" t="s">
        <v>27</v>
      </c>
      <c r="E34" s="2">
        <v>15.7</v>
      </c>
      <c r="F34" s="2">
        <v>15.7</v>
      </c>
      <c r="G34" s="2">
        <v>15.7</v>
      </c>
      <c r="H34" s="5" t="s">
        <v>25</v>
      </c>
      <c r="I34" s="2">
        <v>100</v>
      </c>
      <c r="J34" s="6"/>
    </row>
    <row r="35" spans="1:10" x14ac:dyDescent="0.25">
      <c r="A35" t="s">
        <v>14</v>
      </c>
      <c r="C35" s="5" t="s">
        <v>56</v>
      </c>
      <c r="D35" s="5" t="s">
        <v>53</v>
      </c>
      <c r="E35" s="2">
        <v>150.30000000000001</v>
      </c>
      <c r="F35" s="2">
        <v>150.30000000000001</v>
      </c>
      <c r="G35" s="2">
        <v>150.30000000000001</v>
      </c>
      <c r="H35" s="5" t="s">
        <v>23</v>
      </c>
      <c r="I35" s="2">
        <v>0</v>
      </c>
      <c r="J35" s="6"/>
    </row>
    <row r="36" spans="1:10" x14ac:dyDescent="0.25">
      <c r="A36" t="s">
        <v>14</v>
      </c>
      <c r="C36" s="5" t="s">
        <v>57</v>
      </c>
      <c r="D36" s="5" t="s">
        <v>53</v>
      </c>
      <c r="E36" s="2">
        <v>338.2</v>
      </c>
      <c r="F36" s="2">
        <v>338.2</v>
      </c>
      <c r="G36" s="2">
        <v>338.2</v>
      </c>
      <c r="H36" s="5" t="s">
        <v>54</v>
      </c>
      <c r="I36" s="2">
        <v>0</v>
      </c>
      <c r="J36" s="6"/>
    </row>
    <row r="37" spans="1:10" x14ac:dyDescent="0.25">
      <c r="A37" t="s">
        <v>14</v>
      </c>
      <c r="C37" s="5" t="s">
        <v>58</v>
      </c>
      <c r="D37" s="5" t="s">
        <v>53</v>
      </c>
      <c r="E37" s="2">
        <v>148.1</v>
      </c>
      <c r="F37" s="2">
        <v>148.1</v>
      </c>
      <c r="G37" s="2">
        <v>148.1</v>
      </c>
      <c r="H37" s="5" t="s">
        <v>54</v>
      </c>
      <c r="I37" s="2">
        <v>0</v>
      </c>
      <c r="J37" s="6"/>
    </row>
    <row r="38" spans="1:10" x14ac:dyDescent="0.25">
      <c r="A38" t="s">
        <v>14</v>
      </c>
      <c r="C38" s="5" t="s">
        <v>59</v>
      </c>
      <c r="D38" s="5" t="s">
        <v>53</v>
      </c>
      <c r="E38" s="2">
        <v>505.4</v>
      </c>
      <c r="F38" s="2">
        <v>505.4</v>
      </c>
      <c r="G38" s="2">
        <v>505.4</v>
      </c>
      <c r="H38" s="5" t="s">
        <v>23</v>
      </c>
      <c r="I38" s="2">
        <v>0</v>
      </c>
      <c r="J38" s="6"/>
    </row>
    <row r="39" spans="1:10" x14ac:dyDescent="0.25">
      <c r="A39" t="s">
        <v>14</v>
      </c>
      <c r="C39" s="5" t="s">
        <v>60</v>
      </c>
      <c r="D39" s="5" t="s">
        <v>19</v>
      </c>
      <c r="E39" s="2">
        <v>125.6</v>
      </c>
      <c r="F39" s="2">
        <v>125.6</v>
      </c>
      <c r="G39" s="2">
        <v>125.79999999999998</v>
      </c>
      <c r="H39" s="5" t="s">
        <v>23</v>
      </c>
      <c r="I39" s="2">
        <v>0</v>
      </c>
      <c r="J39" s="6">
        <v>42736</v>
      </c>
    </row>
    <row r="40" spans="1:10" x14ac:dyDescent="0.25">
      <c r="A40" t="s">
        <v>14</v>
      </c>
      <c r="C40" s="5" t="s">
        <v>61</v>
      </c>
      <c r="D40" s="5" t="s">
        <v>53</v>
      </c>
      <c r="E40" s="2">
        <v>42.8</v>
      </c>
      <c r="F40" s="2">
        <v>42.8</v>
      </c>
      <c r="G40" s="2">
        <v>42.8</v>
      </c>
      <c r="H40" s="5" t="s">
        <v>62</v>
      </c>
      <c r="I40" s="2">
        <v>0</v>
      </c>
      <c r="J40" s="6"/>
    </row>
    <row r="41" spans="1:10" x14ac:dyDescent="0.25">
      <c r="A41" t="s">
        <v>14</v>
      </c>
      <c r="C41" s="5" t="s">
        <v>63</v>
      </c>
      <c r="D41" s="5" t="s">
        <v>19</v>
      </c>
      <c r="E41" s="2">
        <v>295.60000000000002</v>
      </c>
      <c r="F41" s="2">
        <v>295.60000000000002</v>
      </c>
      <c r="G41" s="2">
        <v>295.89999999999998</v>
      </c>
      <c r="H41" s="5" t="s">
        <v>20</v>
      </c>
      <c r="I41" s="2">
        <v>0</v>
      </c>
      <c r="J41" s="6">
        <v>42736</v>
      </c>
    </row>
    <row r="42" spans="1:10" x14ac:dyDescent="0.25">
      <c r="A42" t="s">
        <v>14</v>
      </c>
      <c r="C42" s="5" t="s">
        <v>64</v>
      </c>
      <c r="D42" s="5" t="s">
        <v>53</v>
      </c>
      <c r="E42" s="2">
        <v>150.30000000000001</v>
      </c>
      <c r="F42" s="2">
        <v>150.30000000000001</v>
      </c>
      <c r="G42" s="2">
        <v>150.30000000000001</v>
      </c>
      <c r="H42" s="5" t="s">
        <v>23</v>
      </c>
      <c r="I42" s="2">
        <v>0</v>
      </c>
      <c r="J42" s="6"/>
    </row>
    <row r="43" spans="1:10" x14ac:dyDescent="0.25">
      <c r="A43" t="s">
        <v>14</v>
      </c>
      <c r="C43" s="5" t="s">
        <v>65</v>
      </c>
      <c r="D43" s="5" t="s">
        <v>19</v>
      </c>
      <c r="E43" s="2">
        <v>144</v>
      </c>
      <c r="F43" s="2">
        <v>144</v>
      </c>
      <c r="G43" s="2">
        <v>144.19999999999999</v>
      </c>
      <c r="H43" s="5" t="s">
        <v>20</v>
      </c>
      <c r="I43" s="2">
        <v>0</v>
      </c>
      <c r="J43" s="6">
        <v>42736</v>
      </c>
    </row>
    <row r="44" spans="1:10" x14ac:dyDescent="0.25">
      <c r="A44" t="s">
        <v>14</v>
      </c>
      <c r="C44" s="5" t="s">
        <v>66</v>
      </c>
      <c r="D44" s="5" t="s">
        <v>53</v>
      </c>
      <c r="E44" s="2">
        <v>150.30000000000001</v>
      </c>
      <c r="F44" s="2">
        <v>150.30000000000001</v>
      </c>
      <c r="G44" s="2">
        <v>150.30000000000001</v>
      </c>
      <c r="H44" s="5" t="s">
        <v>23</v>
      </c>
      <c r="I44" s="2">
        <v>0</v>
      </c>
      <c r="J44" s="6"/>
    </row>
    <row r="45" spans="1:10" x14ac:dyDescent="0.25">
      <c r="A45" t="s">
        <v>14</v>
      </c>
      <c r="C45" s="5" t="s">
        <v>67</v>
      </c>
      <c r="D45" s="5" t="s">
        <v>53</v>
      </c>
      <c r="E45" s="2">
        <v>150.30000000000001</v>
      </c>
      <c r="F45" s="2">
        <v>150.30000000000001</v>
      </c>
      <c r="G45" s="2">
        <v>150.30000000000001</v>
      </c>
      <c r="H45" s="5" t="s">
        <v>23</v>
      </c>
      <c r="I45" s="2">
        <v>0</v>
      </c>
      <c r="J45" s="6"/>
    </row>
    <row r="46" spans="1:10" x14ac:dyDescent="0.25">
      <c r="A46" t="s">
        <v>14</v>
      </c>
      <c r="C46" s="5" t="s">
        <v>68</v>
      </c>
      <c r="D46" s="5" t="s">
        <v>19</v>
      </c>
      <c r="E46" s="2">
        <v>264</v>
      </c>
      <c r="F46" s="2">
        <v>264</v>
      </c>
      <c r="G46" s="2">
        <v>263.89999999999998</v>
      </c>
      <c r="H46" s="5" t="s">
        <v>20</v>
      </c>
      <c r="I46" s="2">
        <v>0</v>
      </c>
      <c r="J46" s="6">
        <v>42736</v>
      </c>
    </row>
    <row r="47" spans="1:10" x14ac:dyDescent="0.25">
      <c r="A47" t="s">
        <v>14</v>
      </c>
      <c r="C47" s="5" t="s">
        <v>69</v>
      </c>
      <c r="D47" s="5" t="s">
        <v>53</v>
      </c>
      <c r="E47" s="2">
        <v>148.1</v>
      </c>
      <c r="F47" s="2">
        <v>148.1</v>
      </c>
      <c r="G47" s="2">
        <v>148.1</v>
      </c>
      <c r="H47" s="5" t="s">
        <v>54</v>
      </c>
      <c r="I47" s="2">
        <v>0</v>
      </c>
      <c r="J47" s="6"/>
    </row>
    <row r="48" spans="1:10" x14ac:dyDescent="0.25">
      <c r="A48" t="s">
        <v>14</v>
      </c>
      <c r="C48" s="5" t="s">
        <v>70</v>
      </c>
      <c r="D48" s="5" t="s">
        <v>19</v>
      </c>
      <c r="E48" s="2">
        <v>1092.0999999999999</v>
      </c>
      <c r="F48" s="2">
        <v>1092.0999999999999</v>
      </c>
      <c r="G48" s="2">
        <v>1092.0999999999999</v>
      </c>
      <c r="H48" s="5" t="s">
        <v>20</v>
      </c>
      <c r="I48" s="2">
        <v>0</v>
      </c>
      <c r="J48" s="6">
        <v>42736</v>
      </c>
    </row>
    <row r="49" spans="1:10" x14ac:dyDescent="0.25">
      <c r="A49" t="s">
        <v>14</v>
      </c>
      <c r="C49" s="5" t="s">
        <v>71</v>
      </c>
      <c r="D49" s="5" t="s">
        <v>53</v>
      </c>
      <c r="E49" s="2">
        <v>148.1</v>
      </c>
      <c r="F49" s="2">
        <v>148.1</v>
      </c>
      <c r="G49" s="2">
        <v>148.1</v>
      </c>
      <c r="H49" s="5" t="s">
        <v>54</v>
      </c>
      <c r="I49" s="2">
        <v>0</v>
      </c>
      <c r="J49" s="6"/>
    </row>
    <row r="50" spans="1:10" x14ac:dyDescent="0.25">
      <c r="A50" t="s">
        <v>14</v>
      </c>
      <c r="C50" s="5" t="s">
        <v>72</v>
      </c>
      <c r="D50" s="5" t="s">
        <v>19</v>
      </c>
      <c r="E50" s="2">
        <v>1092.0999999999999</v>
      </c>
      <c r="F50" s="2">
        <v>1092.0999999999999</v>
      </c>
      <c r="G50" s="2">
        <v>1092.0999999999999</v>
      </c>
      <c r="H50" s="5" t="s">
        <v>20</v>
      </c>
      <c r="I50" s="2">
        <v>0</v>
      </c>
      <c r="J50" s="6">
        <v>42736</v>
      </c>
    </row>
    <row r="51" spans="1:10" x14ac:dyDescent="0.25">
      <c r="A51" t="s">
        <v>14</v>
      </c>
      <c r="C51" s="5" t="s">
        <v>73</v>
      </c>
      <c r="D51" s="5" t="s">
        <v>19</v>
      </c>
      <c r="E51" s="2">
        <v>232</v>
      </c>
      <c r="F51" s="2">
        <v>232</v>
      </c>
      <c r="G51" s="2">
        <v>232</v>
      </c>
      <c r="H51" s="5" t="s">
        <v>20</v>
      </c>
      <c r="I51" s="2">
        <v>0</v>
      </c>
      <c r="J51" s="6">
        <v>42736</v>
      </c>
    </row>
    <row r="52" spans="1:10" x14ac:dyDescent="0.25">
      <c r="A52" t="s">
        <v>14</v>
      </c>
      <c r="C52" s="5" t="s">
        <v>74</v>
      </c>
      <c r="D52" s="5" t="s">
        <v>53</v>
      </c>
      <c r="E52" s="2">
        <v>148.1</v>
      </c>
      <c r="F52" s="2">
        <v>148.1</v>
      </c>
      <c r="G52" s="2">
        <v>148.1</v>
      </c>
      <c r="H52" s="5" t="s">
        <v>54</v>
      </c>
      <c r="I52" s="2">
        <v>0</v>
      </c>
      <c r="J52" s="6"/>
    </row>
    <row r="53" spans="1:10" x14ac:dyDescent="0.25">
      <c r="A53" t="s">
        <v>14</v>
      </c>
      <c r="C53" s="5" t="s">
        <v>75</v>
      </c>
      <c r="D53" s="5" t="s">
        <v>19</v>
      </c>
      <c r="E53" s="2">
        <v>1092.0999999999999</v>
      </c>
      <c r="F53" s="2">
        <v>1092.0999999999999</v>
      </c>
      <c r="G53" s="2">
        <v>1092.0999999999999</v>
      </c>
      <c r="H53" s="5" t="s">
        <v>20</v>
      </c>
      <c r="I53" s="2">
        <v>0</v>
      </c>
      <c r="J53" s="6">
        <v>42736</v>
      </c>
    </row>
    <row r="54" spans="1:10" x14ac:dyDescent="0.25">
      <c r="A54" t="s">
        <v>14</v>
      </c>
      <c r="C54" s="5" t="s">
        <v>76</v>
      </c>
      <c r="D54" s="5" t="s">
        <v>53</v>
      </c>
      <c r="E54" s="2">
        <v>150.30000000000001</v>
      </c>
      <c r="F54" s="2">
        <v>150.30000000000001</v>
      </c>
      <c r="G54" s="2">
        <v>150.30000000000001</v>
      </c>
      <c r="H54" s="5" t="s">
        <v>23</v>
      </c>
      <c r="I54" s="2">
        <v>0</v>
      </c>
      <c r="J54" s="6"/>
    </row>
    <row r="55" spans="1:10" x14ac:dyDescent="0.25">
      <c r="A55" t="s">
        <v>14</v>
      </c>
      <c r="C55" s="5" t="s">
        <v>77</v>
      </c>
      <c r="D55" s="5" t="s">
        <v>19</v>
      </c>
      <c r="E55" s="2">
        <v>1092.0999999999999</v>
      </c>
      <c r="F55" s="2">
        <v>1092.0999999999999</v>
      </c>
      <c r="G55" s="2">
        <v>1092.0999999999999</v>
      </c>
      <c r="H55" s="5" t="s">
        <v>20</v>
      </c>
      <c r="I55" s="2">
        <v>0</v>
      </c>
      <c r="J55" s="6">
        <v>42736</v>
      </c>
    </row>
    <row r="56" spans="1:10" x14ac:dyDescent="0.25">
      <c r="A56" t="s">
        <v>14</v>
      </c>
      <c r="C56" s="5" t="s">
        <v>78</v>
      </c>
      <c r="D56" s="5" t="s">
        <v>19</v>
      </c>
      <c r="E56" s="2">
        <v>1092.0999999999999</v>
      </c>
      <c r="F56" s="2">
        <v>1092.0999999999999</v>
      </c>
      <c r="G56" s="2">
        <v>1092.0999999999999</v>
      </c>
      <c r="H56" s="5" t="s">
        <v>20</v>
      </c>
      <c r="I56" s="2">
        <v>0</v>
      </c>
      <c r="J56" s="6">
        <v>42736</v>
      </c>
    </row>
    <row r="57" spans="1:10" x14ac:dyDescent="0.25">
      <c r="A57" t="s">
        <v>14</v>
      </c>
      <c r="C57" s="5" t="s">
        <v>79</v>
      </c>
      <c r="D57" s="5" t="s">
        <v>53</v>
      </c>
      <c r="E57" s="2">
        <v>1089.8999999999999</v>
      </c>
      <c r="F57" s="2">
        <v>1089.8999999999999</v>
      </c>
      <c r="G57" s="2">
        <v>1089.8999999999999</v>
      </c>
      <c r="H57" s="5" t="s">
        <v>54</v>
      </c>
      <c r="I57" s="2">
        <v>0</v>
      </c>
      <c r="J57" s="6"/>
    </row>
    <row r="58" spans="1:10" x14ac:dyDescent="0.25">
      <c r="A58" t="s">
        <v>14</v>
      </c>
      <c r="C58" s="5" t="s">
        <v>80</v>
      </c>
      <c r="D58" s="5" t="s">
        <v>53</v>
      </c>
      <c r="E58" s="2">
        <v>148.1</v>
      </c>
      <c r="F58" s="2">
        <v>148.1</v>
      </c>
      <c r="G58" s="2">
        <v>148.1</v>
      </c>
      <c r="H58" s="5" t="s">
        <v>54</v>
      </c>
      <c r="I58" s="2">
        <v>0</v>
      </c>
      <c r="J58" s="6"/>
    </row>
    <row r="59" spans="1:10" x14ac:dyDescent="0.25">
      <c r="A59" t="s">
        <v>14</v>
      </c>
      <c r="C59" s="5" t="s">
        <v>81</v>
      </c>
      <c r="D59" s="5" t="s">
        <v>27</v>
      </c>
      <c r="E59" s="2">
        <v>24.1</v>
      </c>
      <c r="F59" s="2">
        <v>24.1</v>
      </c>
      <c r="G59" s="2">
        <v>187.07999999999998</v>
      </c>
      <c r="H59" s="5" t="s">
        <v>62</v>
      </c>
      <c r="I59" s="2">
        <v>0</v>
      </c>
      <c r="J59" s="6"/>
    </row>
    <row r="60" spans="1:10" x14ac:dyDescent="0.25">
      <c r="A60" t="s">
        <v>14</v>
      </c>
      <c r="C60" s="5" t="s">
        <v>82</v>
      </c>
      <c r="D60" s="5" t="s">
        <v>27</v>
      </c>
      <c r="E60" s="2">
        <v>31.7</v>
      </c>
      <c r="F60" s="2">
        <v>31.7</v>
      </c>
      <c r="G60" s="2">
        <v>31.7</v>
      </c>
      <c r="H60" s="5" t="s">
        <v>62</v>
      </c>
      <c r="I60" s="2">
        <v>0</v>
      </c>
      <c r="J60" s="6"/>
    </row>
    <row r="61" spans="1:10" x14ac:dyDescent="0.25">
      <c r="A61" t="s">
        <v>14</v>
      </c>
      <c r="C61" s="5" t="s">
        <v>83</v>
      </c>
      <c r="D61" s="5" t="s">
        <v>27</v>
      </c>
      <c r="E61" s="2">
        <v>22.5</v>
      </c>
      <c r="F61" s="2">
        <v>22.5</v>
      </c>
      <c r="G61" s="2">
        <v>22.5</v>
      </c>
      <c r="H61" s="5" t="s">
        <v>62</v>
      </c>
      <c r="I61" s="2">
        <v>0</v>
      </c>
      <c r="J61" s="6"/>
    </row>
    <row r="62" spans="1:10" x14ac:dyDescent="0.25">
      <c r="A62" t="s">
        <v>14</v>
      </c>
      <c r="C62" s="5" t="s">
        <v>84</v>
      </c>
      <c r="D62" s="5" t="s">
        <v>27</v>
      </c>
      <c r="E62" s="2">
        <v>23.2</v>
      </c>
      <c r="F62" s="2">
        <v>23.2</v>
      </c>
      <c r="G62" s="2">
        <v>23.2</v>
      </c>
      <c r="H62" s="5" t="s">
        <v>62</v>
      </c>
      <c r="I62" s="2">
        <v>0</v>
      </c>
      <c r="J62" s="6"/>
    </row>
    <row r="63" spans="1:10" x14ac:dyDescent="0.25">
      <c r="A63" t="s">
        <v>14</v>
      </c>
      <c r="C63" s="5" t="s">
        <v>85</v>
      </c>
      <c r="D63" s="5" t="s">
        <v>27</v>
      </c>
      <c r="E63" s="2">
        <v>40.9</v>
      </c>
      <c r="F63" s="2">
        <v>40.9</v>
      </c>
      <c r="G63" s="2">
        <v>40.9</v>
      </c>
      <c r="H63" s="5" t="s">
        <v>62</v>
      </c>
      <c r="I63" s="2">
        <v>0</v>
      </c>
      <c r="J63" s="6"/>
    </row>
    <row r="64" spans="1:10" x14ac:dyDescent="0.25">
      <c r="A64" t="s">
        <v>14</v>
      </c>
      <c r="C64" s="5" t="s">
        <v>86</v>
      </c>
      <c r="D64" s="5" t="s">
        <v>27</v>
      </c>
      <c r="E64" s="2">
        <v>56.899999999999991</v>
      </c>
      <c r="F64" s="2">
        <v>56.899999999999991</v>
      </c>
      <c r="G64" s="2">
        <v>56.899999999999991</v>
      </c>
      <c r="H64" s="5" t="s">
        <v>62</v>
      </c>
      <c r="I64" s="2">
        <v>0</v>
      </c>
      <c r="J64" s="6"/>
    </row>
    <row r="65" spans="1:10" x14ac:dyDescent="0.25">
      <c r="A65" t="s">
        <v>14</v>
      </c>
      <c r="C65" s="5" t="s">
        <v>87</v>
      </c>
      <c r="D65" s="5" t="s">
        <v>27</v>
      </c>
      <c r="E65" s="2">
        <v>85</v>
      </c>
      <c r="F65" s="2">
        <v>85</v>
      </c>
      <c r="G65" s="2">
        <v>85</v>
      </c>
      <c r="H65" s="5" t="s">
        <v>62</v>
      </c>
      <c r="I65" s="2">
        <v>0</v>
      </c>
      <c r="J65" s="6"/>
    </row>
    <row r="66" spans="1:10" x14ac:dyDescent="0.25">
      <c r="A66" t="s">
        <v>14</v>
      </c>
      <c r="C66" s="5" t="s">
        <v>88</v>
      </c>
      <c r="D66" s="5" t="s">
        <v>27</v>
      </c>
      <c r="E66" s="2">
        <v>18.399999999999999</v>
      </c>
      <c r="F66" s="2">
        <v>18.399999999999999</v>
      </c>
      <c r="G66" s="2">
        <v>18.399999999999999</v>
      </c>
      <c r="H66" s="5" t="s">
        <v>62</v>
      </c>
      <c r="I66" s="2">
        <v>0</v>
      </c>
      <c r="J66" s="6"/>
    </row>
    <row r="67" spans="1:10" x14ac:dyDescent="0.25">
      <c r="A67" t="s">
        <v>14</v>
      </c>
      <c r="C67" s="5" t="s">
        <v>89</v>
      </c>
      <c r="D67" s="5" t="s">
        <v>27</v>
      </c>
      <c r="E67" s="2">
        <v>10.3</v>
      </c>
      <c r="F67" s="2">
        <v>10.3</v>
      </c>
      <c r="G67" s="2">
        <v>10.3</v>
      </c>
      <c r="H67" s="5" t="s">
        <v>30</v>
      </c>
      <c r="I67" s="2">
        <v>0</v>
      </c>
      <c r="J67" s="6"/>
    </row>
    <row r="68" spans="1:10" x14ac:dyDescent="0.25">
      <c r="A68" t="s">
        <v>14</v>
      </c>
      <c r="C68" s="5" t="s">
        <v>90</v>
      </c>
      <c r="D68" s="5" t="s">
        <v>27</v>
      </c>
      <c r="E68" s="2">
        <v>2.2000000000000002</v>
      </c>
      <c r="F68" s="2">
        <v>2.2000000000000002</v>
      </c>
      <c r="G68" s="2">
        <v>2.2000000000000002</v>
      </c>
      <c r="H68" s="5" t="s">
        <v>23</v>
      </c>
      <c r="I68" s="2">
        <v>0</v>
      </c>
      <c r="J68" s="6"/>
    </row>
    <row r="69" spans="1:10" x14ac:dyDescent="0.25">
      <c r="A69" t="s">
        <v>14</v>
      </c>
      <c r="C69" s="5" t="s">
        <v>91</v>
      </c>
      <c r="D69" s="5" t="s">
        <v>27</v>
      </c>
      <c r="E69" s="2">
        <v>2.2000000000000002</v>
      </c>
      <c r="F69" s="2">
        <v>2.2000000000000002</v>
      </c>
      <c r="G69" s="2">
        <v>2.2000000000000002</v>
      </c>
      <c r="H69" s="5" t="s">
        <v>23</v>
      </c>
      <c r="I69" s="2">
        <v>0</v>
      </c>
      <c r="J69" s="6"/>
    </row>
    <row r="70" spans="1:10" x14ac:dyDescent="0.25">
      <c r="A70" t="s">
        <v>14</v>
      </c>
      <c r="C70" s="5" t="s">
        <v>92</v>
      </c>
      <c r="D70" s="5" t="s">
        <v>27</v>
      </c>
      <c r="E70" s="2">
        <v>2.2000000000000002</v>
      </c>
      <c r="F70" s="2">
        <v>2.2000000000000002</v>
      </c>
      <c r="G70" s="2">
        <v>2.2000000000000002</v>
      </c>
      <c r="H70" s="5" t="s">
        <v>23</v>
      </c>
      <c r="I70" s="2">
        <v>0</v>
      </c>
      <c r="J70" s="6"/>
    </row>
    <row r="71" spans="1:10" x14ac:dyDescent="0.25">
      <c r="A71" t="s">
        <v>14</v>
      </c>
      <c r="C71" s="5" t="s">
        <v>93</v>
      </c>
      <c r="D71" s="5" t="s">
        <v>27</v>
      </c>
      <c r="E71" s="2">
        <v>2.2000000000000002</v>
      </c>
      <c r="F71" s="2">
        <v>2.2000000000000002</v>
      </c>
      <c r="G71" s="2">
        <v>2.2000000000000002</v>
      </c>
      <c r="H71" s="5" t="s">
        <v>23</v>
      </c>
      <c r="I71" s="2">
        <v>0</v>
      </c>
      <c r="J71" s="6"/>
    </row>
    <row r="72" spans="1:10" x14ac:dyDescent="0.25">
      <c r="A72" t="s">
        <v>14</v>
      </c>
      <c r="C72" s="5" t="s">
        <v>94</v>
      </c>
      <c r="D72" s="5" t="s">
        <v>27</v>
      </c>
      <c r="E72" s="2">
        <v>2.2000000000000002</v>
      </c>
      <c r="F72" s="2">
        <v>2.2000000000000002</v>
      </c>
      <c r="G72" s="2">
        <v>2.2000000000000002</v>
      </c>
      <c r="H72" s="5" t="s">
        <v>23</v>
      </c>
      <c r="I72" s="2">
        <v>0</v>
      </c>
      <c r="J72" s="6"/>
    </row>
    <row r="73" spans="1:10" x14ac:dyDescent="0.25">
      <c r="A73" t="s">
        <v>14</v>
      </c>
      <c r="C73" s="5" t="s">
        <v>95</v>
      </c>
      <c r="D73" s="5" t="s">
        <v>27</v>
      </c>
      <c r="E73" s="2">
        <v>1.1000000000000001</v>
      </c>
      <c r="F73" s="2">
        <v>1.1000000000000001</v>
      </c>
      <c r="G73" s="2">
        <v>1.1000000000000001</v>
      </c>
      <c r="H73" s="5" t="s">
        <v>62</v>
      </c>
      <c r="I73" s="2">
        <v>0</v>
      </c>
      <c r="J73" s="6"/>
    </row>
    <row r="74" spans="1:10" x14ac:dyDescent="0.25">
      <c r="A74" t="s">
        <v>14</v>
      </c>
      <c r="C74" s="5" t="s">
        <v>96</v>
      </c>
      <c r="D74" s="5" t="s">
        <v>27</v>
      </c>
      <c r="E74" s="2">
        <v>0.9</v>
      </c>
      <c r="F74" s="2">
        <v>0.9</v>
      </c>
      <c r="G74" s="2">
        <v>0.9</v>
      </c>
      <c r="H74" s="5" t="s">
        <v>62</v>
      </c>
      <c r="I74" s="2">
        <v>0</v>
      </c>
      <c r="J74" s="6"/>
    </row>
    <row r="75" spans="1:10" x14ac:dyDescent="0.25">
      <c r="A75" t="s">
        <v>14</v>
      </c>
      <c r="C75" s="5" t="s">
        <v>97</v>
      </c>
      <c r="D75" s="5" t="s">
        <v>19</v>
      </c>
      <c r="E75" s="2">
        <v>5422.7000000000007</v>
      </c>
      <c r="F75" s="2">
        <v>5422.7000000000007</v>
      </c>
      <c r="G75" s="2">
        <v>5423</v>
      </c>
      <c r="H75" s="5" t="s">
        <v>20</v>
      </c>
      <c r="I75" s="2">
        <v>0</v>
      </c>
      <c r="J75" s="6">
        <v>42736</v>
      </c>
    </row>
    <row r="76" spans="1:10" x14ac:dyDescent="0.25">
      <c r="A76" t="s">
        <v>14</v>
      </c>
      <c r="C76" s="5" t="s">
        <v>98</v>
      </c>
      <c r="D76" s="5" t="s">
        <v>19</v>
      </c>
      <c r="E76" s="2">
        <v>1919.7</v>
      </c>
      <c r="F76" s="2">
        <v>1919.7</v>
      </c>
      <c r="G76" s="2">
        <v>1919.9</v>
      </c>
      <c r="H76" s="5" t="s">
        <v>20</v>
      </c>
      <c r="I76" s="2">
        <v>0</v>
      </c>
      <c r="J76" s="6">
        <v>42736</v>
      </c>
    </row>
    <row r="77" spans="1:10" x14ac:dyDescent="0.25">
      <c r="A77" t="s">
        <v>14</v>
      </c>
      <c r="C77" s="5" t="s">
        <v>99</v>
      </c>
      <c r="D77" s="5" t="s">
        <v>19</v>
      </c>
      <c r="E77" s="2">
        <v>945.9</v>
      </c>
      <c r="F77" s="2">
        <v>945.9</v>
      </c>
      <c r="G77" s="2">
        <v>946.30000000000007</v>
      </c>
      <c r="H77" s="5" t="s">
        <v>20</v>
      </c>
      <c r="I77" s="2">
        <v>0</v>
      </c>
      <c r="J77" s="6">
        <v>42736</v>
      </c>
    </row>
    <row r="78" spans="1:10" x14ac:dyDescent="0.25">
      <c r="A78" t="s">
        <v>14</v>
      </c>
      <c r="C78" s="5" t="s">
        <v>100</v>
      </c>
      <c r="D78" s="5" t="s">
        <v>53</v>
      </c>
      <c r="E78" s="2">
        <v>9</v>
      </c>
      <c r="F78" s="2">
        <v>9</v>
      </c>
      <c r="G78" s="2">
        <v>9</v>
      </c>
      <c r="H78" s="5" t="s">
        <v>101</v>
      </c>
      <c r="I78" s="2">
        <v>0</v>
      </c>
      <c r="J78" s="6"/>
    </row>
    <row r="79" spans="1:10" x14ac:dyDescent="0.25">
      <c r="A79" t="s">
        <v>14</v>
      </c>
      <c r="C79" s="5" t="s">
        <v>102</v>
      </c>
      <c r="D79" s="5" t="s">
        <v>53</v>
      </c>
      <c r="E79" s="2">
        <v>10.8</v>
      </c>
      <c r="F79" s="2">
        <v>10.8</v>
      </c>
      <c r="G79" s="2">
        <v>10.8</v>
      </c>
      <c r="H79" s="5" t="s">
        <v>101</v>
      </c>
      <c r="I79" s="2">
        <v>0</v>
      </c>
      <c r="J79" s="6"/>
    </row>
    <row r="80" spans="1:10" x14ac:dyDescent="0.25">
      <c r="A80" t="s">
        <v>14</v>
      </c>
      <c r="C80" s="5" t="s">
        <v>103</v>
      </c>
      <c r="D80" s="5" t="s">
        <v>53</v>
      </c>
      <c r="E80" s="2">
        <v>12.6</v>
      </c>
      <c r="F80" s="2">
        <v>12.6</v>
      </c>
      <c r="G80" s="2">
        <v>12.6</v>
      </c>
      <c r="H80" s="5" t="s">
        <v>101</v>
      </c>
      <c r="I80" s="2">
        <v>0</v>
      </c>
      <c r="J80" s="6"/>
    </row>
    <row r="81" spans="1:10" x14ac:dyDescent="0.25">
      <c r="A81" t="s">
        <v>14</v>
      </c>
      <c r="C81" s="5" t="s">
        <v>104</v>
      </c>
      <c r="D81" s="5" t="s">
        <v>53</v>
      </c>
      <c r="E81" s="2">
        <v>14.4</v>
      </c>
      <c r="F81" s="2">
        <v>14.4</v>
      </c>
      <c r="G81" s="2">
        <v>14.4</v>
      </c>
      <c r="H81" s="5" t="s">
        <v>101</v>
      </c>
      <c r="I81" s="2">
        <v>0</v>
      </c>
      <c r="J81" s="6"/>
    </row>
    <row r="82" spans="1:10" x14ac:dyDescent="0.25">
      <c r="A82" t="s">
        <v>14</v>
      </c>
      <c r="C82" s="5" t="s">
        <v>105</v>
      </c>
      <c r="D82" s="5" t="s">
        <v>53</v>
      </c>
      <c r="E82" s="2">
        <v>16.2</v>
      </c>
      <c r="F82" s="2">
        <v>16.2</v>
      </c>
      <c r="G82" s="2">
        <v>16.2</v>
      </c>
      <c r="H82" s="5" t="s">
        <v>101</v>
      </c>
      <c r="I82" s="2">
        <v>0</v>
      </c>
      <c r="J82" s="6"/>
    </row>
    <row r="83" spans="1:10" x14ac:dyDescent="0.25">
      <c r="A83" t="s">
        <v>14</v>
      </c>
      <c r="C83" s="5" t="s">
        <v>106</v>
      </c>
      <c r="D83" s="5" t="s">
        <v>53</v>
      </c>
      <c r="E83" s="2">
        <v>144</v>
      </c>
      <c r="F83" s="2">
        <v>144</v>
      </c>
      <c r="G83" s="2">
        <v>144</v>
      </c>
      <c r="H83" s="5" t="s">
        <v>101</v>
      </c>
      <c r="I83" s="2">
        <v>0</v>
      </c>
      <c r="J83" s="6"/>
    </row>
    <row r="84" spans="1:10" x14ac:dyDescent="0.25">
      <c r="A84" t="s">
        <v>14</v>
      </c>
      <c r="C84" s="5" t="s">
        <v>107</v>
      </c>
      <c r="D84" s="5" t="s">
        <v>53</v>
      </c>
      <c r="E84" s="2">
        <v>198.00000000000003</v>
      </c>
      <c r="F84" s="2">
        <v>198.00000000000003</v>
      </c>
      <c r="G84" s="2">
        <v>198.00000000000003</v>
      </c>
      <c r="H84" s="5" t="s">
        <v>101</v>
      </c>
      <c r="I84" s="2">
        <v>0</v>
      </c>
      <c r="J84" s="6"/>
    </row>
    <row r="85" spans="1:10" x14ac:dyDescent="0.25">
      <c r="A85" t="s">
        <v>14</v>
      </c>
      <c r="C85" s="5" t="s">
        <v>108</v>
      </c>
      <c r="D85" s="5" t="s">
        <v>53</v>
      </c>
      <c r="E85" s="2">
        <v>9</v>
      </c>
      <c r="F85" s="2">
        <v>9</v>
      </c>
      <c r="G85" s="2">
        <v>9</v>
      </c>
      <c r="H85" s="5" t="s">
        <v>101</v>
      </c>
      <c r="I85" s="2">
        <v>0</v>
      </c>
      <c r="J85" s="6"/>
    </row>
    <row r="86" spans="1:10" x14ac:dyDescent="0.25">
      <c r="A86" t="s">
        <v>14</v>
      </c>
      <c r="C86" s="5" t="s">
        <v>109</v>
      </c>
      <c r="D86" s="5" t="s">
        <v>53</v>
      </c>
      <c r="E86" s="2">
        <v>16.2</v>
      </c>
      <c r="F86" s="2">
        <v>16.2</v>
      </c>
      <c r="G86" s="2">
        <v>16.2</v>
      </c>
      <c r="H86" s="5" t="s">
        <v>101</v>
      </c>
      <c r="I86" s="2">
        <v>0</v>
      </c>
      <c r="J86" s="6"/>
    </row>
    <row r="87" spans="1:10" x14ac:dyDescent="0.25">
      <c r="A87" t="s">
        <v>14</v>
      </c>
      <c r="C87" s="5" t="s">
        <v>110</v>
      </c>
      <c r="D87" s="5" t="s">
        <v>53</v>
      </c>
      <c r="E87" s="2">
        <v>21.6</v>
      </c>
      <c r="F87" s="2">
        <v>21.6</v>
      </c>
      <c r="G87" s="2">
        <v>21.6</v>
      </c>
      <c r="H87" s="5" t="s">
        <v>101</v>
      </c>
      <c r="I87" s="2">
        <v>0</v>
      </c>
      <c r="J87" s="6"/>
    </row>
    <row r="88" spans="1:10" x14ac:dyDescent="0.25">
      <c r="A88" t="s">
        <v>14</v>
      </c>
      <c r="C88" s="5" t="s">
        <v>111</v>
      </c>
      <c r="D88" s="5" t="s">
        <v>53</v>
      </c>
      <c r="E88" s="2">
        <v>27</v>
      </c>
      <c r="F88" s="2">
        <v>27</v>
      </c>
      <c r="G88" s="2">
        <v>27</v>
      </c>
      <c r="H88" s="5" t="s">
        <v>101</v>
      </c>
      <c r="I88" s="2">
        <v>0</v>
      </c>
      <c r="J88" s="6"/>
    </row>
    <row r="89" spans="1:10" x14ac:dyDescent="0.25">
      <c r="A89" t="s">
        <v>14</v>
      </c>
      <c r="C89" s="5" t="s">
        <v>112</v>
      </c>
      <c r="D89" s="5" t="s">
        <v>53</v>
      </c>
      <c r="E89" s="2">
        <v>28.8</v>
      </c>
      <c r="F89" s="2">
        <v>28.8</v>
      </c>
      <c r="G89" s="2">
        <v>28.8</v>
      </c>
      <c r="H89" s="5" t="s">
        <v>101</v>
      </c>
      <c r="I89" s="2">
        <v>0</v>
      </c>
      <c r="J89" s="6"/>
    </row>
    <row r="90" spans="1:10" x14ac:dyDescent="0.25">
      <c r="A90" t="s">
        <v>14</v>
      </c>
      <c r="C90" s="5" t="s">
        <v>113</v>
      </c>
      <c r="D90" s="5" t="s">
        <v>53</v>
      </c>
      <c r="E90" s="2">
        <v>10.8</v>
      </c>
      <c r="F90" s="2">
        <v>10.8</v>
      </c>
      <c r="G90" s="2">
        <v>10.8</v>
      </c>
      <c r="H90" s="5" t="s">
        <v>101</v>
      </c>
      <c r="I90" s="2">
        <v>0</v>
      </c>
      <c r="J90" s="6"/>
    </row>
    <row r="91" spans="1:10" x14ac:dyDescent="0.25">
      <c r="A91" t="s">
        <v>14</v>
      </c>
      <c r="C91" s="5" t="s">
        <v>114</v>
      </c>
      <c r="D91" s="5" t="s">
        <v>53</v>
      </c>
      <c r="E91" s="2">
        <v>16.2</v>
      </c>
      <c r="F91" s="2">
        <v>16.2</v>
      </c>
      <c r="G91" s="2">
        <v>16.2</v>
      </c>
      <c r="H91" s="5" t="s">
        <v>101</v>
      </c>
      <c r="I91" s="2">
        <v>0</v>
      </c>
      <c r="J91" s="6"/>
    </row>
    <row r="92" spans="1:10" x14ac:dyDescent="0.25">
      <c r="A92" t="s">
        <v>14</v>
      </c>
      <c r="C92" s="5" t="s">
        <v>115</v>
      </c>
      <c r="D92" s="5" t="s">
        <v>53</v>
      </c>
      <c r="E92" s="2">
        <v>19.8</v>
      </c>
      <c r="F92" s="2">
        <v>19.8</v>
      </c>
      <c r="G92" s="2">
        <v>19.8</v>
      </c>
      <c r="H92" s="5" t="s">
        <v>101</v>
      </c>
      <c r="I92" s="2">
        <v>0</v>
      </c>
      <c r="J92" s="6"/>
    </row>
    <row r="93" spans="1:10" x14ac:dyDescent="0.25">
      <c r="A93" t="s">
        <v>14</v>
      </c>
      <c r="C93" s="5" t="s">
        <v>116</v>
      </c>
      <c r="D93" s="5" t="s">
        <v>53</v>
      </c>
      <c r="E93" s="2">
        <v>27.9</v>
      </c>
      <c r="F93" s="2">
        <v>27.9</v>
      </c>
      <c r="G93" s="2">
        <v>27.9</v>
      </c>
      <c r="H93" s="5" t="s">
        <v>101</v>
      </c>
      <c r="I93" s="2">
        <v>0</v>
      </c>
      <c r="J93" s="6"/>
    </row>
    <row r="94" spans="1:10" x14ac:dyDescent="0.25">
      <c r="A94" t="s">
        <v>14</v>
      </c>
      <c r="C94" s="5" t="s">
        <v>117</v>
      </c>
      <c r="D94" s="5" t="s">
        <v>53</v>
      </c>
      <c r="E94" s="2">
        <v>14.4</v>
      </c>
      <c r="F94" s="2">
        <v>14.4</v>
      </c>
      <c r="G94" s="2">
        <v>14.4</v>
      </c>
      <c r="H94" s="5" t="s">
        <v>101</v>
      </c>
      <c r="I94" s="2">
        <v>0</v>
      </c>
      <c r="J94" s="6"/>
    </row>
    <row r="95" spans="1:10" x14ac:dyDescent="0.25">
      <c r="A95" t="s">
        <v>14</v>
      </c>
      <c r="C95" s="5" t="s">
        <v>118</v>
      </c>
      <c r="D95" s="5" t="s">
        <v>53</v>
      </c>
      <c r="E95" s="2">
        <v>16.2</v>
      </c>
      <c r="F95" s="2">
        <v>16.2</v>
      </c>
      <c r="G95" s="2">
        <v>16.2</v>
      </c>
      <c r="H95" s="5" t="s">
        <v>101</v>
      </c>
      <c r="I95" s="2">
        <v>0</v>
      </c>
      <c r="J95" s="6"/>
    </row>
    <row r="96" spans="1:10" x14ac:dyDescent="0.25">
      <c r="A96" t="s">
        <v>14</v>
      </c>
      <c r="C96" s="5" t="s">
        <v>119</v>
      </c>
      <c r="D96" s="5" t="s">
        <v>53</v>
      </c>
      <c r="E96" s="2">
        <v>27</v>
      </c>
      <c r="F96" s="2">
        <v>27</v>
      </c>
      <c r="G96" s="2">
        <v>27</v>
      </c>
      <c r="H96" s="5" t="s">
        <v>101</v>
      </c>
      <c r="I96" s="2">
        <v>0</v>
      </c>
      <c r="J96" s="6"/>
    </row>
    <row r="97" spans="1:10" x14ac:dyDescent="0.25">
      <c r="A97" t="s">
        <v>14</v>
      </c>
      <c r="C97" s="5" t="s">
        <v>120</v>
      </c>
      <c r="D97" s="5" t="s">
        <v>53</v>
      </c>
      <c r="E97" s="2">
        <v>4.7</v>
      </c>
      <c r="F97" s="2">
        <v>4.7</v>
      </c>
      <c r="G97" s="2">
        <v>4.7</v>
      </c>
      <c r="H97" s="5" t="s">
        <v>121</v>
      </c>
      <c r="I97" s="2">
        <v>0</v>
      </c>
      <c r="J97" s="6"/>
    </row>
    <row r="98" spans="1:10" x14ac:dyDescent="0.25">
      <c r="A98" t="s">
        <v>14</v>
      </c>
      <c r="C98" s="5" t="s">
        <v>122</v>
      </c>
      <c r="D98" s="5" t="s">
        <v>53</v>
      </c>
      <c r="E98" s="2">
        <v>18</v>
      </c>
      <c r="F98" s="2">
        <v>18</v>
      </c>
      <c r="G98" s="2">
        <v>18</v>
      </c>
      <c r="H98" s="5" t="s">
        <v>101</v>
      </c>
      <c r="I98" s="2">
        <v>0</v>
      </c>
      <c r="J98" s="6"/>
    </row>
    <row r="99" spans="1:10" x14ac:dyDescent="0.25">
      <c r="A99" t="s">
        <v>14</v>
      </c>
      <c r="C99" s="5" t="s">
        <v>123</v>
      </c>
      <c r="D99" s="5" t="s">
        <v>53</v>
      </c>
      <c r="E99" s="2">
        <v>27</v>
      </c>
      <c r="F99" s="2">
        <v>27</v>
      </c>
      <c r="G99" s="2">
        <v>27</v>
      </c>
      <c r="H99" s="5" t="s">
        <v>101</v>
      </c>
      <c r="I99" s="2">
        <v>0</v>
      </c>
      <c r="J99" s="6"/>
    </row>
    <row r="100" spans="1:10" x14ac:dyDescent="0.25">
      <c r="A100" t="s">
        <v>14</v>
      </c>
      <c r="C100" s="5" t="s">
        <v>123</v>
      </c>
      <c r="D100" s="5" t="s">
        <v>53</v>
      </c>
      <c r="E100" s="2">
        <v>9.6999999999999993</v>
      </c>
      <c r="F100" s="2">
        <v>9.6999999999999993</v>
      </c>
      <c r="G100" s="2">
        <v>9.6999999999999993</v>
      </c>
      <c r="H100" s="5" t="s">
        <v>62</v>
      </c>
      <c r="I100" s="2">
        <v>0</v>
      </c>
      <c r="J100" s="6"/>
    </row>
    <row r="101" spans="1:10" x14ac:dyDescent="0.25">
      <c r="A101" t="s">
        <v>14</v>
      </c>
      <c r="C101" s="5" t="s">
        <v>124</v>
      </c>
      <c r="D101" s="5" t="s">
        <v>53</v>
      </c>
      <c r="E101" s="2">
        <v>32.4</v>
      </c>
      <c r="F101" s="2">
        <v>32.4</v>
      </c>
      <c r="G101" s="2">
        <v>32.4</v>
      </c>
      <c r="H101" s="5" t="s">
        <v>101</v>
      </c>
      <c r="I101" s="2">
        <v>0</v>
      </c>
      <c r="J101" s="6"/>
    </row>
    <row r="102" spans="1:10" x14ac:dyDescent="0.25">
      <c r="A102" t="s">
        <v>14</v>
      </c>
      <c r="C102" s="5" t="s">
        <v>124</v>
      </c>
      <c r="D102" s="5" t="s">
        <v>53</v>
      </c>
      <c r="E102" s="2">
        <v>18.5</v>
      </c>
      <c r="F102" s="2">
        <v>18.5</v>
      </c>
      <c r="G102" s="2">
        <v>18.5</v>
      </c>
      <c r="H102" s="5" t="s">
        <v>62</v>
      </c>
      <c r="I102" s="2">
        <v>0</v>
      </c>
      <c r="J102" s="6"/>
    </row>
    <row r="103" spans="1:10" x14ac:dyDescent="0.25">
      <c r="A103" t="s">
        <v>14</v>
      </c>
      <c r="C103" s="5" t="s">
        <v>125</v>
      </c>
      <c r="D103" s="5" t="s">
        <v>53</v>
      </c>
      <c r="E103" s="2">
        <v>36</v>
      </c>
      <c r="F103" s="2">
        <v>36</v>
      </c>
      <c r="G103" s="2">
        <v>36</v>
      </c>
      <c r="H103" s="5" t="s">
        <v>101</v>
      </c>
      <c r="I103" s="2">
        <v>0</v>
      </c>
      <c r="J103" s="6"/>
    </row>
    <row r="104" spans="1:10" x14ac:dyDescent="0.25">
      <c r="A104" t="s">
        <v>14</v>
      </c>
      <c r="C104" s="5" t="s">
        <v>126</v>
      </c>
      <c r="D104" s="5" t="s">
        <v>53</v>
      </c>
      <c r="E104" s="2">
        <v>41.4</v>
      </c>
      <c r="F104" s="2">
        <v>41.4</v>
      </c>
      <c r="G104" s="2">
        <v>41.4</v>
      </c>
      <c r="H104" s="5" t="s">
        <v>101</v>
      </c>
      <c r="I104" s="2">
        <v>0</v>
      </c>
      <c r="J104" s="6"/>
    </row>
    <row r="105" spans="1:10" x14ac:dyDescent="0.25">
      <c r="A105" t="s">
        <v>14</v>
      </c>
      <c r="C105" s="5" t="s">
        <v>127</v>
      </c>
      <c r="D105" s="5" t="s">
        <v>53</v>
      </c>
      <c r="E105" s="2">
        <v>3.6</v>
      </c>
      <c r="F105" s="2">
        <v>3.6</v>
      </c>
      <c r="G105" s="2">
        <v>3.6</v>
      </c>
      <c r="H105" s="5" t="s">
        <v>101</v>
      </c>
      <c r="I105" s="2">
        <v>0</v>
      </c>
      <c r="J105" s="6"/>
    </row>
    <row r="106" spans="1:10" x14ac:dyDescent="0.25">
      <c r="A106" t="s">
        <v>14</v>
      </c>
      <c r="C106" s="5" t="s">
        <v>128</v>
      </c>
      <c r="D106" s="5" t="s">
        <v>53</v>
      </c>
      <c r="E106" s="2">
        <v>4.3</v>
      </c>
      <c r="F106" s="2">
        <v>4.3</v>
      </c>
      <c r="G106" s="2">
        <v>4.3</v>
      </c>
      <c r="H106" s="5" t="s">
        <v>101</v>
      </c>
      <c r="I106" s="2">
        <v>0</v>
      </c>
      <c r="J106" s="6"/>
    </row>
    <row r="107" spans="1:10" x14ac:dyDescent="0.25">
      <c r="A107" t="s">
        <v>14</v>
      </c>
      <c r="C107" s="5" t="s">
        <v>129</v>
      </c>
      <c r="D107" s="5" t="s">
        <v>53</v>
      </c>
      <c r="E107" s="2">
        <v>5.4</v>
      </c>
      <c r="F107" s="2">
        <v>5.4</v>
      </c>
      <c r="G107" s="2">
        <v>5.4</v>
      </c>
      <c r="H107" s="5" t="s">
        <v>101</v>
      </c>
      <c r="I107" s="2">
        <v>0</v>
      </c>
      <c r="J107" s="6"/>
    </row>
    <row r="108" spans="1:10" x14ac:dyDescent="0.25">
      <c r="A108" t="s">
        <v>14</v>
      </c>
      <c r="C108" s="5" t="s">
        <v>130</v>
      </c>
      <c r="D108" s="5" t="s">
        <v>53</v>
      </c>
      <c r="E108" s="2">
        <v>5.4</v>
      </c>
      <c r="F108" s="2">
        <v>5.4</v>
      </c>
      <c r="G108" s="2">
        <v>5.4</v>
      </c>
      <c r="H108" s="5" t="s">
        <v>101</v>
      </c>
      <c r="I108" s="2">
        <v>0</v>
      </c>
      <c r="J108" s="6"/>
    </row>
    <row r="109" spans="1:10" x14ac:dyDescent="0.25">
      <c r="A109" t="s">
        <v>14</v>
      </c>
      <c r="C109" s="5" t="s">
        <v>131</v>
      </c>
      <c r="D109" s="5" t="s">
        <v>53</v>
      </c>
      <c r="E109" s="2">
        <v>3.6</v>
      </c>
      <c r="F109" s="2">
        <v>3.6</v>
      </c>
      <c r="G109" s="2">
        <v>3.6</v>
      </c>
      <c r="H109" s="5" t="s">
        <v>101</v>
      </c>
      <c r="I109" s="2">
        <v>0</v>
      </c>
      <c r="J109" s="6"/>
    </row>
    <row r="110" spans="1:10" x14ac:dyDescent="0.25">
      <c r="A110" t="s">
        <v>14</v>
      </c>
      <c r="C110" s="5" t="s">
        <v>132</v>
      </c>
      <c r="D110" s="5" t="s">
        <v>53</v>
      </c>
      <c r="E110" s="2">
        <v>1.1000000000000001</v>
      </c>
      <c r="F110" s="2">
        <v>1.1000000000000001</v>
      </c>
      <c r="G110" s="2">
        <v>1.1000000000000001</v>
      </c>
      <c r="H110" s="5" t="s">
        <v>101</v>
      </c>
      <c r="I110" s="2">
        <v>0</v>
      </c>
      <c r="J110" s="6"/>
    </row>
    <row r="111" spans="1:10" x14ac:dyDescent="0.25">
      <c r="A111" t="s">
        <v>14</v>
      </c>
      <c r="C111" s="5" t="s">
        <v>133</v>
      </c>
      <c r="D111" s="5" t="s">
        <v>53</v>
      </c>
      <c r="E111" s="2">
        <v>1.8</v>
      </c>
      <c r="F111" s="2">
        <v>1.8</v>
      </c>
      <c r="G111" s="2">
        <v>1.8</v>
      </c>
      <c r="H111" s="5" t="s">
        <v>101</v>
      </c>
      <c r="I111" s="2">
        <v>0</v>
      </c>
      <c r="J111" s="6"/>
    </row>
    <row r="112" spans="1:10" x14ac:dyDescent="0.25">
      <c r="A112" t="s">
        <v>14</v>
      </c>
      <c r="C112" s="5" t="s">
        <v>134</v>
      </c>
      <c r="D112" s="5" t="s">
        <v>53</v>
      </c>
      <c r="E112" s="2">
        <v>1.6</v>
      </c>
      <c r="F112" s="2">
        <v>1.6</v>
      </c>
      <c r="G112" s="2">
        <v>1.6</v>
      </c>
      <c r="H112" s="5" t="s">
        <v>101</v>
      </c>
      <c r="I112" s="2">
        <v>0</v>
      </c>
      <c r="J112" s="6"/>
    </row>
    <row r="113" spans="1:10" x14ac:dyDescent="0.25">
      <c r="A113" t="s">
        <v>14</v>
      </c>
      <c r="C113" s="5" t="s">
        <v>135</v>
      </c>
      <c r="D113" s="5" t="s">
        <v>53</v>
      </c>
      <c r="E113" s="2">
        <v>3.1</v>
      </c>
      <c r="F113" s="2">
        <v>3.1</v>
      </c>
      <c r="G113" s="2">
        <v>3.1</v>
      </c>
      <c r="H113" s="5" t="s">
        <v>62</v>
      </c>
      <c r="I113" s="2">
        <v>0</v>
      </c>
      <c r="J113" s="6"/>
    </row>
    <row r="114" spans="1:10" x14ac:dyDescent="0.25">
      <c r="A114" t="s">
        <v>14</v>
      </c>
      <c r="C114" s="5" t="s">
        <v>136</v>
      </c>
      <c r="D114" s="5" t="s">
        <v>53</v>
      </c>
      <c r="E114" s="2">
        <v>18</v>
      </c>
      <c r="F114" s="2">
        <v>18</v>
      </c>
      <c r="G114" s="2">
        <v>18</v>
      </c>
      <c r="H114" s="5" t="s">
        <v>101</v>
      </c>
      <c r="I114" s="2">
        <v>0</v>
      </c>
      <c r="J114" s="6"/>
    </row>
    <row r="115" spans="1:10" x14ac:dyDescent="0.25">
      <c r="A115" t="s">
        <v>14</v>
      </c>
      <c r="C115" s="5" t="s">
        <v>137</v>
      </c>
      <c r="D115" s="5" t="s">
        <v>53</v>
      </c>
      <c r="E115" s="2">
        <v>36</v>
      </c>
      <c r="F115" s="2">
        <v>36</v>
      </c>
      <c r="G115" s="2">
        <v>36</v>
      </c>
      <c r="H115" s="5" t="s">
        <v>101</v>
      </c>
      <c r="I115" s="2">
        <v>0</v>
      </c>
      <c r="J115" s="6"/>
    </row>
    <row r="116" spans="1:10" x14ac:dyDescent="0.25">
      <c r="A116" t="s">
        <v>14</v>
      </c>
      <c r="C116" s="5" t="s">
        <v>138</v>
      </c>
      <c r="D116" s="5" t="s">
        <v>53</v>
      </c>
      <c r="E116" s="2">
        <v>4.5</v>
      </c>
      <c r="F116" s="2">
        <v>4.5</v>
      </c>
      <c r="G116" s="2">
        <v>4.5</v>
      </c>
      <c r="H116" s="5" t="s">
        <v>101</v>
      </c>
      <c r="I116" s="2">
        <v>0</v>
      </c>
      <c r="J116" s="6"/>
    </row>
    <row r="117" spans="1:10" x14ac:dyDescent="0.25">
      <c r="A117" t="s">
        <v>14</v>
      </c>
      <c r="C117" s="5" t="s">
        <v>139</v>
      </c>
      <c r="D117" s="5" t="s">
        <v>53</v>
      </c>
      <c r="E117" s="2">
        <v>7.2</v>
      </c>
      <c r="F117" s="2">
        <v>7.2</v>
      </c>
      <c r="G117" s="2">
        <v>7.2</v>
      </c>
      <c r="H117" s="5" t="s">
        <v>101</v>
      </c>
      <c r="I117" s="2">
        <v>0</v>
      </c>
      <c r="J117" s="6"/>
    </row>
    <row r="118" spans="1:10" x14ac:dyDescent="0.25">
      <c r="A118" t="s">
        <v>14</v>
      </c>
      <c r="C118" s="5" t="s">
        <v>140</v>
      </c>
      <c r="D118" s="5" t="s">
        <v>53</v>
      </c>
      <c r="E118" s="2">
        <v>7.2</v>
      </c>
      <c r="F118" s="2">
        <v>7.2</v>
      </c>
      <c r="G118" s="2">
        <v>7.2</v>
      </c>
      <c r="H118" s="5" t="s">
        <v>101</v>
      </c>
      <c r="I118" s="2">
        <v>0</v>
      </c>
      <c r="J118" s="6"/>
    </row>
    <row r="119" spans="1:10" x14ac:dyDescent="0.25">
      <c r="A119" t="s">
        <v>14</v>
      </c>
      <c r="C119" s="5" t="s">
        <v>141</v>
      </c>
      <c r="D119" s="5" t="s">
        <v>53</v>
      </c>
      <c r="E119" s="2">
        <v>1.8</v>
      </c>
      <c r="F119" s="2">
        <v>1.8</v>
      </c>
      <c r="G119" s="2">
        <v>1.8</v>
      </c>
      <c r="H119" s="5" t="s">
        <v>101</v>
      </c>
      <c r="I119" s="2">
        <v>0</v>
      </c>
      <c r="J119" s="6"/>
    </row>
    <row r="120" spans="1:10" x14ac:dyDescent="0.25">
      <c r="A120" t="s">
        <v>14</v>
      </c>
      <c r="C120" s="5" t="s">
        <v>142</v>
      </c>
      <c r="D120" s="5" t="s">
        <v>53</v>
      </c>
      <c r="E120" s="2">
        <v>3.6</v>
      </c>
      <c r="F120" s="2">
        <v>3.6</v>
      </c>
      <c r="G120" s="2">
        <v>3.6</v>
      </c>
      <c r="H120" s="5" t="s">
        <v>101</v>
      </c>
      <c r="I120" s="2">
        <v>0</v>
      </c>
      <c r="J120" s="6"/>
    </row>
    <row r="121" spans="1:10" x14ac:dyDescent="0.25">
      <c r="A121" t="s">
        <v>14</v>
      </c>
      <c r="C121" s="5" t="s">
        <v>143</v>
      </c>
      <c r="D121" s="5" t="s">
        <v>53</v>
      </c>
      <c r="E121" s="2">
        <v>0.2</v>
      </c>
      <c r="F121" s="2">
        <v>0.2</v>
      </c>
      <c r="G121" s="2">
        <v>0.2</v>
      </c>
      <c r="H121" s="5" t="s">
        <v>101</v>
      </c>
      <c r="I121" s="2">
        <v>0</v>
      </c>
      <c r="J121" s="6"/>
    </row>
    <row r="122" spans="1:10" x14ac:dyDescent="0.25">
      <c r="A122" t="s">
        <v>14</v>
      </c>
      <c r="C122" s="5" t="s">
        <v>143</v>
      </c>
      <c r="D122" s="5" t="s">
        <v>53</v>
      </c>
      <c r="E122" s="2">
        <v>0.7</v>
      </c>
      <c r="F122" s="2">
        <v>0.7</v>
      </c>
      <c r="G122" s="2">
        <v>0.7</v>
      </c>
      <c r="H122" s="5" t="s">
        <v>62</v>
      </c>
      <c r="I122" s="2">
        <v>0</v>
      </c>
      <c r="J122" s="6"/>
    </row>
    <row r="123" spans="1:10" x14ac:dyDescent="0.25">
      <c r="A123" t="s">
        <v>14</v>
      </c>
      <c r="C123" s="5" t="s">
        <v>144</v>
      </c>
      <c r="D123" s="5" t="s">
        <v>53</v>
      </c>
      <c r="E123" s="2">
        <v>0.4</v>
      </c>
      <c r="F123" s="2">
        <v>0.4</v>
      </c>
      <c r="G123" s="2">
        <v>0.4</v>
      </c>
      <c r="H123" s="5" t="s">
        <v>101</v>
      </c>
      <c r="I123" s="2">
        <v>0</v>
      </c>
      <c r="J123" s="6"/>
    </row>
    <row r="124" spans="1:10" x14ac:dyDescent="0.25">
      <c r="A124" t="s">
        <v>14</v>
      </c>
      <c r="C124" s="5" t="s">
        <v>145</v>
      </c>
      <c r="D124" s="5" t="s">
        <v>53</v>
      </c>
      <c r="E124" s="2">
        <v>3.6</v>
      </c>
      <c r="F124" s="2">
        <v>3.6</v>
      </c>
      <c r="G124" s="2">
        <v>3.6</v>
      </c>
      <c r="H124" s="5" t="s">
        <v>101</v>
      </c>
      <c r="I124" s="2">
        <v>0</v>
      </c>
      <c r="J124" s="6"/>
    </row>
    <row r="125" spans="1:10" x14ac:dyDescent="0.25">
      <c r="A125" t="s">
        <v>14</v>
      </c>
      <c r="C125" s="5" t="s">
        <v>146</v>
      </c>
      <c r="D125" s="5" t="s">
        <v>53</v>
      </c>
      <c r="E125" s="2">
        <v>28.8</v>
      </c>
      <c r="F125" s="2">
        <v>28.8</v>
      </c>
      <c r="G125" s="2">
        <v>28.8</v>
      </c>
      <c r="H125" s="5" t="s">
        <v>62</v>
      </c>
      <c r="I125" s="2">
        <v>0</v>
      </c>
      <c r="J125" s="6"/>
    </row>
    <row r="126" spans="1:10" x14ac:dyDescent="0.25">
      <c r="A126" t="s">
        <v>14</v>
      </c>
      <c r="C126" s="5" t="s">
        <v>147</v>
      </c>
      <c r="D126" s="5" t="s">
        <v>53</v>
      </c>
      <c r="E126" s="2">
        <v>0</v>
      </c>
      <c r="F126" s="2">
        <v>0</v>
      </c>
      <c r="G126" s="2">
        <v>0</v>
      </c>
      <c r="H126" s="5" t="s">
        <v>101</v>
      </c>
      <c r="I126" s="2">
        <v>0</v>
      </c>
      <c r="J126" s="6"/>
    </row>
    <row r="127" spans="1:10" x14ac:dyDescent="0.25">
      <c r="A127" t="s">
        <v>14</v>
      </c>
      <c r="C127" s="5" t="s">
        <v>148</v>
      </c>
      <c r="D127" s="5" t="s">
        <v>53</v>
      </c>
      <c r="E127" s="2">
        <v>0</v>
      </c>
      <c r="F127" s="2">
        <v>0</v>
      </c>
      <c r="G127" s="2">
        <v>0</v>
      </c>
      <c r="H127" s="5" t="s">
        <v>101</v>
      </c>
      <c r="I127" s="2">
        <v>0</v>
      </c>
      <c r="J127" s="6"/>
    </row>
    <row r="128" spans="1:10" x14ac:dyDescent="0.25">
      <c r="A128" t="s">
        <v>14</v>
      </c>
      <c r="C128" s="5" t="s">
        <v>149</v>
      </c>
      <c r="D128" s="5" t="s">
        <v>53</v>
      </c>
      <c r="E128" s="2">
        <v>0</v>
      </c>
      <c r="F128" s="2">
        <v>56</v>
      </c>
      <c r="G128" s="2">
        <v>0</v>
      </c>
      <c r="H128" s="5" t="s">
        <v>101</v>
      </c>
      <c r="I128" s="2">
        <v>0</v>
      </c>
      <c r="J128" s="6">
        <v>42736</v>
      </c>
    </row>
    <row r="129" spans="1:10" x14ac:dyDescent="0.25">
      <c r="A129" t="s">
        <v>14</v>
      </c>
      <c r="C129" s="5" t="s">
        <v>150</v>
      </c>
      <c r="D129" s="5" t="s">
        <v>53</v>
      </c>
      <c r="E129" s="2">
        <v>0</v>
      </c>
      <c r="F129" s="2">
        <v>102.20000000000002</v>
      </c>
      <c r="G129" s="2">
        <v>0</v>
      </c>
      <c r="H129" s="5" t="s">
        <v>101</v>
      </c>
      <c r="I129" s="2">
        <v>0</v>
      </c>
      <c r="J129" s="6">
        <v>42736</v>
      </c>
    </row>
    <row r="130" spans="1:10" x14ac:dyDescent="0.25">
      <c r="A130" t="s">
        <v>14</v>
      </c>
      <c r="C130" s="5" t="s">
        <v>151</v>
      </c>
      <c r="D130" s="5" t="s">
        <v>53</v>
      </c>
      <c r="E130" s="2">
        <v>0</v>
      </c>
      <c r="F130" s="2">
        <v>131</v>
      </c>
      <c r="G130" s="2">
        <v>0</v>
      </c>
      <c r="H130" s="5" t="s">
        <v>101</v>
      </c>
      <c r="I130" s="2">
        <v>0</v>
      </c>
      <c r="J130" s="6">
        <v>42736</v>
      </c>
    </row>
    <row r="131" spans="1:10" x14ac:dyDescent="0.25">
      <c r="A131" t="s">
        <v>14</v>
      </c>
      <c r="C131" s="5" t="s">
        <v>152</v>
      </c>
      <c r="D131" s="5" t="s">
        <v>53</v>
      </c>
      <c r="E131" s="2">
        <v>0</v>
      </c>
      <c r="F131" s="2">
        <v>165.6</v>
      </c>
      <c r="G131" s="2">
        <v>0</v>
      </c>
      <c r="H131" s="5" t="s">
        <v>101</v>
      </c>
      <c r="I131" s="2">
        <v>0</v>
      </c>
      <c r="J131" s="6">
        <v>42736</v>
      </c>
    </row>
    <row r="132" spans="1:10" x14ac:dyDescent="0.25">
      <c r="A132" t="s">
        <v>14</v>
      </c>
      <c r="C132" s="5" t="s">
        <v>153</v>
      </c>
      <c r="D132" s="5" t="s">
        <v>53</v>
      </c>
      <c r="E132" s="2">
        <v>0</v>
      </c>
      <c r="F132" s="2">
        <v>208.39999999999998</v>
      </c>
      <c r="G132" s="2">
        <v>0</v>
      </c>
      <c r="H132" s="5" t="s">
        <v>101</v>
      </c>
      <c r="I132" s="2">
        <v>0</v>
      </c>
      <c r="J132" s="6">
        <v>42736</v>
      </c>
    </row>
    <row r="133" spans="1:10" x14ac:dyDescent="0.25">
      <c r="A133" t="s">
        <v>14</v>
      </c>
      <c r="C133" s="5" t="s">
        <v>154</v>
      </c>
      <c r="D133" s="5" t="s">
        <v>53</v>
      </c>
      <c r="E133" s="2">
        <v>0</v>
      </c>
      <c r="F133" s="2">
        <v>315.5</v>
      </c>
      <c r="G133" s="2">
        <v>0</v>
      </c>
      <c r="H133" s="5" t="s">
        <v>101</v>
      </c>
      <c r="I133" s="2">
        <v>0</v>
      </c>
      <c r="J133" s="6">
        <v>42736</v>
      </c>
    </row>
    <row r="134" spans="1:10" x14ac:dyDescent="0.25">
      <c r="A134" t="s">
        <v>14</v>
      </c>
      <c r="C134" s="5" t="s">
        <v>155</v>
      </c>
      <c r="D134" s="5" t="s">
        <v>53</v>
      </c>
      <c r="E134" s="2">
        <v>15</v>
      </c>
      <c r="F134" s="2">
        <v>15</v>
      </c>
      <c r="G134" s="2">
        <v>15</v>
      </c>
      <c r="H134" s="5" t="s">
        <v>20</v>
      </c>
      <c r="I134" s="2">
        <v>0</v>
      </c>
      <c r="J134" s="6"/>
    </row>
    <row r="135" spans="1:10" x14ac:dyDescent="0.25">
      <c r="A135" t="s">
        <v>14</v>
      </c>
      <c r="C135" s="5" t="s">
        <v>156</v>
      </c>
      <c r="D135" s="5" t="s">
        <v>53</v>
      </c>
      <c r="E135" s="2">
        <v>15</v>
      </c>
      <c r="F135" s="2">
        <v>15</v>
      </c>
      <c r="G135" s="2">
        <v>15</v>
      </c>
      <c r="H135" s="5" t="s">
        <v>20</v>
      </c>
      <c r="I135" s="2">
        <v>0</v>
      </c>
      <c r="J135" s="6"/>
    </row>
    <row r="136" spans="1:10" x14ac:dyDescent="0.25">
      <c r="A136" t="s">
        <v>14</v>
      </c>
      <c r="C136" s="5" t="s">
        <v>157</v>
      </c>
      <c r="D136" s="5" t="s">
        <v>53</v>
      </c>
      <c r="E136" s="2">
        <v>15</v>
      </c>
      <c r="F136" s="2">
        <v>15</v>
      </c>
      <c r="G136" s="2">
        <v>15</v>
      </c>
      <c r="H136" s="5" t="s">
        <v>20</v>
      </c>
      <c r="I136" s="2">
        <v>0</v>
      </c>
      <c r="J136" s="6"/>
    </row>
    <row r="137" spans="1:10" x14ac:dyDescent="0.25">
      <c r="A137" t="s">
        <v>14</v>
      </c>
      <c r="C137" s="5" t="s">
        <v>158</v>
      </c>
      <c r="D137" s="5" t="s">
        <v>53</v>
      </c>
      <c r="E137" s="2">
        <v>15</v>
      </c>
      <c r="F137" s="2">
        <v>150</v>
      </c>
      <c r="G137" s="2">
        <v>15</v>
      </c>
      <c r="H137" s="5" t="s">
        <v>20</v>
      </c>
      <c r="I137" s="2">
        <v>0</v>
      </c>
      <c r="J137" s="6">
        <v>42736</v>
      </c>
    </row>
    <row r="138" spans="1:10" x14ac:dyDescent="0.25">
      <c r="A138" t="s">
        <v>14</v>
      </c>
      <c r="C138" s="5" t="s">
        <v>159</v>
      </c>
      <c r="D138" s="5" t="s">
        <v>53</v>
      </c>
      <c r="E138" s="2">
        <v>25</v>
      </c>
      <c r="F138" s="2">
        <v>25</v>
      </c>
      <c r="G138" s="2">
        <v>25</v>
      </c>
      <c r="H138" s="5" t="s">
        <v>20</v>
      </c>
      <c r="I138" s="2">
        <v>0</v>
      </c>
      <c r="J138" s="6"/>
    </row>
    <row r="139" spans="1:10" x14ac:dyDescent="0.25">
      <c r="A139" t="s">
        <v>14</v>
      </c>
      <c r="C139" s="5" t="s">
        <v>160</v>
      </c>
      <c r="D139" s="5" t="s">
        <v>53</v>
      </c>
      <c r="E139" s="2">
        <v>45</v>
      </c>
      <c r="F139" s="2">
        <v>45</v>
      </c>
      <c r="G139" s="2">
        <v>45</v>
      </c>
      <c r="H139" s="5" t="s">
        <v>20</v>
      </c>
      <c r="I139" s="2">
        <v>0</v>
      </c>
      <c r="J139" s="6"/>
    </row>
    <row r="140" spans="1:10" x14ac:dyDescent="0.25">
      <c r="A140" t="s">
        <v>14</v>
      </c>
      <c r="C140" s="5" t="s">
        <v>161</v>
      </c>
      <c r="D140" s="5" t="s">
        <v>53</v>
      </c>
      <c r="E140" s="2">
        <v>72</v>
      </c>
      <c r="F140" s="2">
        <v>72</v>
      </c>
      <c r="G140" s="2">
        <v>72</v>
      </c>
      <c r="H140" s="5" t="s">
        <v>20</v>
      </c>
      <c r="I140" s="2">
        <v>0</v>
      </c>
      <c r="J140" s="6"/>
    </row>
    <row r="141" spans="1:10" x14ac:dyDescent="0.25">
      <c r="A141" t="s">
        <v>14</v>
      </c>
      <c r="C141" s="5" t="s">
        <v>162</v>
      </c>
      <c r="D141" s="5" t="s">
        <v>53</v>
      </c>
      <c r="E141" s="2">
        <v>15</v>
      </c>
      <c r="F141" s="2">
        <v>15</v>
      </c>
      <c r="G141" s="2">
        <v>15</v>
      </c>
      <c r="H141" s="5" t="s">
        <v>20</v>
      </c>
      <c r="I141" s="2">
        <v>0</v>
      </c>
      <c r="J141" s="6"/>
    </row>
    <row r="142" spans="1:10" x14ac:dyDescent="0.25">
      <c r="A142" t="s">
        <v>14</v>
      </c>
      <c r="C142" s="5" t="s">
        <v>163</v>
      </c>
      <c r="D142" s="5" t="s">
        <v>53</v>
      </c>
      <c r="E142" s="2">
        <v>36</v>
      </c>
      <c r="F142" s="2">
        <v>36</v>
      </c>
      <c r="G142" s="2">
        <v>36</v>
      </c>
      <c r="H142" s="5" t="s">
        <v>20</v>
      </c>
      <c r="I142" s="2">
        <v>0</v>
      </c>
      <c r="J142" s="6"/>
    </row>
    <row r="143" spans="1:10" x14ac:dyDescent="0.25">
      <c r="A143" t="s">
        <v>14</v>
      </c>
      <c r="C143" s="5" t="s">
        <v>164</v>
      </c>
      <c r="D143" s="5" t="s">
        <v>53</v>
      </c>
      <c r="E143" s="2">
        <v>36</v>
      </c>
      <c r="F143" s="2">
        <v>36</v>
      </c>
      <c r="G143" s="2">
        <v>0</v>
      </c>
      <c r="H143" s="5" t="s">
        <v>20</v>
      </c>
      <c r="I143" s="2">
        <v>0</v>
      </c>
      <c r="J143" s="6"/>
    </row>
    <row r="144" spans="1:10" x14ac:dyDescent="0.25">
      <c r="A144" t="s">
        <v>14</v>
      </c>
      <c r="C144" s="5" t="s">
        <v>165</v>
      </c>
      <c r="D144" s="5" t="s">
        <v>53</v>
      </c>
      <c r="E144" s="2">
        <v>12</v>
      </c>
      <c r="F144" s="2">
        <v>12</v>
      </c>
      <c r="G144" s="2">
        <v>12</v>
      </c>
      <c r="H144" s="5" t="s">
        <v>20</v>
      </c>
      <c r="I144" s="2">
        <v>0</v>
      </c>
      <c r="J144" s="6"/>
    </row>
    <row r="145" spans="1:10" x14ac:dyDescent="0.25">
      <c r="A145" t="s">
        <v>14</v>
      </c>
      <c r="C145" s="5" t="s">
        <v>166</v>
      </c>
      <c r="D145" s="5" t="s">
        <v>53</v>
      </c>
      <c r="E145" s="2">
        <v>45</v>
      </c>
      <c r="F145" s="2">
        <v>45</v>
      </c>
      <c r="G145" s="2">
        <v>45</v>
      </c>
      <c r="H145" s="5" t="s">
        <v>20</v>
      </c>
      <c r="I145" s="2">
        <v>0</v>
      </c>
      <c r="J145" s="6"/>
    </row>
    <row r="146" spans="1:10" x14ac:dyDescent="0.25">
      <c r="A146" t="s">
        <v>14</v>
      </c>
      <c r="C146" s="5" t="s">
        <v>167</v>
      </c>
      <c r="D146" s="5" t="s">
        <v>53</v>
      </c>
      <c r="E146" s="2">
        <v>15</v>
      </c>
      <c r="F146" s="2">
        <v>15</v>
      </c>
      <c r="G146" s="2">
        <v>15</v>
      </c>
      <c r="H146" s="5" t="s">
        <v>20</v>
      </c>
      <c r="I146" s="2">
        <v>0</v>
      </c>
      <c r="J146" s="6"/>
    </row>
    <row r="147" spans="1:10" x14ac:dyDescent="0.25">
      <c r="A147" t="s">
        <v>14</v>
      </c>
      <c r="C147" s="5" t="s">
        <v>168</v>
      </c>
      <c r="D147" s="5" t="s">
        <v>53</v>
      </c>
      <c r="E147" s="2">
        <v>15</v>
      </c>
      <c r="F147" s="2">
        <v>15</v>
      </c>
      <c r="G147" s="2">
        <v>15</v>
      </c>
      <c r="H147" s="5" t="s">
        <v>20</v>
      </c>
      <c r="I147" s="2">
        <v>0</v>
      </c>
      <c r="J147" s="6"/>
    </row>
    <row r="148" spans="1:10" x14ac:dyDescent="0.25">
      <c r="A148" t="s">
        <v>14</v>
      </c>
      <c r="C148" s="5" t="s">
        <v>169</v>
      </c>
      <c r="D148" s="5" t="s">
        <v>53</v>
      </c>
      <c r="E148" s="2">
        <v>15</v>
      </c>
      <c r="F148" s="2">
        <v>15</v>
      </c>
      <c r="G148" s="2">
        <v>15</v>
      </c>
      <c r="H148" s="5" t="s">
        <v>20</v>
      </c>
      <c r="I148" s="2">
        <v>0</v>
      </c>
      <c r="J148" s="6"/>
    </row>
    <row r="149" spans="1:10" x14ac:dyDescent="0.25">
      <c r="A149" t="s">
        <v>14</v>
      </c>
      <c r="C149" s="5" t="s">
        <v>170</v>
      </c>
      <c r="D149" s="5" t="s">
        <v>53</v>
      </c>
      <c r="E149" s="2">
        <v>15</v>
      </c>
      <c r="F149" s="2">
        <v>15</v>
      </c>
      <c r="G149" s="2">
        <v>15</v>
      </c>
      <c r="H149" s="5" t="s">
        <v>20</v>
      </c>
      <c r="I149" s="2">
        <v>0</v>
      </c>
      <c r="J149" s="6"/>
    </row>
    <row r="150" spans="1:10" x14ac:dyDescent="0.25">
      <c r="A150" t="s">
        <v>14</v>
      </c>
      <c r="C150" s="1" t="s">
        <v>17</v>
      </c>
      <c r="D150" s="1"/>
      <c r="E150" s="1">
        <f>SUBTOTAL(109,Item[Unit Cost])</f>
        <v>21839.88800000001</v>
      </c>
      <c r="F150" s="1">
        <f>SUBTOTAL(109,Item[Standard Cost])</f>
        <v>22953.588000000011</v>
      </c>
      <c r="G150" s="1">
        <f>SUBTOTAL(109,Item[Last Direct Cost])</f>
        <v>21267.178000000004</v>
      </c>
      <c r="H150" s="1"/>
      <c r="I150" s="1">
        <f>SUBTOTAL(109,Item[Reorder Quantity])</f>
        <v>12600</v>
      </c>
      <c r="J150" s="1">
        <f>SUBTOTAL(103,Item[My Date])</f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5CDF-6FE5-414D-B4D0-E7B1969E93C2}">
  <dimension ref="B3:E14"/>
  <sheetViews>
    <sheetView tabSelected="1" workbookViewId="0">
      <selection activeCell="F28" sqref="F28"/>
    </sheetView>
  </sheetViews>
  <sheetFormatPr defaultRowHeight="15" x14ac:dyDescent="0.25"/>
  <cols>
    <col min="2" max="2" width="15.85546875" bestFit="1" customWidth="1"/>
    <col min="3" max="3" width="16.28515625" bestFit="1" customWidth="1"/>
    <col min="4" max="4" width="9" bestFit="1" customWidth="1"/>
    <col min="5" max="5" width="11.28515625" bestFit="1" customWidth="1"/>
    <col min="6" max="7" width="7" bestFit="1" customWidth="1"/>
    <col min="8" max="10" width="9" bestFit="1" customWidth="1"/>
    <col min="11" max="11" width="6" bestFit="1" customWidth="1"/>
    <col min="12" max="12" width="11.28515625" bestFit="1" customWidth="1"/>
    <col min="13" max="13" width="6" bestFit="1" customWidth="1"/>
    <col min="14" max="14" width="12.140625" bestFit="1" customWidth="1"/>
    <col min="15" max="15" width="11.28515625" bestFit="1" customWidth="1"/>
    <col min="16" max="16" width="10.7109375" bestFit="1" customWidth="1"/>
    <col min="17" max="17" width="7" bestFit="1" customWidth="1"/>
    <col min="18" max="18" width="9" bestFit="1" customWidth="1"/>
    <col min="19" max="19" width="6" bestFit="1" customWidth="1"/>
    <col min="20" max="20" width="11.85546875" bestFit="1" customWidth="1"/>
    <col min="21" max="21" width="10.7109375" bestFit="1" customWidth="1"/>
    <col min="22" max="22" width="6" bestFit="1" customWidth="1"/>
    <col min="23" max="23" width="13.7109375" bestFit="1" customWidth="1"/>
    <col min="24" max="24" width="11" bestFit="1" customWidth="1"/>
    <col min="25" max="25" width="13.7109375" bestFit="1" customWidth="1"/>
    <col min="26" max="26" width="14.28515625" bestFit="1" customWidth="1"/>
    <col min="27" max="27" width="9.28515625" bestFit="1" customWidth="1"/>
    <col min="28" max="28" width="5.7109375" bestFit="1" customWidth="1"/>
    <col min="29" max="29" width="8" bestFit="1" customWidth="1"/>
    <col min="30" max="30" width="10.7109375" bestFit="1" customWidth="1"/>
    <col min="31" max="31" width="8" bestFit="1" customWidth="1"/>
    <col min="32" max="32" width="10.7109375" bestFit="1" customWidth="1"/>
    <col min="33" max="33" width="8" bestFit="1" customWidth="1"/>
    <col min="34" max="34" width="10.7109375" bestFit="1" customWidth="1"/>
    <col min="35" max="35" width="11" bestFit="1" customWidth="1"/>
    <col min="36" max="36" width="13.7109375" bestFit="1" customWidth="1"/>
    <col min="37" max="37" width="8" bestFit="1" customWidth="1"/>
    <col min="38" max="38" width="10.7109375" bestFit="1" customWidth="1"/>
    <col min="39" max="39" width="11.85546875" bestFit="1" customWidth="1"/>
    <col min="40" max="40" width="10.7109375" bestFit="1" customWidth="1"/>
    <col min="41" max="47" width="5" bestFit="1" customWidth="1"/>
    <col min="48" max="48" width="3" bestFit="1" customWidth="1"/>
    <col min="49" max="49" width="7" bestFit="1" customWidth="1"/>
    <col min="50" max="50" width="14.28515625" bestFit="1" customWidth="1"/>
    <col min="51" max="51" width="9.28515625" bestFit="1" customWidth="1"/>
    <col min="52" max="58" width="4" bestFit="1" customWidth="1"/>
    <col min="59" max="59" width="5" bestFit="1" customWidth="1"/>
    <col min="60" max="62" width="4" bestFit="1" customWidth="1"/>
    <col min="63" max="64" width="5" bestFit="1" customWidth="1"/>
    <col min="65" max="65" width="3" bestFit="1" customWidth="1"/>
    <col min="66" max="66" width="4" bestFit="1" customWidth="1"/>
    <col min="67" max="67" width="5" bestFit="1" customWidth="1"/>
    <col min="68" max="68" width="3" bestFit="1" customWidth="1"/>
    <col min="69" max="70" width="5" bestFit="1" customWidth="1"/>
    <col min="71" max="71" width="4" bestFit="1" customWidth="1"/>
    <col min="72" max="72" width="5" bestFit="1" customWidth="1"/>
    <col min="73" max="73" width="3" bestFit="1" customWidth="1"/>
    <col min="74" max="76" width="5" bestFit="1" customWidth="1"/>
    <col min="77" max="78" width="3" bestFit="1" customWidth="1"/>
    <col min="79" max="81" width="5" bestFit="1" customWidth="1"/>
    <col min="82" max="82" width="4" bestFit="1" customWidth="1"/>
    <col min="83" max="84" width="5" bestFit="1" customWidth="1"/>
    <col min="85" max="86" width="3" bestFit="1" customWidth="1"/>
    <col min="87" max="87" width="4" bestFit="1" customWidth="1"/>
    <col min="88" max="89" width="6" bestFit="1" customWidth="1"/>
    <col min="90" max="90" width="4" bestFit="1" customWidth="1"/>
    <col min="91" max="93" width="6" bestFit="1" customWidth="1"/>
    <col min="94" max="94" width="7" bestFit="1" customWidth="1"/>
    <col min="95" max="95" width="11.85546875" bestFit="1" customWidth="1"/>
    <col min="96" max="96" width="10.7109375" bestFit="1" customWidth="1"/>
  </cols>
  <sheetData>
    <row r="3" spans="2:5" x14ac:dyDescent="0.25">
      <c r="B3" s="7" t="s">
        <v>173</v>
      </c>
      <c r="C3" s="7" t="s">
        <v>174</v>
      </c>
    </row>
    <row r="4" spans="2:5" x14ac:dyDescent="0.25">
      <c r="B4" s="7" t="s">
        <v>171</v>
      </c>
      <c r="C4" t="s">
        <v>25</v>
      </c>
      <c r="D4" t="s">
        <v>30</v>
      </c>
      <c r="E4" t="s">
        <v>172</v>
      </c>
    </row>
    <row r="5" spans="2:5" x14ac:dyDescent="0.25">
      <c r="B5" s="8" t="s">
        <v>176</v>
      </c>
      <c r="C5" s="9">
        <v>1.23</v>
      </c>
      <c r="D5" s="9"/>
      <c r="E5" s="9">
        <v>1.23</v>
      </c>
    </row>
    <row r="6" spans="2:5" x14ac:dyDescent="0.25">
      <c r="B6" s="10" t="s">
        <v>179</v>
      </c>
      <c r="C6" s="9">
        <v>1.23</v>
      </c>
      <c r="D6" s="9"/>
      <c r="E6" s="9">
        <v>1.23</v>
      </c>
    </row>
    <row r="7" spans="2:5" x14ac:dyDescent="0.25">
      <c r="B7" s="11" t="s">
        <v>180</v>
      </c>
      <c r="C7" s="9">
        <v>1.23</v>
      </c>
      <c r="D7" s="9"/>
      <c r="E7" s="9">
        <v>1.23</v>
      </c>
    </row>
    <row r="8" spans="2:5" x14ac:dyDescent="0.25">
      <c r="B8" s="8" t="s">
        <v>177</v>
      </c>
      <c r="C8" s="9"/>
      <c r="D8" s="9">
        <v>0.45</v>
      </c>
      <c r="E8" s="9">
        <v>0.45</v>
      </c>
    </row>
    <row r="9" spans="2:5" x14ac:dyDescent="0.25">
      <c r="B9" s="10" t="s">
        <v>181</v>
      </c>
      <c r="C9" s="9"/>
      <c r="D9" s="9">
        <v>0.45</v>
      </c>
      <c r="E9" s="9">
        <v>0.45</v>
      </c>
    </row>
    <row r="10" spans="2:5" x14ac:dyDescent="0.25">
      <c r="B10" s="11" t="s">
        <v>182</v>
      </c>
      <c r="C10" s="9"/>
      <c r="D10" s="9">
        <v>0.45</v>
      </c>
      <c r="E10" s="9">
        <v>0.45</v>
      </c>
    </row>
    <row r="11" spans="2:5" x14ac:dyDescent="0.25">
      <c r="B11" s="8" t="s">
        <v>178</v>
      </c>
      <c r="C11" s="9"/>
      <c r="D11" s="9">
        <v>4.66</v>
      </c>
      <c r="E11" s="9">
        <v>4.66</v>
      </c>
    </row>
    <row r="12" spans="2:5" x14ac:dyDescent="0.25">
      <c r="B12" s="10" t="s">
        <v>183</v>
      </c>
      <c r="C12" s="9"/>
      <c r="D12" s="9">
        <v>4.66</v>
      </c>
      <c r="E12" s="9">
        <v>4.66</v>
      </c>
    </row>
    <row r="13" spans="2:5" x14ac:dyDescent="0.25">
      <c r="B13" s="11" t="s">
        <v>184</v>
      </c>
      <c r="C13" s="9"/>
      <c r="D13" s="9">
        <v>4.66</v>
      </c>
      <c r="E13" s="9">
        <v>4.66</v>
      </c>
    </row>
    <row r="14" spans="2:5" x14ac:dyDescent="0.25">
      <c r="B14" s="8" t="s">
        <v>172</v>
      </c>
      <c r="C14" s="9">
        <v>1.23</v>
      </c>
      <c r="D14" s="9">
        <v>5.1100000000000003</v>
      </c>
      <c r="E14" s="9">
        <v>6.34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0B4A-C118-44E9-9977-21116597B99F}">
  <dimension ref="A1:K5"/>
  <sheetViews>
    <sheetView workbookViewId="0"/>
  </sheetViews>
  <sheetFormatPr defaultRowHeight="15" x14ac:dyDescent="0.25"/>
  <sheetData>
    <row r="1" spans="1:11" x14ac:dyDescent="0.25">
      <c r="A1" s="4" t="s">
        <v>13</v>
      </c>
    </row>
    <row r="3" spans="1:11" x14ac:dyDescent="0.25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25">
      <c r="C5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D812-71F4-4D4E-AEF1-226B779F14B7}">
  <dimension ref="A1:K5"/>
  <sheetViews>
    <sheetView workbookViewId="0"/>
  </sheetViews>
  <sheetFormatPr defaultRowHeight="15" x14ac:dyDescent="0.25"/>
  <sheetData>
    <row r="1" spans="1:11" x14ac:dyDescent="0.25">
      <c r="A1" s="4" t="s">
        <v>13</v>
      </c>
    </row>
    <row r="3" spans="1:11" x14ac:dyDescent="0.25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25">
      <c r="C5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Amitha Sampath-Kumar</dc:creator>
  <cp:lastModifiedBy>Shawn E. Crabtree</cp:lastModifiedBy>
  <dcterms:created xsi:type="dcterms:W3CDTF">2019-03-04T20:25:32Z</dcterms:created>
  <dcterms:modified xsi:type="dcterms:W3CDTF">2019-04-29T22:26:39Z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