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<sst xmlns="http://schemas.openxmlformats.org/spreadsheetml/2006/main" count="30" uniqueCount="21">
  <si>
    <t>SPK with SAW</t>
  </si>
  <si>
    <t>SELEKSI CALON TARUNA STIN TERBAIK</t>
  </si>
  <si>
    <t>Alternatif / Kriteria</t>
  </si>
  <si>
    <t>tes logika</t>
  </si>
  <si>
    <t>tes fisik</t>
  </si>
  <si>
    <t>tes wawancara</t>
  </si>
  <si>
    <t>tes kesehatan</t>
  </si>
  <si>
    <t>pantukhir</t>
  </si>
  <si>
    <t>peserta 1</t>
  </si>
  <si>
    <t>peserta 2</t>
  </si>
  <si>
    <t>peserta 3</t>
  </si>
  <si>
    <t>peserta 4</t>
  </si>
  <si>
    <t>peserta 5</t>
  </si>
  <si>
    <t>cost benefit</t>
  </si>
  <si>
    <t>benefit</t>
  </si>
  <si>
    <t>kepentingan / bobot</t>
  </si>
  <si>
    <t>pembagi</t>
  </si>
  <si>
    <t>Normalisasi</t>
  </si>
  <si>
    <t xml:space="preserve">Alternatif </t>
  </si>
  <si>
    <t>Hasil olahan</t>
  </si>
  <si>
    <t>Alternatif Terbaik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</si>
</sst>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178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8"/>
      <color theme="1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11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6" borderId="1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4" xfId="0" applyFont="1" applyFill="1" applyBorder="1" applyAlignment="1"/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4" xfId="0" applyFont="1" applyFill="1" applyBorder="1">
      <alignment vertical="center"/>
    </xf>
    <xf numFmtId="178" fontId="0" fillId="0" borderId="0" xfId="0" applyNumberFormat="1" applyFont="1" applyFill="1" applyBorder="1">
      <alignment vertical="center"/>
    </xf>
    <xf numFmtId="178" fontId="0" fillId="0" borderId="5" xfId="0" applyNumberFormat="1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3" borderId="9" xfId="0" applyFont="1" applyFill="1" applyBorder="1">
      <alignment vertical="center"/>
    </xf>
    <xf numFmtId="176" fontId="2" fillId="3" borderId="9" xfId="0" applyNumberFormat="1" applyFont="1" applyFill="1" applyBorder="1">
      <alignment vertical="center"/>
    </xf>
    <xf numFmtId="0" fontId="3" fillId="2" borderId="10" xfId="0" applyFont="1" applyFill="1" applyBorder="1" applyAlignment="1"/>
    <xf numFmtId="177" fontId="3" fillId="2" borderId="10" xfId="0" applyNumberFormat="1" applyFont="1" applyFill="1" applyBorder="1">
      <alignment vertical="center"/>
    </xf>
    <xf numFmtId="0" fontId="3" fillId="2" borderId="0" xfId="0" applyFont="1" applyFill="1" applyBorder="1" applyAlignment="1"/>
    <xf numFmtId="177" fontId="3" fillId="2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85" zoomScaleNormal="85" workbookViewId="0">
      <selection activeCell="J19" sqref="J19"/>
    </sheetView>
  </sheetViews>
  <sheetFormatPr defaultColWidth="8.73148148148148" defaultRowHeight="14.4" outlineLevelCol="7"/>
  <cols>
    <col min="1" max="1" width="19.8333333333333" customWidth="1"/>
    <col min="2" max="2" width="11.6296296296296" customWidth="1"/>
    <col min="3" max="3" width="11.0925925925926" customWidth="1"/>
    <col min="4" max="4" width="16.0740740740741" customWidth="1"/>
    <col min="5" max="5" width="15.8148148148148" customWidth="1"/>
    <col min="6" max="6" width="11.9074074074074" customWidth="1"/>
    <col min="7" max="7" width="11.3611111111111" customWidth="1"/>
  </cols>
  <sheetData>
    <row r="1" ht="23.4" spans="1:1">
      <c r="A1" s="1" t="s">
        <v>0</v>
      </c>
    </row>
    <row r="2" ht="23.4" spans="1:1">
      <c r="A2" s="1" t="s">
        <v>1</v>
      </c>
    </row>
    <row r="4" spans="1:7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/>
    </row>
    <row r="5" spans="1:7">
      <c r="A5" s="5" t="s">
        <v>8</v>
      </c>
      <c r="B5" s="6">
        <v>90</v>
      </c>
      <c r="C5" s="6">
        <v>90</v>
      </c>
      <c r="D5" s="6">
        <v>80</v>
      </c>
      <c r="E5" s="6">
        <v>75</v>
      </c>
      <c r="F5" s="6">
        <v>75</v>
      </c>
      <c r="G5" s="7"/>
    </row>
    <row r="6" spans="1:7">
      <c r="A6" s="5" t="s">
        <v>9</v>
      </c>
      <c r="B6" s="6">
        <v>80</v>
      </c>
      <c r="C6" s="6">
        <v>90</v>
      </c>
      <c r="D6" s="6">
        <v>75</v>
      </c>
      <c r="E6" s="6">
        <v>75</v>
      </c>
      <c r="F6" s="6">
        <v>80</v>
      </c>
      <c r="G6" s="7"/>
    </row>
    <row r="7" spans="1:7">
      <c r="A7" s="5" t="s">
        <v>10</v>
      </c>
      <c r="B7" s="6">
        <v>85</v>
      </c>
      <c r="C7" s="6">
        <v>85</v>
      </c>
      <c r="D7" s="6">
        <v>80</v>
      </c>
      <c r="E7" s="6">
        <v>65</v>
      </c>
      <c r="F7" s="6">
        <v>80</v>
      </c>
      <c r="G7" s="7"/>
    </row>
    <row r="8" spans="1:7">
      <c r="A8" s="5" t="s">
        <v>11</v>
      </c>
      <c r="B8" s="6">
        <v>85</v>
      </c>
      <c r="C8" s="6">
        <v>70</v>
      </c>
      <c r="D8" s="6">
        <v>60</v>
      </c>
      <c r="E8" s="6">
        <v>70</v>
      </c>
      <c r="F8" s="6">
        <v>80</v>
      </c>
      <c r="G8" s="7"/>
    </row>
    <row r="9" spans="1:7">
      <c r="A9" s="8" t="s">
        <v>12</v>
      </c>
      <c r="B9" s="6">
        <v>80</v>
      </c>
      <c r="C9" s="6">
        <v>70</v>
      </c>
      <c r="D9" s="6">
        <v>70</v>
      </c>
      <c r="E9" s="6">
        <v>80</v>
      </c>
      <c r="F9" s="6">
        <v>90</v>
      </c>
      <c r="G9" s="7"/>
    </row>
    <row r="10" spans="1:7">
      <c r="A10" s="8" t="s">
        <v>13</v>
      </c>
      <c r="B10" s="6" t="s">
        <v>14</v>
      </c>
      <c r="C10" s="6" t="s">
        <v>14</v>
      </c>
      <c r="D10" s="6" t="s">
        <v>14</v>
      </c>
      <c r="E10" s="6" t="s">
        <v>14</v>
      </c>
      <c r="F10" s="6" t="s">
        <v>14</v>
      </c>
      <c r="G10" s="7"/>
    </row>
    <row r="11" spans="1:8">
      <c r="A11" s="8" t="s">
        <v>15</v>
      </c>
      <c r="B11" s="9">
        <v>0.35</v>
      </c>
      <c r="C11" s="9">
        <v>0.25</v>
      </c>
      <c r="D11" s="9">
        <v>0.15</v>
      </c>
      <c r="E11" s="9">
        <v>0.1</v>
      </c>
      <c r="F11" s="9">
        <v>0.15</v>
      </c>
      <c r="G11" s="10"/>
      <c r="H11">
        <f>SUM(B11:G11)</f>
        <v>1</v>
      </c>
    </row>
    <row r="12" spans="1:7">
      <c r="A12" s="11" t="s">
        <v>16</v>
      </c>
      <c r="B12" s="12">
        <f t="shared" ref="B12:G12" si="0">IF(B$10="cost",MIN(B$5:B$9),MAX(B$5:B$9))</f>
        <v>90</v>
      </c>
      <c r="C12" s="12">
        <f t="shared" si="0"/>
        <v>90</v>
      </c>
      <c r="D12" s="12">
        <f t="shared" si="0"/>
        <v>80</v>
      </c>
      <c r="E12" s="12">
        <f t="shared" si="0"/>
        <v>80</v>
      </c>
      <c r="F12" s="12">
        <f t="shared" si="0"/>
        <v>90</v>
      </c>
      <c r="G12" s="13"/>
    </row>
    <row r="14" spans="1:7">
      <c r="A14" t="s">
        <v>17</v>
      </c>
      <c r="B14" s="14">
        <f t="shared" ref="B14:G14" si="1">IF(B$10="cost",MIN(B$5:B$9)/B5,B5/MAX(B$5:B$9))</f>
        <v>1</v>
      </c>
      <c r="C14" s="14">
        <f t="shared" si="1"/>
        <v>1</v>
      </c>
      <c r="D14" s="14">
        <f t="shared" si="1"/>
        <v>1</v>
      </c>
      <c r="E14" s="14">
        <f t="shared" si="1"/>
        <v>0.9375</v>
      </c>
      <c r="F14" s="14">
        <f t="shared" si="1"/>
        <v>0.833333333333333</v>
      </c>
      <c r="G14" s="14"/>
    </row>
    <row r="15" spans="2:7">
      <c r="B15" s="14">
        <f t="shared" ref="B15:G15" si="2">IF(B$10="cost",MIN(B$5:B$9)/B6,B6/MAX(B$5:B$9))</f>
        <v>0.888888888888889</v>
      </c>
      <c r="C15" s="14">
        <f t="shared" si="2"/>
        <v>1</v>
      </c>
      <c r="D15" s="14">
        <f t="shared" si="2"/>
        <v>0.9375</v>
      </c>
      <c r="E15" s="14">
        <f t="shared" si="2"/>
        <v>0.9375</v>
      </c>
      <c r="F15" s="14">
        <f t="shared" si="2"/>
        <v>0.888888888888889</v>
      </c>
      <c r="G15" s="14"/>
    </row>
    <row r="16" spans="2:7">
      <c r="B16" s="14">
        <f t="shared" ref="B16:G16" si="3">IF(B$10="cost",MIN(B$5:B$9)/B7,B7/MAX(B$5:B$9))</f>
        <v>0.944444444444444</v>
      </c>
      <c r="C16" s="14">
        <f t="shared" si="3"/>
        <v>0.944444444444444</v>
      </c>
      <c r="D16" s="14">
        <f t="shared" si="3"/>
        <v>1</v>
      </c>
      <c r="E16" s="14">
        <f t="shared" si="3"/>
        <v>0.8125</v>
      </c>
      <c r="F16" s="14">
        <f t="shared" si="3"/>
        <v>0.888888888888889</v>
      </c>
      <c r="G16" s="14"/>
    </row>
    <row r="17" spans="2:7">
      <c r="B17" s="14">
        <f t="shared" ref="B17:G17" si="4">IF(B$10="cost",MIN(B$5:B$9)/B8,B8/MAX(B$5:B$9))</f>
        <v>0.944444444444444</v>
      </c>
      <c r="C17" s="14">
        <f t="shared" si="4"/>
        <v>0.777777777777778</v>
      </c>
      <c r="D17" s="14">
        <f t="shared" si="4"/>
        <v>0.75</v>
      </c>
      <c r="E17" s="14">
        <f t="shared" si="4"/>
        <v>0.875</v>
      </c>
      <c r="F17" s="14">
        <f t="shared" si="4"/>
        <v>0.888888888888889</v>
      </c>
      <c r="G17" s="14"/>
    </row>
    <row r="18" spans="2:7">
      <c r="B18" s="14">
        <f t="shared" ref="B18:G18" si="5">IF(B$10="cost",MIN(B$5:B$9)/B9,B9/MAX(B$5:B$9))</f>
        <v>0.888888888888889</v>
      </c>
      <c r="C18" s="14">
        <f t="shared" si="5"/>
        <v>0.777777777777778</v>
      </c>
      <c r="D18" s="14">
        <f t="shared" si="5"/>
        <v>0.875</v>
      </c>
      <c r="E18" s="14">
        <f t="shared" si="5"/>
        <v>1</v>
      </c>
      <c r="F18" s="14">
        <f t="shared" si="5"/>
        <v>1</v>
      </c>
      <c r="G18" s="14"/>
    </row>
    <row r="19" spans="2:6">
      <c r="B19" s="15"/>
      <c r="C19" s="15"/>
      <c r="D19" s="15"/>
      <c r="E19" s="15"/>
      <c r="F19" s="15"/>
    </row>
    <row r="20" ht="15.15" spans="1:2">
      <c r="A20" s="16" t="s">
        <v>18</v>
      </c>
      <c r="B20" s="17" t="s">
        <v>19</v>
      </c>
    </row>
    <row r="21" spans="1:6">
      <c r="A21" s="18" t="s">
        <v>8</v>
      </c>
      <c r="B21" s="19">
        <f>(B14*B$11)+(C14*C$11)+(D14*D$11)+(E14*E$11)+(F14*F$11)+(G14*G$11)</f>
        <v>0.96875</v>
      </c>
      <c r="C21" s="15" t="s">
        <v>20</v>
      </c>
      <c r="D21" s="15"/>
      <c r="E21" s="15"/>
      <c r="F21" s="15"/>
    </row>
    <row r="22" spans="1:2">
      <c r="A22" s="20" t="s">
        <v>9</v>
      </c>
      <c r="B22" s="21">
        <f>(B15*B$11)+(C15*C$11)+(D15*D$11)+(E15*E$11)+(F15*F$11)+(G15*G$11)</f>
        <v>0.928819444444444</v>
      </c>
    </row>
    <row r="23" spans="1:2">
      <c r="A23" s="20" t="s">
        <v>10</v>
      </c>
      <c r="B23" s="21">
        <f>(B16*B$11)+(C16*C$11)+(D16*D$11)+(E16*E$11)+(F16*F$11)+(G16*G$11)</f>
        <v>0.93125</v>
      </c>
    </row>
    <row r="24" spans="1:2">
      <c r="A24" s="20" t="s">
        <v>11</v>
      </c>
      <c r="B24" s="21">
        <f>(B17*B$11)+(C17*C$11)+(D17*D$11)+(E17*E$11)+(F17*F$11)+(G17*G$11)</f>
        <v>0.858333333333333</v>
      </c>
    </row>
    <row r="25" spans="1:2">
      <c r="A25" s="22" t="s">
        <v>12</v>
      </c>
      <c r="B25" s="21">
        <f>(B18*B$11)+(C18*C$11)+(D18*D$11)+(E18*E$11)+(F18*F$11)+(G18*G$11)</f>
        <v>0.886805555555556</v>
      </c>
    </row>
    <row r="26" spans="1:2">
      <c r="A26" s="23"/>
      <c r="B26" s="23"/>
    </row>
    <row r="27" spans="1:2">
      <c r="A27" s="23"/>
      <c r="B27" s="23"/>
    </row>
    <row r="28" spans="1:2">
      <c r="A28" s="23"/>
      <c r="B28" s="23"/>
    </row>
    <row r="29" spans="1:2">
      <c r="A29" s="23"/>
      <c r="B29" s="2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2020-05-16T14:04:00Z</dcterms:created>
  <dcterms:modified xsi:type="dcterms:W3CDTF">2020-05-16T17:16:25Z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