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80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<sst xmlns="http://schemas.openxmlformats.org/spreadsheetml/2006/main" count="49" uniqueCount="42">
  <si>
    <t>Firman Aulia Insani</t>
  </si>
  <si>
    <t>kriteria</t>
  </si>
  <si>
    <t>benefit</t>
  </si>
  <si>
    <t>cost</t>
  </si>
  <si>
    <t>total</t>
  </si>
  <si>
    <t>Nilai bobot</t>
  </si>
  <si>
    <t>Normalisasi bobot</t>
  </si>
  <si>
    <t>Alternatif</t>
  </si>
  <si>
    <t>Banyak Ekskul</t>
  </si>
  <si>
    <t>akreditasi</t>
  </si>
  <si>
    <t>lulusan masuk snmptn</t>
  </si>
  <si>
    <t>jarak ke rumah</t>
  </si>
  <si>
    <t>SPP</t>
  </si>
  <si>
    <t>uang bangunan</t>
  </si>
  <si>
    <t>junlah guru s2</t>
  </si>
  <si>
    <t>jumlah fasilitas mewah</t>
  </si>
  <si>
    <t>vektor S</t>
  </si>
  <si>
    <t>vektor V</t>
  </si>
  <si>
    <t>Ranking Vektor V</t>
  </si>
  <si>
    <t>SMA Negeri 1 Cilacap</t>
  </si>
  <si>
    <t>Hasil terbaik adalah SMA Negeri 1 Cilacap</t>
  </si>
  <si>
    <t>SMA Negeri 2 Cilacap</t>
  </si>
  <si>
    <t>SMA Negeri 3 Cilacap</t>
  </si>
  <si>
    <t>SMA Negeri 4 Cilacap</t>
  </si>
  <si>
    <t>SMA Negeri 5 Cilacap</t>
  </si>
  <si>
    <t>SMA Negeri 6 Cilacap</t>
  </si>
  <si>
    <t>SMA Negeri 7 Cilacap</t>
  </si>
  <si>
    <t>SMA Negeri 8 Cilacap</t>
  </si>
  <si>
    <t>pangkat</t>
  </si>
  <si>
    <t>nilai angka</t>
  </si>
  <si>
    <t xml:space="preserve">nilai bobot </t>
  </si>
  <si>
    <t>keterangan</t>
  </si>
  <si>
    <t>a</t>
  </si>
  <si>
    <t>sangat penting</t>
  </si>
  <si>
    <t>b</t>
  </si>
  <si>
    <t>penting</t>
  </si>
  <si>
    <t>c</t>
  </si>
  <si>
    <t>cukup penting</t>
  </si>
  <si>
    <t>d</t>
  </si>
  <si>
    <t>tidak penting</t>
  </si>
  <si>
    <t>e</t>
  </si>
  <si>
    <t>sangat tidak penting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</si>
</sst>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8"/>
        <bgColor theme="8"/>
      </patternFill>
    </fill>
    <fill>
      <patternFill patternType="solid">
        <fgColor theme="7" tint="0.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</fills>
  <borders count="38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/>
      <bottom/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25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14" borderId="33" applyNumberFormat="0" applyAlignment="0" applyProtection="0">
      <alignment vertical="center"/>
    </xf>
    <xf numFmtId="0" fontId="8" fillId="0" borderId="31" applyNumberFormat="0" applyFill="0" applyAlignment="0" applyProtection="0">
      <alignment vertical="center"/>
    </xf>
    <xf numFmtId="0" fontId="7" fillId="21" borderId="3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31" applyNumberFormat="0" applyFill="0" applyAlignment="0" applyProtection="0">
      <alignment vertical="center"/>
    </xf>
    <xf numFmtId="0" fontId="9" fillId="0" borderId="3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0" borderId="30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20" borderId="3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20" borderId="30" applyNumberFormat="0" applyAlignment="0" applyProtection="0">
      <alignment vertical="center"/>
    </xf>
    <xf numFmtId="0" fontId="13" fillId="0" borderId="34" applyNumberFormat="0" applyFill="0" applyAlignment="0" applyProtection="0">
      <alignment vertical="center"/>
    </xf>
    <xf numFmtId="0" fontId="21" fillId="0" borderId="37" applyNumberFormat="0" applyFill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2" fillId="3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0" fillId="0" borderId="3" xfId="0" applyFont="1" applyFill="1" applyBorder="1"/>
    <xf numFmtId="0" fontId="0" fillId="0" borderId="0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0" fillId="0" borderId="8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9" xfId="0" applyFont="1" applyFill="1" applyBorder="1"/>
    <xf numFmtId="0" fontId="0" fillId="0" borderId="10" xfId="0" applyFont="1" applyFill="1" applyBorder="1"/>
    <xf numFmtId="0" fontId="0" fillId="0" borderId="11" xfId="0" applyBorder="1"/>
    <xf numFmtId="0" fontId="1" fillId="4" borderId="12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19" xfId="0" applyFont="1" applyFill="1" applyBorder="1" applyAlignment="1">
      <alignment horizontal="center" vertical="center"/>
    </xf>
    <xf numFmtId="0" fontId="0" fillId="0" borderId="20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1" fillId="2" borderId="24" xfId="0" applyFont="1" applyFill="1" applyBorder="1"/>
    <xf numFmtId="0" fontId="0" fillId="0" borderId="25" xfId="0" applyFont="1" applyFill="1" applyBorder="1"/>
    <xf numFmtId="0" fontId="0" fillId="0" borderId="26" xfId="0" applyFont="1" applyFill="1" applyBorder="1"/>
    <xf numFmtId="0" fontId="1" fillId="3" borderId="27" xfId="0" applyFont="1" applyFill="1" applyBorder="1" applyAlignment="1">
      <alignment horizontal="center" vertical="center"/>
    </xf>
    <xf numFmtId="0" fontId="0" fillId="6" borderId="0" xfId="0" applyFont="1" applyFill="1" applyBorder="1"/>
    <xf numFmtId="0" fontId="0" fillId="0" borderId="28" xfId="0" applyFont="1" applyFill="1" applyBorder="1" applyAlignment="1">
      <alignment horizontal="center" vertical="center"/>
    </xf>
    <xf numFmtId="0" fontId="0" fillId="0" borderId="10" xfId="0" applyFont="1" applyFill="1" applyBorder="1"/>
    <xf numFmtId="0" fontId="0" fillId="0" borderId="29" xfId="0" applyFont="1" applyFill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Y25"/>
  <sheetViews>
    <sheetView tabSelected="1" workbookViewId="0">
      <selection activeCell="E16" sqref="E16"/>
    </sheetView>
  </sheetViews>
  <sheetFormatPr defaultColWidth="9" defaultRowHeight="14.4"/>
  <cols>
    <col min="2" max="2" width="20.8888888888889" customWidth="1"/>
    <col min="3" max="3" width="16.7777777777778" customWidth="1"/>
    <col min="4" max="4" width="17.8888888888889" customWidth="1"/>
    <col min="5" max="5" width="20.5555555555556" customWidth="1"/>
    <col min="6" max="6" width="19" customWidth="1"/>
    <col min="7" max="7" width="19.287037037037" customWidth="1"/>
    <col min="8" max="8" width="18.2222222222222" customWidth="1"/>
    <col min="9" max="9" width="12.712962962963" customWidth="1"/>
    <col min="10" max="10" width="29.5555555555556" customWidth="1"/>
    <col min="11" max="12" width="12" customWidth="1"/>
    <col min="13" max="13" width="19.5555555555556" customWidth="1"/>
    <col min="14" max="14" width="18.7777777777778" customWidth="1"/>
  </cols>
  <sheetData>
    <row r="1" spans="2:4">
      <c r="B1" s="1">
        <v>123180161</v>
      </c>
      <c r="C1" s="2" t="s">
        <v>0</v>
      </c>
      <c r="D1" s="2"/>
    </row>
    <row r="2" spans="2:11">
      <c r="B2" s="3" t="s">
        <v>1</v>
      </c>
      <c r="C2" s="4" t="s">
        <v>2</v>
      </c>
      <c r="D2" s="4" t="s">
        <v>2</v>
      </c>
      <c r="E2" s="4" t="s">
        <v>2</v>
      </c>
      <c r="F2" s="4" t="s">
        <v>3</v>
      </c>
      <c r="G2" s="4" t="s">
        <v>3</v>
      </c>
      <c r="H2" s="4" t="s">
        <v>3</v>
      </c>
      <c r="I2" s="4" t="s">
        <v>2</v>
      </c>
      <c r="J2" s="4" t="s">
        <v>2</v>
      </c>
      <c r="K2" s="28" t="s">
        <v>4</v>
      </c>
    </row>
    <row r="3" spans="2:11">
      <c r="B3" s="5" t="s">
        <v>5</v>
      </c>
      <c r="C3" s="6">
        <v>4</v>
      </c>
      <c r="D3" s="6">
        <v>5</v>
      </c>
      <c r="E3" s="6">
        <v>5</v>
      </c>
      <c r="F3" s="6">
        <v>3</v>
      </c>
      <c r="G3" s="6">
        <v>5</v>
      </c>
      <c r="H3" s="6">
        <v>5</v>
      </c>
      <c r="I3" s="6">
        <v>2</v>
      </c>
      <c r="J3" s="6">
        <v>4</v>
      </c>
      <c r="K3" s="29">
        <f>SUM(C3:J3)</f>
        <v>33</v>
      </c>
    </row>
    <row r="4" spans="2:11">
      <c r="B4" s="7" t="s">
        <v>6</v>
      </c>
      <c r="C4" s="8">
        <f t="shared" ref="C4:J4" si="0">C3/$K$3</f>
        <v>0.121212121212121</v>
      </c>
      <c r="D4" s="8">
        <f t="shared" si="0"/>
        <v>0.151515151515152</v>
      </c>
      <c r="E4" s="8">
        <f t="shared" si="0"/>
        <v>0.151515151515152</v>
      </c>
      <c r="F4" s="8">
        <f t="shared" si="0"/>
        <v>0.0909090909090909</v>
      </c>
      <c r="G4" s="8">
        <f t="shared" si="0"/>
        <v>0.151515151515152</v>
      </c>
      <c r="H4" s="8">
        <f t="shared" si="0"/>
        <v>0.151515151515152</v>
      </c>
      <c r="I4" s="8">
        <f t="shared" si="0"/>
        <v>0.0606060606060606</v>
      </c>
      <c r="J4" s="8">
        <f t="shared" si="0"/>
        <v>0.121212121212121</v>
      </c>
      <c r="K4" s="30">
        <f>SUM(C4:J4)</f>
        <v>1</v>
      </c>
    </row>
    <row r="6" spans="2:13">
      <c r="B6" s="9" t="s">
        <v>7</v>
      </c>
      <c r="C6" s="10" t="s">
        <v>8</v>
      </c>
      <c r="D6" s="10" t="s">
        <v>9</v>
      </c>
      <c r="E6" s="10" t="s">
        <v>10</v>
      </c>
      <c r="F6" s="10" t="s">
        <v>11</v>
      </c>
      <c r="G6" s="10" t="s">
        <v>12</v>
      </c>
      <c r="H6" s="10" t="s">
        <v>13</v>
      </c>
      <c r="I6" s="10" t="s">
        <v>14</v>
      </c>
      <c r="J6" s="10" t="s">
        <v>15</v>
      </c>
      <c r="K6" s="10" t="s">
        <v>16</v>
      </c>
      <c r="L6" s="10" t="s">
        <v>17</v>
      </c>
      <c r="M6" s="31" t="s">
        <v>18</v>
      </c>
    </row>
    <row r="7" spans="2:25">
      <c r="B7" s="11" t="s">
        <v>19</v>
      </c>
      <c r="C7" s="12">
        <v>18</v>
      </c>
      <c r="D7" s="12">
        <v>5</v>
      </c>
      <c r="E7" s="12">
        <v>87</v>
      </c>
      <c r="F7" s="12">
        <v>2</v>
      </c>
      <c r="G7" s="12">
        <v>250</v>
      </c>
      <c r="H7" s="12">
        <v>1500</v>
      </c>
      <c r="I7" s="12">
        <v>8</v>
      </c>
      <c r="J7" s="12">
        <v>8</v>
      </c>
      <c r="K7" s="6">
        <f t="shared" ref="K7:K14" si="1">C7^$C$17*D7^$D$17*E7^$E$17*F7^$F$17*G7^$G$17*H7^$H$17*I7^$I$17*J7^$J$17</f>
        <v>0.698565231940659</v>
      </c>
      <c r="L7" s="32">
        <f>K7/$K$15</f>
        <v>0.155817599037754</v>
      </c>
      <c r="M7" s="33">
        <v>1</v>
      </c>
      <c r="V7" s="2" t="s">
        <v>20</v>
      </c>
      <c r="W7" s="2"/>
      <c r="X7" s="2"/>
      <c r="Y7" s="2"/>
    </row>
    <row r="8" spans="2:13">
      <c r="B8" s="11" t="s">
        <v>21</v>
      </c>
      <c r="C8" s="12">
        <v>20</v>
      </c>
      <c r="D8" s="12">
        <v>3</v>
      </c>
      <c r="E8" s="12">
        <v>36</v>
      </c>
      <c r="F8" s="12">
        <v>2</v>
      </c>
      <c r="G8" s="12">
        <v>350</v>
      </c>
      <c r="H8" s="12">
        <v>1400</v>
      </c>
      <c r="I8" s="12">
        <v>8</v>
      </c>
      <c r="J8" s="12">
        <v>5</v>
      </c>
      <c r="K8" s="6">
        <f t="shared" si="1"/>
        <v>0.51967783370477</v>
      </c>
      <c r="L8" s="6">
        <f t="shared" ref="L8:L14" si="2">K8/$K$15</f>
        <v>0.115916092898103</v>
      </c>
      <c r="M8" s="33">
        <v>6</v>
      </c>
    </row>
    <row r="9" spans="2:13">
      <c r="B9" s="11" t="s">
        <v>22</v>
      </c>
      <c r="C9" s="12">
        <v>14</v>
      </c>
      <c r="D9" s="12">
        <v>5</v>
      </c>
      <c r="E9" s="12">
        <v>45</v>
      </c>
      <c r="F9" s="12">
        <v>2</v>
      </c>
      <c r="G9" s="12">
        <v>150</v>
      </c>
      <c r="H9" s="12">
        <v>1700</v>
      </c>
      <c r="I9" s="12">
        <v>4</v>
      </c>
      <c r="J9" s="12">
        <v>10</v>
      </c>
      <c r="K9" s="6">
        <f t="shared" si="1"/>
        <v>0.640438436616251</v>
      </c>
      <c r="L9" s="6">
        <f t="shared" si="2"/>
        <v>0.142852198996234</v>
      </c>
      <c r="M9" s="33">
        <v>2</v>
      </c>
    </row>
    <row r="10" spans="2:13">
      <c r="B10" s="11" t="s">
        <v>23</v>
      </c>
      <c r="C10" s="12">
        <v>11</v>
      </c>
      <c r="D10" s="12">
        <v>4</v>
      </c>
      <c r="E10" s="12">
        <v>54</v>
      </c>
      <c r="F10" s="12">
        <v>3</v>
      </c>
      <c r="G10" s="12">
        <v>250</v>
      </c>
      <c r="H10" s="12">
        <v>1550</v>
      </c>
      <c r="I10" s="12">
        <v>5</v>
      </c>
      <c r="J10" s="12">
        <v>7</v>
      </c>
      <c r="K10" s="6">
        <f t="shared" si="1"/>
        <v>0.542812675836132</v>
      </c>
      <c r="L10" s="6">
        <f t="shared" si="2"/>
        <v>0.121076406337998</v>
      </c>
      <c r="M10" s="33">
        <v>5</v>
      </c>
    </row>
    <row r="11" spans="2:13">
      <c r="B11" s="11" t="s">
        <v>24</v>
      </c>
      <c r="C11" s="12">
        <v>20</v>
      </c>
      <c r="D11" s="12">
        <v>3</v>
      </c>
      <c r="E11" s="12">
        <v>60</v>
      </c>
      <c r="F11" s="12">
        <v>4</v>
      </c>
      <c r="G11" s="12">
        <v>500</v>
      </c>
      <c r="H11" s="12">
        <v>1600</v>
      </c>
      <c r="I11" s="12">
        <v>6</v>
      </c>
      <c r="J11" s="12">
        <v>5</v>
      </c>
      <c r="K11" s="6">
        <f t="shared" si="1"/>
        <v>0.481008309903137</v>
      </c>
      <c r="L11" s="6">
        <f t="shared" si="2"/>
        <v>0.107290710358001</v>
      </c>
      <c r="M11" s="33">
        <v>7</v>
      </c>
    </row>
    <row r="12" spans="2:13">
      <c r="B12" s="11" t="s">
        <v>25</v>
      </c>
      <c r="C12" s="12">
        <v>21</v>
      </c>
      <c r="D12" s="12">
        <v>4</v>
      </c>
      <c r="E12" s="12">
        <v>20</v>
      </c>
      <c r="F12" s="12">
        <v>4</v>
      </c>
      <c r="G12" s="12">
        <v>350</v>
      </c>
      <c r="H12" s="12">
        <v>1400</v>
      </c>
      <c r="I12" s="12">
        <v>7</v>
      </c>
      <c r="J12" s="12">
        <v>4</v>
      </c>
      <c r="K12" s="6">
        <f t="shared" si="1"/>
        <v>0.452821831690115</v>
      </c>
      <c r="L12" s="6">
        <f t="shared" si="2"/>
        <v>0.101003610514394</v>
      </c>
      <c r="M12" s="33">
        <v>8</v>
      </c>
    </row>
    <row r="13" spans="2:13">
      <c r="B13" s="11" t="s">
        <v>26</v>
      </c>
      <c r="C13" s="12">
        <v>16</v>
      </c>
      <c r="D13" s="12">
        <v>3</v>
      </c>
      <c r="E13" s="12">
        <v>43</v>
      </c>
      <c r="F13" s="12">
        <v>5</v>
      </c>
      <c r="G13" s="12">
        <v>200</v>
      </c>
      <c r="H13" s="12">
        <v>1700</v>
      </c>
      <c r="I13" s="12">
        <v>9</v>
      </c>
      <c r="J13" s="12">
        <v>11</v>
      </c>
      <c r="K13" s="6">
        <f t="shared" si="1"/>
        <v>0.559959940725035</v>
      </c>
      <c r="L13" s="6">
        <f t="shared" si="2"/>
        <v>0.124901168182544</v>
      </c>
      <c r="M13" s="33">
        <v>4</v>
      </c>
    </row>
    <row r="14" spans="2:13">
      <c r="B14" s="11" t="s">
        <v>27</v>
      </c>
      <c r="C14" s="12">
        <v>19</v>
      </c>
      <c r="D14" s="12">
        <v>5</v>
      </c>
      <c r="E14" s="12">
        <v>55</v>
      </c>
      <c r="F14" s="12">
        <v>6</v>
      </c>
      <c r="G14" s="12">
        <v>300</v>
      </c>
      <c r="H14" s="12">
        <v>1600</v>
      </c>
      <c r="I14" s="12">
        <v>10</v>
      </c>
      <c r="J14" s="12">
        <v>9</v>
      </c>
      <c r="K14" s="6">
        <f t="shared" si="1"/>
        <v>0.587939946955998</v>
      </c>
      <c r="L14" s="6">
        <f t="shared" si="2"/>
        <v>0.131142213674972</v>
      </c>
      <c r="M14" s="33">
        <v>3</v>
      </c>
    </row>
    <row r="15" spans="2:13">
      <c r="B15" s="13"/>
      <c r="C15" s="14"/>
      <c r="D15" s="14"/>
      <c r="E15" s="14"/>
      <c r="F15" s="14"/>
      <c r="G15" s="14"/>
      <c r="H15" s="14"/>
      <c r="I15" s="14"/>
      <c r="J15" s="14"/>
      <c r="K15" s="34">
        <f>SUM(K7:K14)</f>
        <v>4.4832242073721</v>
      </c>
      <c r="L15" s="14"/>
      <c r="M15" s="35"/>
    </row>
    <row r="17" spans="2:10">
      <c r="B17" s="15" t="s">
        <v>28</v>
      </c>
      <c r="C17" s="15">
        <f t="shared" ref="C17:J17" si="3">IF(C2="benefit",C4,-1*C4)</f>
        <v>0.121212121212121</v>
      </c>
      <c r="D17" s="15">
        <f t="shared" si="3"/>
        <v>0.151515151515152</v>
      </c>
      <c r="E17" s="15">
        <f t="shared" si="3"/>
        <v>0.151515151515152</v>
      </c>
      <c r="F17" s="15">
        <f t="shared" si="3"/>
        <v>-0.0909090909090909</v>
      </c>
      <c r="G17" s="15">
        <f t="shared" si="3"/>
        <v>-0.151515151515152</v>
      </c>
      <c r="H17" s="15">
        <f t="shared" si="3"/>
        <v>-0.151515151515152</v>
      </c>
      <c r="I17" s="15">
        <f t="shared" si="3"/>
        <v>0.0606060606060606</v>
      </c>
      <c r="J17" s="15">
        <f t="shared" si="3"/>
        <v>0.121212121212121</v>
      </c>
    </row>
    <row r="20" spans="2:6">
      <c r="B20" s="16" t="s">
        <v>9</v>
      </c>
      <c r="C20" s="17" t="s">
        <v>29</v>
      </c>
      <c r="E20" s="18" t="s">
        <v>30</v>
      </c>
      <c r="F20" s="19" t="s">
        <v>31</v>
      </c>
    </row>
    <row r="21" spans="2:6">
      <c r="B21" s="20" t="s">
        <v>32</v>
      </c>
      <c r="C21" s="21">
        <v>5</v>
      </c>
      <c r="E21" s="22">
        <v>5</v>
      </c>
      <c r="F21" s="23" t="s">
        <v>33</v>
      </c>
    </row>
    <row r="22" spans="2:6">
      <c r="B22" s="20" t="s">
        <v>34</v>
      </c>
      <c r="C22" s="21">
        <v>4</v>
      </c>
      <c r="E22" s="22">
        <v>4</v>
      </c>
      <c r="F22" s="23" t="s">
        <v>35</v>
      </c>
    </row>
    <row r="23" spans="2:6">
      <c r="B23" s="20" t="s">
        <v>36</v>
      </c>
      <c r="C23" s="21">
        <v>3</v>
      </c>
      <c r="E23" s="22">
        <v>3</v>
      </c>
      <c r="F23" s="23" t="s">
        <v>37</v>
      </c>
    </row>
    <row r="24" spans="2:6">
      <c r="B24" s="20" t="s">
        <v>38</v>
      </c>
      <c r="C24" s="21">
        <v>2</v>
      </c>
      <c r="E24" s="22">
        <v>2</v>
      </c>
      <c r="F24" s="23" t="s">
        <v>39</v>
      </c>
    </row>
    <row r="25" spans="2:6">
      <c r="B25" s="24" t="s">
        <v>40</v>
      </c>
      <c r="C25" s="25">
        <v>1</v>
      </c>
      <c r="E25" s="26">
        <v>1</v>
      </c>
      <c r="F25" s="27" t="s">
        <v>41</v>
      </c>
    </row>
  </sheetData>
  <mergeCells count="2">
    <mergeCell ref="C1:D1"/>
    <mergeCell ref="V7:Y7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safana</dc:creator>
  <cp:lastModifiedBy>USER</cp:lastModifiedBy>
  <dcterms:created xsi:type="dcterms:W3CDTF">2020-04-27T14:43:00Z</dcterms:created>
  <cp:lastPrinted>2020-04-27T15:15:00Z</cp:lastPrinted>
  <dcterms:modified xsi:type="dcterms:W3CDTF">2020-04-27T16:50:03Z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