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hartsheets/sheet1.xml" ContentType="application/vnd.openxmlformats-officedocument.spreadsheetml.chart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3_ncr:1_{2C6971BF-5170-4160-BC60-F1358D2F308C}" xr6:coauthVersionLast="47" xr6:coauthVersionMax="47" xr10:uidLastSave="{00000000-0000-0000-0000-000000000000}"/>
  <bookViews>
    <workbookView xWindow="11268" yWindow="228" windowWidth="11604" windowHeight="12012" xr2:uid="{00000000-000D-0000-FFFF-FFFF00000000}"/>
  </bookViews>
  <sheets>
    <sheet name="Book1" sheetId="1" r:id="rId1"/>
    <sheet name="Start" sheetId="5" r:id="rId2"/>
    <sheet name="Basics" sheetId="6" r:id="rId3"/>
    <sheet name="Introduction to Functions" sheetId="7" r:id="rId4"/>
    <sheet name="AVERAGE" sheetId="8" r:id="rId5"/>
    <sheet name="MIN &amp; MAX" sheetId="9" r:id="rId6"/>
    <sheet name="Date &amp; Time" sheetId="10" r:id="rId7"/>
    <sheet name="Joining text and numbers" sheetId="11" r:id="rId8"/>
    <sheet name="IF statements" sheetId="12" r:id="rId9"/>
    <sheet name="VLOOKUP" sheetId="13" r:id="rId10"/>
    <sheet name="Conditional Functions" sheetId="14" r:id="rId11"/>
    <sheet name="Function Wizard" sheetId="15" r:id="rId12"/>
    <sheet name="Formula Errors" sheetId="16" r:id="rId13"/>
    <sheet name="Learn more" sheetId="17" r:id="rId14"/>
    <sheet name="Chart1" sheetId="4" r:id="rId15"/>
    <sheet name="Sheet1" sheetId="2" r:id="rId16"/>
    <sheet name="Sheet16" sheetId="18" r:id="rId17"/>
    <sheet name="Sheet2" sheetId="3" r:id="rId18"/>
  </sheets>
  <definedNames>
    <definedName name="_xlnm._FilterDatabase" localSheetId="2" hidden="1">Basics!$P$9:$Q$10</definedName>
    <definedName name="_xlnm._FilterDatabase" localSheetId="10" hidden="1">'Conditional Functions'!$F$2:$H$14</definedName>
    <definedName name="Apples">tbl_FruitType[Apples]</definedName>
    <definedName name="Bananas">tbl_FruitType6[Bananas]</definedName>
    <definedName name="ExtraCredit" localSheetId="3">'Introduction to Functions'!$F$9:$G$14</definedName>
    <definedName name="_xlnm.Extract" localSheetId="10">'Conditional Functions'!$AB$2</definedName>
    <definedName name="Fruit" localSheetId="3">'Introduction to Functions'!$C$2:$D$6</definedName>
    <definedName name="grp_WalkMeArrows">"shp_ArrowCurved,txt_WalkMeArrows,shp_ArrowStraight"</definedName>
    <definedName name="grp_WalkMeBrace">"shp_BraceBottom,txt_WalkMeBrace,shp_BraceLeft"</definedName>
    <definedName name="Items" localSheetId="3">'Introduction to Functions'!$C$9:$D$14</definedName>
    <definedName name="Lemons">tbl_FruitType5[Lemons]</definedName>
    <definedName name="lst_Fruit">tbl_Fruit[Fruit]</definedName>
    <definedName name="lst_FruitType">tbl_FruitType[Apples]</definedName>
    <definedName name="Meat" localSheetId="3">'Introduction to Functions'!$F$2:$G$6</definedName>
    <definedName name="MoreFruit" localSheetId="3">'Introduction to Functions'!$C$34:$D$39</definedName>
    <definedName name="MoreItems" localSheetId="3">'Introduction to Functions'!$C$44:$D$48</definedName>
    <definedName name="Oranges">tbl_FruitType4[Oranges]</definedName>
    <definedName name="SalesTax">0.0825</definedName>
    <definedName name="Shipping">1.25</definedName>
    <definedName name="SUMExtraCredit" localSheetId="3">'Introduction to Functions'!$F$9:$G$14</definedName>
    <definedName name="Total" localSheetId="3">'Introduction to Functions'!$D$50:$D$51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6" l="1"/>
  <c r="D36" i="16"/>
  <c r="D10" i="15"/>
  <c r="A38" i="14"/>
  <c r="D64" i="14"/>
  <c r="H64" i="14"/>
  <c r="E106" i="14"/>
  <c r="D123" i="14"/>
  <c r="D43" i="13"/>
  <c r="G43" i="13"/>
  <c r="D12" i="12"/>
  <c r="F28" i="12"/>
  <c r="F31" i="12" s="1"/>
  <c r="F33" i="12" s="1"/>
  <c r="F37" i="12" s="1"/>
  <c r="F29" i="12"/>
  <c r="E31" i="12"/>
  <c r="F35" i="12"/>
  <c r="E3" i="11"/>
  <c r="F3" i="11"/>
  <c r="D28" i="11"/>
  <c r="C32" i="11" s="1"/>
  <c r="D29" i="11"/>
  <c r="C33" i="11" s="1"/>
  <c r="F6" i="10"/>
  <c r="D8" i="10"/>
  <c r="D11" i="10"/>
  <c r="D36" i="10"/>
  <c r="G15" i="9"/>
  <c r="D7" i="7"/>
  <c r="D39" i="7"/>
  <c r="D51" i="7"/>
  <c r="G51" i="7"/>
  <c r="G3" i="6"/>
  <c r="G4" i="6"/>
  <c r="G5" i="6"/>
  <c r="G6" i="6"/>
  <c r="G7" i="6"/>
  <c r="J43" i="6"/>
  <c r="C36" i="11" l="1"/>
  <c r="C37" i="11"/>
</calcChain>
</file>

<file path=xl/sharedStrings.xml><?xml version="1.0" encoding="utf-8"?>
<sst xmlns="http://schemas.openxmlformats.org/spreadsheetml/2006/main" count="663" uniqueCount="324">
  <si>
    <t>Go back to top by pressing CTRL+HOME. To start the tour, press CTRL+PAGE DOWN.</t>
  </si>
  <si>
    <t>In just a few steps, you'll be up and running with building formulas and functions in Excel, the world's most powerful spreadsheet app.</t>
  </si>
  <si>
    <t>Get started with formulas</t>
  </si>
  <si>
    <t>Values</t>
  </si>
  <si>
    <t>Free Excel training online</t>
  </si>
  <si>
    <t>Excel functions (alphabetical) </t>
  </si>
  <si>
    <t xml:space="preserve">Excel functions (by category) </t>
  </si>
  <si>
    <t>Overview of formulas in Excel</t>
  </si>
  <si>
    <t>Use Excel as a calculator</t>
  </si>
  <si>
    <t>More information on the web</t>
  </si>
  <si>
    <t>Next</t>
  </si>
  <si>
    <t>Previous</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</si>
  <si>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</si>
  <si>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=SUM(A1:A10,C1:C10) is a formula, where SUM is the function name, the opening and closing parentheses contain the formula arguments, and A1:A10,C1:C10 are the cell ranges for the function separated by a comma.</t>
  </si>
  <si>
    <t>=SUM(A1:A10) is a formula, where SUM is the function name, the opening and closing parentheses contain the formula arguments, and A1:A10 is the cell range for the function.</t>
  </si>
  <si>
    <t>=10*20 is a formula, where 10 and 20 are constants, and the * sign is the operator.</t>
  </si>
  <si>
    <t>Some formula explanations</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</si>
  <si>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</si>
  <si>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 xml:space="preserve">Formulas with functions start with an equals sign, then the function name follows with its arguments (the values a function uses to calculate) wrapped in parentheses.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</si>
  <si>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</si>
  <si>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can contain cell references, ranges of cell references, operators, and constants. The following are all examples of formulas:
=A1+B1
=10*20
=SUM(A1:A10)
</t>
  </si>
  <si>
    <t xml:space="preserve">Excel is made up of individual cells that are grouped into rows and columns. Rows are numbered, and columns are lettered. There are over 1 million rows and 16,000 columns, and you can put formulas in any of them. 
</t>
  </si>
  <si>
    <t>More about formulas, cells, and ranges</t>
  </si>
  <si>
    <t>Next step</t>
  </si>
  <si>
    <t>Dive down for more detail</t>
  </si>
  <si>
    <t>EXTRA CREDIT: You can raise a value to a power by using the carat (^) symbol, like =A1^A2. Enter it with Shift+6. In cell F7, enter =C3^C4.</t>
  </si>
  <si>
    <t xml:space="preserve">Power (^) </t>
  </si>
  <si>
    <t>Check this out: change the numbers in cells C3 and C4, and watch the formula results automatically change.</t>
  </si>
  <si>
    <t xml:space="preserve">Division (/) </t>
  </si>
  <si>
    <t xml:space="preserve">To Divide, select cell F6, type =C3/C4, then press Enter.
</t>
  </si>
  <si>
    <t xml:space="preserve">Multiplication (*) </t>
  </si>
  <si>
    <t xml:space="preserve">To Multiply, select cell F5, type =C3*C4, then press Enter.
</t>
  </si>
  <si>
    <t xml:space="preserve">Subtraction (-) </t>
  </si>
  <si>
    <t xml:space="preserve">To Subtract, select cell F4, type =C3-C4, then press Enter. </t>
  </si>
  <si>
    <t xml:space="preserve">Addition (+) </t>
  </si>
  <si>
    <t xml:space="preserve">To Add, select cell F3, type =C3+C4, then press Enter. 
</t>
  </si>
  <si>
    <t>Answers:</t>
  </si>
  <si>
    <t>Formulas:</t>
  </si>
  <si>
    <t>Operation:</t>
  </si>
  <si>
    <t>Numbers to use:</t>
  </si>
  <si>
    <t xml:space="preserve">You can Add, Subtract, Multiply, and Divide in Excel without using any built-in functions. You just need to use some basic operators: +, -, *, /. All formulas start with an equals (=) sign.
</t>
  </si>
  <si>
    <t>Basics: doing math with Excel</t>
  </si>
  <si>
    <t>Go back to top by pressing CTRL+HOME. To proceed to the next step, press CTRL+PAGE DOWN.</t>
  </si>
  <si>
    <t>New Total</t>
  </si>
  <si>
    <t>Additional Value</t>
  </si>
  <si>
    <t>Total:</t>
  </si>
  <si>
    <t>Skates</t>
  </si>
  <si>
    <t>Bikes</t>
  </si>
  <si>
    <t>Trucks</t>
  </si>
  <si>
    <t>Cars</t>
  </si>
  <si>
    <t>Amount</t>
  </si>
  <si>
    <t>Item</t>
  </si>
  <si>
    <t xml:space="preserve">SUM &gt; </t>
  </si>
  <si>
    <t>Lemons</t>
  </si>
  <si>
    <t>Bananas</t>
  </si>
  <si>
    <t>Oranges</t>
  </si>
  <si>
    <t>Apples</t>
  </si>
  <si>
    <t>Fruit</t>
  </si>
  <si>
    <t>Back to top</t>
  </si>
  <si>
    <t>All about the COUNT function</t>
  </si>
  <si>
    <t>Use AutoSum to sum numbers</t>
  </si>
  <si>
    <t>All about the SUM function</t>
  </si>
  <si>
    <t>COUNT &gt;</t>
  </si>
  <si>
    <t>Pies</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</si>
  <si>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</si>
  <si>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Cakes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</si>
  <si>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</si>
  <si>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Cookies</t>
  </si>
  <si>
    <t>The TODAY function returns today's date. It will automatically update when Excel recalculates.</t>
  </si>
  <si>
    <t>Donuts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</si>
  <si>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</si>
  <si>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Bread</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</si>
  <si>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</si>
  <si>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More about functions</t>
  </si>
  <si>
    <t>EXTRA CREDIT
Try the COUNT function using any of the methods you've already tried. The COUNT function counts the number of cells in a range that contain numbers.</t>
  </si>
  <si>
    <t>Fish</t>
  </si>
  <si>
    <t>Pork</t>
  </si>
  <si>
    <t>Here's a neat keyboard shortcut. Select cell D15, then press Alt =, then Enter. This automatically enters SUM for you.</t>
  </si>
  <si>
    <t>Chicken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</si>
  <si>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</si>
  <si>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Beef</t>
  </si>
  <si>
    <t xml:space="preserve">Under the Amount column for Fruit (cell D7), enter =SUM(D3:D6), or type =SUM(, then select that range with the mouse, and press Enter. This will sum the values in cells D3, D4, D5, and D6. Your answer should be 170.
</t>
  </si>
  <si>
    <t>Meat</t>
  </si>
  <si>
    <t>Functions give you the ability to do a variety of things, like perform mathematical operations, look up values, or even calculate dates and times. Let's try a few ways to add up values with the SUM function.</t>
  </si>
  <si>
    <t>Introduction to functions</t>
  </si>
  <si>
    <t>Use Excel as your calculator</t>
  </si>
  <si>
    <t>All about the SUMIF function</t>
  </si>
  <si>
    <t xml:space="preserve">Cells C47 through D48 contain data with two columns: Item and Amount. </t>
  </si>
  <si>
    <t>Here's another way it can be used:</t>
  </si>
  <si>
    <t>If the SUM function in cell D42 could talk, it would say this: Sum up the values in cells D38, D39, D40, and D41.</t>
  </si>
  <si>
    <t>The formula in cell D42: =SUM(D38:D41).</t>
  </si>
  <si>
    <t xml:space="preserve">Cells C37 through D41 contain data with two columns: Fruit and Amount. </t>
  </si>
  <si>
    <t>In some of the above tips, we taught you how to use the SUM function. Here are more details about it.</t>
  </si>
  <si>
    <t xml:space="preserve">More about the SUM function </t>
  </si>
  <si>
    <t>AVERAGE &gt;</t>
  </si>
  <si>
    <t>Select to learn about free Excel training on the web</t>
  </si>
  <si>
    <t>Select to learn all about the MODE function on the web</t>
  </si>
  <si>
    <t>Select to learn all about the MEDIAN function on the web</t>
  </si>
  <si>
    <t>Select to learn all about the AVERAGE function on the web</t>
  </si>
  <si>
    <t>Links for more information on the web</t>
  </si>
  <si>
    <t xml:space="preserve">EXTRA CREDIT
Try using MEDIAN or MODE here. 
MEDIAN gives you the value in the middle of the data set, while 
MODE gives the one that occurs the most frequently.
</t>
  </si>
  <si>
    <t>Go to the next sheet</t>
  </si>
  <si>
    <t>Activate the previous sheet</t>
  </si>
  <si>
    <t xml:space="preserve">CHECK THIS OUT
Select any range of numbers, then look in the Status Bar for an instant Average.
</t>
  </si>
  <si>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</si>
  <si>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</si>
  <si>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</si>
  <si>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Use the </t>
    </r>
    <r>
      <rPr>
        <b/>
        <sz val="11"/>
        <color theme="0"/>
        <rFont val="Segoe UI"/>
        <family val="2"/>
      </rPr>
      <t>AVERAGE</t>
    </r>
    <r>
      <rPr>
        <sz val="11"/>
        <color theme="0"/>
        <rFont val="Segoe UI"/>
        <family val="2"/>
      </rPr>
      <t xml:space="preserve"> function to get the average of numbers in a range of cells.</t>
    </r>
  </si>
  <si>
    <t>AVERAGE function</t>
  </si>
  <si>
    <r>
      <t xml:space="preserve">All about the </t>
    </r>
    <r>
      <rPr>
        <b/>
        <sz val="10"/>
        <color theme="0"/>
        <rFont val="Calibri"/>
        <family val="2"/>
        <scheme val="minor"/>
      </rPr>
      <t xml:space="preserve">MAX </t>
    </r>
    <r>
      <rPr>
        <sz val="10"/>
        <color theme="0"/>
        <rFont val="Calibri"/>
        <family val="2"/>
        <scheme val="minor"/>
      </rPr>
      <t>function</t>
    </r>
  </si>
  <si>
    <r>
      <t xml:space="preserve">All about the </t>
    </r>
    <r>
      <rPr>
        <b/>
        <sz val="10"/>
        <color theme="0"/>
        <rFont val="Calibri"/>
        <family val="2"/>
        <scheme val="minor"/>
      </rPr>
      <t>MIN</t>
    </r>
    <r>
      <rPr>
        <sz val="10"/>
        <color theme="0"/>
        <rFont val="Calibri"/>
        <family val="2"/>
        <scheme val="minor"/>
      </rPr>
      <t xml:space="preserve"> function</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</si>
  <si>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</si>
  <si>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t>MIN or MAX &gt;</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</si>
  <si>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</si>
  <si>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All about the MAX function</t>
  </si>
  <si>
    <t>All aobut the MIN function</t>
  </si>
  <si>
    <t>MAX &gt;</t>
  </si>
  <si>
    <t>MIN &gt;</t>
  </si>
  <si>
    <t xml:space="preserve">More information on the web
</t>
  </si>
  <si>
    <t xml:space="preserve">In cell D15, you can use either the AutoSum Wizard, or type to enter a MIN or MAX function. 
</t>
  </si>
  <si>
    <t xml:space="preserve">Now select cell G7, and enter a MAX function by typing =MAX(D3:D6).
</t>
  </si>
  <si>
    <t xml:space="preserve">Select cell D7, then use the AutoSum Wizard to add a MIN function.
</t>
  </si>
  <si>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</si>
  <si>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</si>
  <si>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t>MIN and MAX functions</t>
  </si>
  <si>
    <t>Time:</t>
  </si>
  <si>
    <t>Date:</t>
  </si>
  <si>
    <t>Static Date &amp; Time</t>
  </si>
  <si>
    <t>Total Hours:</t>
  </si>
  <si>
    <t>Time Out:</t>
  </si>
  <si>
    <t>Lunch In:</t>
  </si>
  <si>
    <t>Lunch Out:</t>
  </si>
  <si>
    <t>Time In:</t>
  </si>
  <si>
    <t>Daily Hours Worked</t>
  </si>
  <si>
    <t>Current Time:</t>
  </si>
  <si>
    <t>Time functions</t>
  </si>
  <si>
    <t>All about the DATE function</t>
  </si>
  <si>
    <t>All about the NOW function</t>
  </si>
  <si>
    <t>All about the TODAY function</t>
  </si>
  <si>
    <t>If this formula could talk, it would say, "Take the Time Out and subtract it from the Time In, then subtract the Lunch Out/In Times, then multiply those by 24 to convert Excel's fractional time to hours", or =((Time In - Time Out)-(Lunch In - Lunch Out))*24.</t>
  </si>
  <si>
    <t>Bill due on:</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</si>
  <si>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</si>
  <si>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Grace period days:</t>
  </si>
  <si>
    <t xml:space="preserve">In cell D28, enter =NOW(), which will give the current time, and will update each time Excel calculates. If you need to change the Time format, you can go to Ctrl+1 &gt; Number &gt; Time &gt; Select the format you want.
</t>
  </si>
  <si>
    <t xml:space="preserve">Excel can give you the current time, based on your computer's regional settings. You can also add and subtract times. For instance, you might need to keep track of how many hours an employee worked each week, and calculate their pay and overtime.
</t>
  </si>
  <si>
    <t>Days until your birthday:</t>
  </si>
  <si>
    <t>Your birthday:</t>
  </si>
  <si>
    <t xml:space="preserve">IMPORTANT DETAIL
If you don't want Excel to display a negative number because you haven't entered your birthday yet, you can use an IF function like this: =IF(D7="","",D7-D6), which says, "IF D7 equals nothing, then show nothing, otherwise show D7 minus D6".
</t>
  </si>
  <si>
    <t>Today's date:</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</si>
  <si>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</si>
  <si>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Date functions</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</si>
  <si>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</si>
  <si>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Subtract Dates - Enter your next birthday in MM/DD/YY format in cell D7, and watch Excel tell you how many days away it is by using =D7-D6 in cell D8.
</t>
  </si>
  <si>
    <t xml:space="preserve">Check out the TODAY function, which gives you Today's date. These are live, or volatile functions, so when you open your workbook tomorrow, it will have tomorrow's date. Enter =TODAY() in cell D6. 
</t>
  </si>
  <si>
    <t>Excel can give you the current date, based on your computer's regional settings. You can also add and subtract Dates.</t>
  </si>
  <si>
    <t>Formatting text &amp; numbers</t>
  </si>
  <si>
    <t>Joining text &amp; numbers</t>
  </si>
  <si>
    <t>Current time:</t>
  </si>
  <si>
    <t>Using text &amp; numbers</t>
  </si>
  <si>
    <t>Combine text and numbers</t>
  </si>
  <si>
    <t>All about the TEXT function</t>
  </si>
  <si>
    <t>WORTH EXPLORING
If you don't know what format code to use, you can use Ctrl+1 &gt; Number to format any cell the way you want.  Then select the Custom option. You can copy the format code that's displayed back to your formula.</t>
  </si>
  <si>
    <t>CHECK THIS OUT
Formulas, especially big ones, can sometimes be hard to read, but you can break up their parts with spaces like this:
=C28 &amp; " " &amp; TEXT(D28,"MM/DD/YYYY")</t>
  </si>
  <si>
    <t xml:space="preserve">In cell C37, enter =C29&amp;" "&amp;TEXT(D29,"HH:MM AM/PM"). HH:MM AM/PM is the US format code for Hours:Minutes AM or PM, like 1:30 PM.
</t>
  </si>
  <si>
    <t>McKay</t>
  </si>
  <si>
    <t>Yvonne</t>
  </si>
  <si>
    <t xml:space="preserve">In cell C36, enter =C28&amp;" "&amp;TEXT(D28,"MM/DD/YYYY"). MM/DD/YYYY is the US format code for Month/Day/Year, like 09/25/2017.
</t>
  </si>
  <si>
    <t>Zare</t>
  </si>
  <si>
    <t>Robert</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</si>
  <si>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</si>
  <si>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Neipper</t>
  </si>
  <si>
    <t>Michael</t>
  </si>
  <si>
    <t>Using text and numbers together</t>
  </si>
  <si>
    <t>Thorpe</t>
  </si>
  <si>
    <t>Steven</t>
  </si>
  <si>
    <t>Jones</t>
  </si>
  <si>
    <t>Mariya</t>
  </si>
  <si>
    <t>Kotas</t>
  </si>
  <si>
    <t>Jan</t>
  </si>
  <si>
    <t xml:space="preserve">To create the full name, we'll join first and last name, but use a space without a comma. In F3, enter =C3&amp;" "&amp;D3.
</t>
  </si>
  <si>
    <t>North</t>
  </si>
  <si>
    <t>Andy</t>
  </si>
  <si>
    <t xml:space="preserve">SmithNancy doesn't look quite right though. We need to add a comma and a space. To do that we'll use quotes to create a new text string. This time, enter =D3&amp;", "&amp;C3. The &amp;", "&amp; portion lets us join a comma and space with the text in the cells.
</t>
  </si>
  <si>
    <t>Smith</t>
  </si>
  <si>
    <t>Nancy</t>
  </si>
  <si>
    <t xml:space="preserve">In cell E3, enter =D3&amp;C3 to join the last and first names. 
</t>
  </si>
  <si>
    <t>Full Name</t>
  </si>
  <si>
    <t>Last Name, First Name</t>
  </si>
  <si>
    <t>Last Name</t>
  </si>
  <si>
    <t>First Name</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</si>
  <si>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</si>
  <si>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Joining text from different cells</t>
  </si>
  <si>
    <t>Total</t>
  </si>
  <si>
    <t>Yes</t>
  </si>
  <si>
    <t>Shipping?</t>
  </si>
  <si>
    <t>Sales Tax?</t>
  </si>
  <si>
    <t>Sub-Total</t>
  </si>
  <si>
    <t>Doohickey</t>
  </si>
  <si>
    <t>Widget</t>
  </si>
  <si>
    <t>Cost</t>
  </si>
  <si>
    <t>Quantity</t>
  </si>
  <si>
    <t>Advanced IF statements</t>
  </si>
  <si>
    <t>All about the IFS function</t>
  </si>
  <si>
    <t>All about the IF function</t>
  </si>
  <si>
    <t xml:space="preserve">EXPERT TIP
Named Ranges allow you to define terms or values in a single place, and then reuse them throughout a workbook. You can see all of the named ranges in this workbook by going to Formulas &gt; Name Manager. Click here to learn more.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</si>
  <si>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</si>
  <si>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</si>
  <si>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</si>
  <si>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</si>
  <si>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Orange</t>
  </si>
  <si>
    <t xml:space="preserve">IF statements can also force additional calculations to be performed if a certain condition is met. Here we're going to evaluate a cell to see if Sales Tax should be charged, and calculate it if the condition is true.
</t>
  </si>
  <si>
    <t>Apple</t>
  </si>
  <si>
    <t>IF statement with another function</t>
  </si>
  <si>
    <t>IF statements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</si>
  <si>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</si>
  <si>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 xml:space="preserve">Try another example by looking at the formula in cell D12. We got you started with =IF(C12&lt;100,"Less than 100","Greater than or equal to 100"). What happens if you enter a number greater than 100 in cell C12?
</t>
  </si>
  <si>
    <t xml:space="preserve">Copy D9 to D10. The answer here should be FALSE, because an orange is not an apple.
</t>
  </si>
  <si>
    <t xml:space="preserve">In cell D9 enter =IF(C9="Apple",TRUE,FALSE). The correct answer is TRUE. 
</t>
  </si>
  <si>
    <t>IF statements allow you to make logical comparisons between conditions. An IF statement generally says that if one condition is true do something, otherwise do something else. The formulas can return text, values, or even more calculations.</t>
  </si>
  <si>
    <t>Pastry</t>
  </si>
  <si>
    <t>Use PivotTables to analyze worksheet data</t>
  </si>
  <si>
    <t>All about the IFERROR function</t>
  </si>
  <si>
    <t>All about the INDEX/MATCH functions</t>
  </si>
  <si>
    <t>All about the VLOOKUP function</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</si>
  <si>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</si>
  <si>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</si>
  <si>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</si>
  <si>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Invariably, you'll run into a situation where VLOOKUP can't find what you asked it to, and it returns an error (#N/A). Sometimes, it's because the lookup value simply doesn't exist, or it can because the reference cell doesn't have a value yet.
</t>
  </si>
  <si>
    <t>VLOOKUP and #N/A</t>
  </si>
  <si>
    <t>EXPERIMENT
Try selecting different items from the drop down lists. You'll see the result cells instantly update themselves with new values.</t>
  </si>
  <si>
    <t xml:space="preserve">Now try for yourself in the Meat section, in cell G22. You should end up with =VLOOKUP(F22,F17:G20,2,FALSE).
</t>
  </si>
  <si>
    <t xml:space="preserve">In cell D22, enter =VLOOKUP(C22,C17:D20,2,FALSE). The correct answer for Apples is 50. VLOOKUP looked for Apples, found it, then went over one column to the right, and returned the amount.
</t>
  </si>
  <si>
    <t>Do you want an exact, or approximate match?</t>
  </si>
  <si>
    <t>Where do you want to look for it?</t>
  </si>
  <si>
    <t>If you find it, how many columns to the right do you want to get a value?</t>
  </si>
  <si>
    <t>What do you want to look for?</t>
  </si>
  <si>
    <t>=VLOOKUP(A1,B:C,2,FALSE)</t>
  </si>
  <si>
    <t xml:space="preserve">VLOOKUP is one of the most widely used functions in Excel (and one of our favorites too!). VLOOKUP lets you look up a value in a column on the left, then returns information in another column to the right if it finds a match. VLOOKUP says:
</t>
  </si>
  <si>
    <t>VLOOKUP</t>
  </si>
  <si>
    <t>Eureka</t>
  </si>
  <si>
    <t>Try it</t>
  </si>
  <si>
    <t>Type</t>
  </si>
  <si>
    <t>Cavendish</t>
  </si>
  <si>
    <t>Navel</t>
  </si>
  <si>
    <t>Honeycrisp</t>
  </si>
  <si>
    <t>Lady Finger</t>
  </si>
  <si>
    <t>Rough</t>
  </si>
  <si>
    <t>Florida</t>
  </si>
  <si>
    <t>Fuji</t>
  </si>
  <si>
    <t>COUNTIFS</t>
  </si>
  <si>
    <t>COUNTIF</t>
  </si>
  <si>
    <t>Create a drop-down list</t>
  </si>
  <si>
    <t>All about the MAXIFS function</t>
  </si>
  <si>
    <t>All about the MINIFS function</t>
  </si>
  <si>
    <t>All about the AVERAGEIFS function</t>
  </si>
  <si>
    <t>All about the AVERAGEIF function</t>
  </si>
  <si>
    <t>All about the COUNTIFS function</t>
  </si>
  <si>
    <t>All about the COUNTIF function</t>
  </si>
  <si>
    <t>All about the SUMIFS function</t>
  </si>
  <si>
    <t>NOTE: If you find you are making a lot of conditional formulas, you might find that a PivotTable is a better solution. See this PivotTable article for more information.</t>
  </si>
  <si>
    <t>...and if the value is greater than 50, sum it up.
 </t>
  </si>
  <si>
    <t>....Look through these cells...
 </t>
  </si>
  <si>
    <t>Sum up some values based on this criterion:</t>
  </si>
  <si>
    <t>Here's an example of the SUMIF function using greater than (&gt;) to find all values greater than a given amount:</t>
  </si>
  <si>
    <t>SUMIF with a value argument</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</si>
  <si>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</si>
  <si>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More conditional functions</t>
  </si>
  <si>
    <t>This is criteria for the second match</t>
  </si>
  <si>
    <t>This is the second range to count</t>
  </si>
  <si>
    <t>This is the criteria for the first match</t>
  </si>
  <si>
    <t>This is the first range to count</t>
  </si>
  <si>
    <t>=COUNTIFS(F50:F61,F64,G50:G61,G64)</t>
  </si>
  <si>
    <t xml:space="preserve">COUNTIFS is the same as SUMIF, but it lets you use multiple criteria. So in this example, you can look for Fruit and Type, instead of just by Fruit. Select cell H64 and type =COUNTIFS(F50:F61,F64,G50:G61,G64). COUNTIFS is structured like this:
</t>
  </si>
  <si>
    <t>What value (text or number) do you want to look for?</t>
  </si>
  <si>
    <t>What range do you want to look at?</t>
  </si>
  <si>
    <t>=COUNTIF(C50:C61,C64)</t>
  </si>
  <si>
    <t>Select cell D64 and type =COUNTIF(C50:C61,C64). COUNTIF is structured like this:</t>
  </si>
  <si>
    <t>COUNTIF and COUNTIFS let you count values in a range based on a criteria you specify. They're a bit different from the other IF and IFS functions, in that they only have a criteria range, and criteria. They don't evalute one range, then look in another to summarize.</t>
  </si>
  <si>
    <t>Conditional functions - COUNTIF</t>
  </si>
  <si>
    <t>SUMIFS</t>
  </si>
  <si>
    <t>SUMIF</t>
  </si>
  <si>
    <t>EXPERT TIP
Each one of the Fruit and Type cells has a drop-down list where you can select different fruits. Try it, and watch the formulas automatically update.</t>
  </si>
  <si>
    <t>This is the criteria for the second match</t>
  </si>
  <si>
    <t>This is the second range to look in for matches</t>
  </si>
  <si>
    <t>This is the first range to look in for matches</t>
  </si>
  <si>
    <t>What range do you want to sum?</t>
  </si>
  <si>
    <t>=SUMIFS(H3:H14,F3:F14,F17,G3:G14,G17)</t>
  </si>
  <si>
    <t xml:space="preserve">SUMIFS is the same as SUMIF, but it lets you use multiple criteria. So in this example, you can look for Fruit and Type, instead of just by Fruit. Select cell H17 and type =SUMIFS(H3:H14,F3:F14,F17,G3:G14,G17). SUMIFS is structured like this:
</t>
  </si>
  <si>
    <t>For each match found, what range do you want to sum in?</t>
  </si>
  <si>
    <t>=SUMIF(C3:C14,C17,D3:D4)</t>
  </si>
  <si>
    <t>SUMIF lets you sum in one range based on a specifc criteria you look for in another range, like how many Apples you have. Select cell D17 and type =SUMIF(C3:C14,C17,D3:D14). SUMIF is structured like this:</t>
  </si>
  <si>
    <t>Conditional functions let you sum, average, count or get the min or max of a range based on a given condition, or criteria you specify. Such as, out of all the fruits in the list, how many are apples? Or, how many oranges are the Florida type?</t>
  </si>
  <si>
    <t>Conditional functions - SUMIF</t>
  </si>
  <si>
    <t>Excel functions (alphabetical)</t>
  </si>
  <si>
    <t>Excel functions (by category)</t>
  </si>
  <si>
    <t xml:space="preserve">GOOD TO KNOW
As you enter each argument's section, the argument's description will be displayed toward the bottom of the form, above the Formula result.
</t>
  </si>
  <si>
    <t>GOOD TO KNOW
You can type cell and range references, or select them with your mouse.</t>
  </si>
  <si>
    <t>CHECK THIS OUT
You should end up with =VLOOKUP(C10,C5:D8,2,FALSE)</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</si>
  <si>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</si>
  <si>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</si>
  <si>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If you know the name of the function you want, but you're not sure how to build it, you can use the Function Wizard to help you out.
</t>
  </si>
  <si>
    <t>Let the Function Wizard guide you</t>
  </si>
  <si>
    <t>Evaluate a nested formula one step at a time</t>
  </si>
  <si>
    <t>How to avoid broken formulas</t>
  </si>
  <si>
    <t>Detect errors in formulas</t>
  </si>
  <si>
    <t xml:space="preserve">GOOD TO KNOW
Clicking Options will let you set the rules for when errors in Excel are displayed or ignored.
</t>
  </si>
  <si>
    <t>EXPERIMENT
What's wrong here? Hint: We're trying to SUM up all the items.</t>
  </si>
  <si>
    <t xml:space="preserve">Each time you click Evaluate, Excel will step through the formula one section at a time. It won't necessarily tell you why an error occurs, but it will point out where. From there, look at the help topic to deduce what went wrong with your formula.
</t>
  </si>
  <si>
    <t xml:space="preserve">If you click Help on this Error, a help topic specific to the error message will open. If you click Show Calculation Steps, an Evaluate Formula dialog will load.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</si>
  <si>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</si>
  <si>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</si>
  <si>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Fixing formula errors</t>
  </si>
  <si>
    <t>Give us feedback on this tour</t>
  </si>
  <si>
    <t xml:space="preserve">What else is new?
Office 365 subscribers get continual updates and new features.
</t>
  </si>
  <si>
    <t xml:space="preserve">Community: Ask questions and connect with other Excel fans.
</t>
  </si>
  <si>
    <t xml:space="preserve">LinkedIn Learning: Video courses for all levels—from beginner to advanced. Take at your own pace.
</t>
  </si>
  <si>
    <t>Keep going. There is more to learn with Excel:</t>
  </si>
  <si>
    <t>Press ALT+Q and type what you want to know.</t>
  </si>
  <si>
    <t>More questions about Excel?</t>
  </si>
  <si>
    <t>Sr No</t>
  </si>
  <si>
    <t>Age</t>
  </si>
  <si>
    <t>Income</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</si>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</sst>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mm/dd/yy;@"/>
    <numFmt numFmtId="166" formatCode="[$-409]h:mm:ss\ AM/PM;@"/>
    <numFmt numFmtId="167" formatCode="&quot;$&quot;#,##0.00_);[Red]\(&quot;$&quot;#,##0.0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7"/>
      <color theme="0"/>
      <name val="Calibri"/>
      <family val="2"/>
      <scheme val="minor"/>
    </font>
    <font>
      <sz val="11"/>
      <color rgb="FF0B744D"/>
      <name val="Calibri"/>
      <family val="2"/>
      <scheme val="minor"/>
    </font>
    <font>
      <sz val="72"/>
      <color theme="0"/>
      <name val="Calibri Light"/>
      <family val="2"/>
      <scheme val="major"/>
    </font>
    <font>
      <sz val="54"/>
      <color theme="0"/>
      <name val="Segoe UI"/>
      <family val="2"/>
    </font>
    <font>
      <sz val="11"/>
      <color theme="1"/>
      <name val="Calibri"/>
      <family val="2"/>
    </font>
    <font>
      <sz val="11"/>
      <color theme="0"/>
      <name val="Calibri"/>
      <family val="2"/>
    </font>
    <font>
      <u/>
      <sz val="11"/>
      <color theme="10"/>
      <name val="Calibri"/>
      <family val="2"/>
    </font>
    <font>
      <sz val="20"/>
      <color rgb="FF000000"/>
      <name val="Courier New"/>
      <family val="3"/>
    </font>
    <font>
      <sz val="22"/>
      <color rgb="FF3B3838"/>
      <name val="Segoe UI Light"/>
      <family val="2"/>
    </font>
    <font>
      <sz val="11"/>
      <color theme="0"/>
      <name val="Segoe UI"/>
      <family val="2"/>
    </font>
    <font>
      <sz val="12"/>
      <color theme="1" tint="0.249977111117893"/>
      <name val="Calibri"/>
      <family val="2"/>
      <scheme val="minor"/>
    </font>
    <font>
      <sz val="26"/>
      <color theme="2" tint="-0.749992370372631"/>
      <name val="Calibri"/>
      <family val="2"/>
      <scheme val="minor"/>
    </font>
    <font>
      <sz val="10"/>
      <color theme="0"/>
      <name val="Calibri"/>
      <family val="2"/>
      <scheme val="minor"/>
    </font>
    <font>
      <sz val="10"/>
      <color theme="1"/>
      <name val="Calibri"/>
      <family val="2"/>
      <scheme val="minor"/>
    </font>
    <font>
      <sz val="11"/>
      <color rgb="FF404040"/>
      <name val="Calibri"/>
      <family val="2"/>
      <scheme val="minor"/>
    </font>
    <font>
      <sz val="10"/>
      <color theme="0"/>
      <name val="Segoe UI"/>
      <family val="2"/>
    </font>
    <font>
      <b/>
      <sz val="11"/>
      <color theme="0"/>
      <name val="Segoe UI"/>
      <family val="2"/>
    </font>
    <font>
      <b/>
      <sz val="10"/>
      <color theme="0"/>
      <name val="Calibri"/>
      <family val="2"/>
      <scheme val="minor"/>
    </font>
    <font>
      <b/>
      <sz val="11"/>
      <color theme="4"/>
      <name val="Segoe UI Black"/>
      <family val="2"/>
    </font>
    <font>
      <b/>
      <sz val="14"/>
      <color rgb="FF404040"/>
      <name val="Calibri"/>
      <family val="2"/>
      <scheme val="minor"/>
    </font>
    <font>
      <sz val="24"/>
      <color theme="1"/>
      <name val="Segoe UI"/>
      <family val="2"/>
    </font>
    <font>
      <sz val="12"/>
      <color theme="1"/>
      <name val="Segoe UI"/>
      <family val="2"/>
    </font>
    <font>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17346"/>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339966"/>
        <bgColor indexed="64"/>
      </patternFill>
    </fill>
    <fill>
      <patternFill patternType="solid">
        <fgColor theme="0" tint="-0.14999847407452621"/>
        <bgColor theme="0" tint="-0.14999847407452621"/>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rgb="FFF4B183"/>
      </left>
      <right style="thick">
        <color rgb="FFF4B183"/>
      </right>
      <top style="thick">
        <color rgb="FFF4B183"/>
      </top>
      <bottom style="thick">
        <color rgb="FFF4B183"/>
      </bottom>
      <diagonal/>
    </border>
    <border>
      <left/>
      <right/>
      <top style="thin">
        <color rgb="FFB2B2B2"/>
      </top>
      <bottom style="thin">
        <color rgb="FFB2B2B2"/>
      </bottom>
      <diagonal/>
    </border>
    <border>
      <left style="thin">
        <color rgb="FFB2B2B2"/>
      </left>
      <right style="thin">
        <color rgb="FFB2B2B2"/>
      </right>
      <top/>
      <bottom style="thin">
        <color rgb="FFB2B2B2"/>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style="medium">
        <color rgb="FFCCCCCC"/>
      </left>
      <right style="medium">
        <color rgb="FFCCCCCC"/>
      </right>
      <top style="medium">
        <color rgb="FFCCCCCC"/>
      </top>
      <bottom style="medium">
        <color rgb="FFCCCCCC"/>
      </bottom>
      <diagonal/>
    </border>
  </borders>
  <cellStyleXfs count="5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33" borderId="0" applyNumberFormat="0" applyProtection="0">
      <alignment horizontal="left" wrapText="1" indent="4"/>
    </xf>
    <xf numFmtId="0" fontId="19" fillId="33" borderId="0" applyNumberFormat="0" applyProtection="0">
      <alignment horizontal="left" wrapText="1" indent="4"/>
    </xf>
    <xf numFmtId="0" fontId="20" fillId="33" borderId="0" applyNumberFormat="0" applyBorder="0" applyProtection="0">
      <alignment horizontal="left" indent="1"/>
    </xf>
    <xf numFmtId="0" fontId="22" fillId="0" borderId="0"/>
    <xf numFmtId="0" fontId="24" fillId="0" borderId="0" applyNumberFormat="0" applyFill="0" applyBorder="0" applyAlignment="0" applyProtection="0"/>
    <xf numFmtId="0" fontId="1" fillId="34" borderId="8"/>
    <xf numFmtId="0" fontId="1" fillId="35" borderId="0"/>
    <xf numFmtId="0" fontId="17" fillId="36" borderId="0" applyNumberFormat="0" applyBorder="0" applyProtection="0"/>
    <xf numFmtId="0" fontId="1" fillId="35" borderId="11"/>
    <xf numFmtId="0" fontId="1" fillId="0" borderId="0"/>
    <xf numFmtId="0" fontId="17" fillId="0" borderId="0"/>
    <xf numFmtId="0" fontId="1" fillId="0" borderId="0"/>
  </cellStyleXfs>
  <cellXfs count="109">
    <xf numFmtId="0" fontId="0" fillId="0" borderId="0" xfId="0"/>
    <xf numFmtId="0" fontId="1" fillId="0" borderId="0" xfId="42"/>
    <xf numFmtId="0" fontId="18" fillId="33" borderId="0" xfId="43">
      <alignment horizontal="left" wrapText="1" indent="4"/>
    </xf>
    <xf numFmtId="0" fontId="19" fillId="33" borderId="0" xfId="44">
      <alignment horizontal="left" wrapText="1" indent="4"/>
    </xf>
    <xf numFmtId="0" fontId="21" fillId="33" borderId="0" xfId="45" applyFont="1">
      <alignment horizontal="left" indent="1"/>
    </xf>
    <xf numFmtId="0" fontId="22" fillId="0" borderId="0" xfId="46"/>
    <xf numFmtId="0" fontId="23" fillId="0" borderId="0" xfId="46" applyFont="1"/>
    <xf numFmtId="0" fontId="24" fillId="0" borderId="0" xfId="47"/>
    <xf numFmtId="0" fontId="1" fillId="34" borderId="8" xfId="48"/>
    <xf numFmtId="0" fontId="1" fillId="35" borderId="0" xfId="49"/>
    <xf numFmtId="0" fontId="17" fillId="36" borderId="0" xfId="50" applyAlignment="1">
      <alignment horizontal="right"/>
    </xf>
    <xf numFmtId="0" fontId="25" fillId="0" borderId="0" xfId="46" applyFont="1"/>
    <xf numFmtId="0" fontId="22" fillId="0" borderId="0" xfId="46" applyAlignment="1">
      <alignment horizontal="centerContinuous"/>
    </xf>
    <xf numFmtId="0" fontId="26" fillId="0" borderId="0" xfId="46" applyFont="1" applyAlignment="1">
      <alignment horizontal="centerContinuous" vertical="center"/>
    </xf>
    <xf numFmtId="0" fontId="23" fillId="0" borderId="0" xfId="46" applyFont="1" applyAlignment="1">
      <alignment wrapText="1"/>
    </xf>
    <xf numFmtId="0" fontId="1" fillId="35" borderId="10" xfId="49" applyBorder="1"/>
    <xf numFmtId="0" fontId="1" fillId="35" borderId="11" xfId="51"/>
    <xf numFmtId="0" fontId="1" fillId="35" borderId="10" xfId="49" applyBorder="1" applyAlignment="1">
      <alignment horizontal="left"/>
    </xf>
    <xf numFmtId="0" fontId="1" fillId="34" borderId="12" xfId="48" applyBorder="1"/>
    <xf numFmtId="0" fontId="17" fillId="36" borderId="0" xfId="50"/>
    <xf numFmtId="0" fontId="17" fillId="36" borderId="0" xfId="50" applyAlignment="1">
      <alignment horizontal="center" vertical="center"/>
    </xf>
    <xf numFmtId="0" fontId="1" fillId="0" borderId="0" xfId="52"/>
    <xf numFmtId="0" fontId="17" fillId="0" borderId="0" xfId="53"/>
    <xf numFmtId="0" fontId="1" fillId="34" borderId="8" xfId="48" applyAlignment="1">
      <alignment horizontal="right"/>
    </xf>
    <xf numFmtId="0" fontId="1" fillId="0" borderId="0" xfId="52" applyAlignment="1">
      <alignment horizontal="left"/>
    </xf>
    <xf numFmtId="0" fontId="1" fillId="34" borderId="13" xfId="48" applyBorder="1"/>
    <xf numFmtId="0" fontId="16" fillId="0" borderId="14" xfId="52" applyFont="1" applyBorder="1" applyAlignment="1">
      <alignment horizontal="left"/>
    </xf>
    <xf numFmtId="0" fontId="17" fillId="0" borderId="0" xfId="52" applyFont="1" applyAlignment="1">
      <alignment horizontal="left" wrapText="1"/>
    </xf>
    <xf numFmtId="0" fontId="27" fillId="0" borderId="0" xfId="46" applyFont="1"/>
    <xf numFmtId="0" fontId="1" fillId="34" borderId="15" xfId="48" applyBorder="1"/>
    <xf numFmtId="0" fontId="1" fillId="35" borderId="16" xfId="49" applyBorder="1"/>
    <xf numFmtId="0" fontId="28" fillId="0" borderId="0" xfId="52" applyFont="1" applyAlignment="1">
      <alignment horizontal="left"/>
    </xf>
    <xf numFmtId="0" fontId="28" fillId="0" borderId="0" xfId="52" applyFont="1"/>
    <xf numFmtId="0" fontId="17" fillId="0" borderId="0" xfId="53" applyAlignment="1">
      <alignment wrapText="1"/>
    </xf>
    <xf numFmtId="0" fontId="1" fillId="0" borderId="0" xfId="52" applyAlignment="1">
      <alignment horizontal="centerContinuous"/>
    </xf>
    <xf numFmtId="0" fontId="29" fillId="0" borderId="0" xfId="52" applyFont="1"/>
    <xf numFmtId="0" fontId="1" fillId="0" borderId="0" xfId="42" applyAlignment="1">
      <alignment horizontal="left"/>
    </xf>
    <xf numFmtId="0" fontId="30" fillId="0" borderId="0" xfId="42" applyFont="1"/>
    <xf numFmtId="0" fontId="30" fillId="0" borderId="0" xfId="42" applyFont="1" applyAlignment="1">
      <alignment horizontal="left"/>
    </xf>
    <xf numFmtId="0" fontId="1" fillId="0" borderId="0" xfId="42" applyAlignment="1">
      <alignment horizontal="right"/>
    </xf>
    <xf numFmtId="0" fontId="1" fillId="34" borderId="13" xfId="48" applyBorder="1" applyAlignment="1">
      <alignment horizontal="right"/>
    </xf>
    <xf numFmtId="0" fontId="16" fillId="0" borderId="0" xfId="42" applyFont="1" applyAlignment="1">
      <alignment horizontal="left"/>
    </xf>
    <xf numFmtId="0" fontId="31" fillId="0" borderId="0" xfId="42" applyFont="1" applyAlignment="1">
      <alignment horizontal="left"/>
    </xf>
    <xf numFmtId="0" fontId="1" fillId="35" borderId="10" xfId="49" applyBorder="1" applyAlignment="1">
      <alignment horizontal="right"/>
    </xf>
    <xf numFmtId="0" fontId="32" fillId="0" borderId="0" xfId="46" applyFont="1"/>
    <xf numFmtId="0" fontId="33" fillId="0" borderId="0" xfId="46" applyFont="1"/>
    <xf numFmtId="0" fontId="17" fillId="36" borderId="0" xfId="50" applyAlignment="1">
      <alignment horizontal="left"/>
    </xf>
    <xf numFmtId="0" fontId="17" fillId="0" borderId="0" xfId="42" applyFont="1" applyAlignment="1">
      <alignment horizontal="left" wrapText="1"/>
    </xf>
    <xf numFmtId="0" fontId="1" fillId="0" borderId="0" xfId="42" applyAlignment="1">
      <alignment horizontal="centerContinuous"/>
    </xf>
    <xf numFmtId="0" fontId="30" fillId="0" borderId="0" xfId="42" applyFont="1" applyAlignment="1">
      <alignment wrapText="1"/>
    </xf>
    <xf numFmtId="0" fontId="30" fillId="0" borderId="0" xfId="53" applyFont="1"/>
    <xf numFmtId="0" fontId="30" fillId="0" borderId="0" xfId="46" applyFont="1"/>
    <xf numFmtId="0" fontId="35" fillId="0" borderId="0" xfId="46" applyFont="1"/>
    <xf numFmtId="0" fontId="30" fillId="0" borderId="0" xfId="42" applyFont="1" applyAlignment="1">
      <alignment horizontal="left" wrapText="1"/>
    </xf>
    <xf numFmtId="0" fontId="30" fillId="0" borderId="0" xfId="46" applyFont="1" applyAlignment="1">
      <alignment wrapText="1"/>
    </xf>
    <xf numFmtId="164" fontId="1" fillId="35" borderId="10" xfId="49" applyNumberFormat="1" applyBorder="1"/>
    <xf numFmtId="165" fontId="1" fillId="35" borderId="10" xfId="49" applyNumberFormat="1" applyBorder="1"/>
    <xf numFmtId="0" fontId="13" fillId="36" borderId="0" xfId="50" applyFont="1" applyAlignment="1">
      <alignment horizontal="centerContinuous"/>
    </xf>
    <xf numFmtId="0" fontId="1" fillId="35" borderId="17" xfId="51" applyBorder="1"/>
    <xf numFmtId="164" fontId="1" fillId="34" borderId="15" xfId="48" applyNumberFormat="1" applyBorder="1"/>
    <xf numFmtId="166" fontId="1" fillId="34" borderId="15" xfId="48" applyNumberFormat="1" applyBorder="1" applyAlignment="1">
      <alignment horizontal="right"/>
    </xf>
    <xf numFmtId="165" fontId="1" fillId="35" borderId="17" xfId="51" applyNumberFormat="1" applyBorder="1"/>
    <xf numFmtId="165" fontId="1" fillId="34" borderId="15" xfId="48" applyNumberFormat="1" applyBorder="1" applyAlignment="1">
      <alignment horizontal="right"/>
    </xf>
    <xf numFmtId="0" fontId="36" fillId="0" borderId="0" xfId="46" applyFont="1"/>
    <xf numFmtId="164" fontId="1" fillId="34" borderId="15" xfId="48" applyNumberFormat="1" applyBorder="1" applyAlignment="1">
      <alignment horizontal="right"/>
    </xf>
    <xf numFmtId="14" fontId="22" fillId="0" borderId="0" xfId="46" applyNumberFormat="1"/>
    <xf numFmtId="167" fontId="22" fillId="0" borderId="0" xfId="46" applyNumberFormat="1" applyAlignment="1">
      <alignment vertical="center"/>
    </xf>
    <xf numFmtId="0" fontId="22" fillId="0" borderId="0" xfId="46" applyAlignment="1">
      <alignment vertical="center"/>
    </xf>
    <xf numFmtId="167" fontId="1" fillId="34" borderId="8" xfId="48" applyNumberFormat="1" applyAlignment="1">
      <alignment vertical="center"/>
    </xf>
    <xf numFmtId="0" fontId="1" fillId="35" borderId="11" xfId="51" applyAlignment="1">
      <alignment horizontal="center" vertical="center"/>
    </xf>
    <xf numFmtId="167" fontId="22" fillId="0" borderId="18" xfId="46" applyNumberFormat="1" applyBorder="1" applyAlignment="1">
      <alignment vertical="center"/>
    </xf>
    <xf numFmtId="0" fontId="22" fillId="0" borderId="18" xfId="46" applyBorder="1" applyAlignment="1">
      <alignment vertical="center"/>
    </xf>
    <xf numFmtId="167" fontId="22" fillId="37" borderId="19" xfId="46" applyNumberFormat="1" applyFill="1" applyBorder="1" applyAlignment="1">
      <alignment vertical="center"/>
    </xf>
    <xf numFmtId="0" fontId="22" fillId="37" borderId="19" xfId="46" applyFill="1" applyBorder="1" applyAlignment="1">
      <alignment vertical="center"/>
    </xf>
    <xf numFmtId="0" fontId="13" fillId="36" borderId="19" xfId="50" applyFont="1" applyBorder="1" applyAlignment="1">
      <alignment horizontal="right" vertical="center"/>
    </xf>
    <xf numFmtId="0" fontId="13" fillId="36" borderId="19" xfId="50" applyFont="1" applyBorder="1" applyAlignment="1">
      <alignment horizontal="left" vertical="center"/>
    </xf>
    <xf numFmtId="0" fontId="1" fillId="34" borderId="8" xfId="48" applyAlignment="1">
      <alignment horizontal="right" vertical="center"/>
    </xf>
    <xf numFmtId="0" fontId="1" fillId="35" borderId="8" xfId="49" applyBorder="1"/>
    <xf numFmtId="0" fontId="13" fillId="36" borderId="0" xfId="50" applyFont="1" applyAlignment="1">
      <alignment horizontal="centerContinuous" vertical="center"/>
    </xf>
    <xf numFmtId="0" fontId="26" fillId="0" borderId="0" xfId="46" applyFont="1" applyAlignment="1">
      <alignment horizontal="center" vertical="center"/>
    </xf>
    <xf numFmtId="0" fontId="1" fillId="35" borderId="11" xfId="51" applyAlignment="1">
      <alignment horizontal="left"/>
    </xf>
    <xf numFmtId="0" fontId="13" fillId="36" borderId="0" xfId="50" applyFont="1" applyAlignment="1">
      <alignment horizontal="right"/>
    </xf>
    <xf numFmtId="0" fontId="13" fillId="36" borderId="0" xfId="50" applyFont="1" applyAlignment="1">
      <alignment horizontal="left"/>
    </xf>
    <xf numFmtId="0" fontId="16" fillId="0" borderId="0" xfId="42" applyFont="1" applyAlignment="1">
      <alignment horizontal="right"/>
    </xf>
    <xf numFmtId="0" fontId="13" fillId="36" borderId="0" xfId="50" applyFont="1"/>
    <xf numFmtId="0" fontId="17" fillId="0" borderId="0" xfId="53" applyAlignment="1">
      <alignment horizontal="centerContinuous"/>
    </xf>
    <xf numFmtId="0" fontId="22" fillId="0" borderId="0" xfId="46" applyAlignment="1">
      <alignment horizontal="center" wrapText="1"/>
    </xf>
    <xf numFmtId="0" fontId="26" fillId="0" borderId="0" xfId="46" applyFont="1" applyAlignment="1">
      <alignment horizontal="center" vertical="center" wrapText="1"/>
    </xf>
    <xf numFmtId="0" fontId="17" fillId="0" borderId="0" xfId="42" applyFont="1" applyAlignment="1">
      <alignment horizontal="left"/>
    </xf>
    <xf numFmtId="0" fontId="22" fillId="0" borderId="0" xfId="46" applyAlignment="1">
      <alignment horizontal="center"/>
    </xf>
    <xf numFmtId="0" fontId="1" fillId="0" borderId="0" xfId="52" applyAlignment="1">
      <alignment horizontal="left" indent="1"/>
    </xf>
    <xf numFmtId="0" fontId="1" fillId="35" borderId="0" xfId="49" applyAlignment="1">
      <alignment horizontal="right"/>
    </xf>
    <xf numFmtId="0" fontId="1" fillId="0" borderId="0" xfId="42" quotePrefix="1" applyAlignment="1">
      <alignment horizontal="left"/>
    </xf>
    <xf numFmtId="0" fontId="1" fillId="0" borderId="0" xfId="42" applyAlignment="1">
      <alignment horizontal="left" indent="2"/>
    </xf>
    <xf numFmtId="0" fontId="32" fillId="0" borderId="0" xfId="46" applyFont="1" applyAlignment="1">
      <alignment horizontal="left" indent="1"/>
    </xf>
    <xf numFmtId="0" fontId="1" fillId="0" borderId="0" xfId="42" applyAlignment="1">
      <alignment horizontal="center"/>
    </xf>
    <xf numFmtId="0" fontId="32" fillId="0" borderId="0" xfId="46" applyFont="1" applyAlignment="1">
      <alignment horizontal="left" indent="2"/>
    </xf>
    <xf numFmtId="0" fontId="32" fillId="0" borderId="0" xfId="46" applyFont="1" applyAlignment="1">
      <alignment horizontal="center"/>
    </xf>
    <xf numFmtId="0" fontId="1" fillId="0" borderId="0" xfId="42" applyAlignment="1">
      <alignment horizontal="left" indent="1"/>
    </xf>
    <xf numFmtId="0" fontId="23" fillId="0" borderId="0" xfId="46" quotePrefix="1" applyFont="1"/>
    <xf numFmtId="0" fontId="37" fillId="0" borderId="0" xfId="46" applyFont="1"/>
    <xf numFmtId="0" fontId="22" fillId="0" borderId="0" xfId="46" applyAlignment="1">
      <alignment horizontal="center" vertical="center"/>
    </xf>
    <xf numFmtId="0" fontId="22" fillId="0" borderId="0" xfId="46" applyAlignment="1">
      <alignment horizontal="centerContinuous" vertical="center"/>
    </xf>
    <xf numFmtId="0" fontId="1" fillId="0" borderId="0" xfId="54"/>
    <xf numFmtId="0" fontId="38" fillId="0" borderId="0" xfId="54" applyFont="1" applyAlignment="1">
      <alignment vertical="center"/>
    </xf>
    <xf numFmtId="0" fontId="38" fillId="0" borderId="0" xfId="54" applyFont="1"/>
    <xf numFmtId="0" fontId="39" fillId="0" borderId="0" xfId="54" applyFont="1"/>
    <xf numFmtId="0" fontId="40" fillId="0" borderId="20" xfId="0" applyFont="1" applyBorder="1" applyAlignment="1">
      <alignment wrapText="1"/>
    </xf>
    <xf numFmtId="0" fontId="40" fillId="0" borderId="20" xfId="0" applyFont="1" applyBorder="1" applyAlignment="1">
      <alignment horizontal="right" wrapText="1"/>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GrayCell 2 2" xfId="49" xr:uid="{00000000-0005-0000-0000-00001D000000}"/>
    <cellStyle name="Heading 1" xfId="2" builtinId="16" customBuiltin="1"/>
    <cellStyle name="Heading 1 2" xfId="43" xr:uid="{00000000-0005-0000-0000-00001F000000}"/>
    <cellStyle name="Heading 2" xfId="3" builtinId="17" customBuiltin="1"/>
    <cellStyle name="Heading 2 2" xfId="44" xr:uid="{00000000-0005-0000-0000-000021000000}"/>
    <cellStyle name="Heading 3" xfId="4" builtinId="18" customBuiltin="1"/>
    <cellStyle name="Heading 3 2" xfId="50" xr:uid="{00000000-0005-0000-0000-000023000000}"/>
    <cellStyle name="Heading 4" xfId="5" builtinId="19" customBuiltin="1"/>
    <cellStyle name="Hyperlink" xfId="47" builtinId="8"/>
    <cellStyle name="Input" xfId="9" builtinId="20" customBuiltin="1"/>
    <cellStyle name="Linked Cell" xfId="12" builtinId="24" customBuiltin="1"/>
    <cellStyle name="Neutral" xfId="8" builtinId="28" customBuiltin="1"/>
    <cellStyle name="Normal" xfId="0" builtinId="0"/>
    <cellStyle name="Normal 2" xfId="42" xr:uid="{00000000-0005-0000-0000-00002A000000}"/>
    <cellStyle name="Normal 2 2" xfId="54" xr:uid="{00000000-0005-0000-0000-00002B000000}"/>
    <cellStyle name="Normal 3" xfId="46" xr:uid="{00000000-0005-0000-0000-00002C000000}"/>
    <cellStyle name="Normal 3 2" xfId="52" xr:uid="{00000000-0005-0000-0000-00002D000000}"/>
    <cellStyle name="Note" xfId="15" builtinId="10" customBuiltin="1"/>
    <cellStyle name="OrangeBorder 2" xfId="51" xr:uid="{00000000-0005-0000-0000-00002F000000}"/>
    <cellStyle name="Output" xfId="10" builtinId="21" customBuiltin="1"/>
    <cellStyle name="Title" xfId="1" builtinId="15" customBuiltin="1"/>
    <cellStyle name="Title 2" xfId="45" xr:uid="{00000000-0005-0000-0000-000032000000}"/>
    <cellStyle name="Total" xfId="17" builtinId="25" customBuiltin="1"/>
    <cellStyle name="Warning Text" xfId="14" builtinId="11" customBuiltin="1"/>
    <cellStyle name="YellowCell 2 2" xfId="48" xr:uid="{00000000-0005-0000-0000-000035000000}"/>
    <cellStyle name="z A Column text" xfId="53" xr:uid="{00000000-0005-0000-0000-000036000000}"/>
  </cellStyles>
  <dxfs count="1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hartsheet" Target="chartsheets/sheet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328584159"/>
        <c:axId val="328584575"/>
      </c:barChart>
      <c:catAx>
        <c:axId val="328584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584575"/>
        <c:crosses val="autoZero"/>
        <c:auto val="1"/>
        <c:lblAlgn val="ctr"/>
        <c:lblOffset val="100"/>
        <c:noMultiLvlLbl val="0"/>
      </c:catAx>
      <c:valAx>
        <c:axId val="32858457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58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codeName="Chart15"/>
  <sheetViews>
    <sheetView zoomScale="5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absoluteAnchor>
    <xdr:pos x="161925" y="4315779"/>
    <xdr:ext cx="1879313" cy="996949"/>
    <xdr:pic>
      <xdr:nvPicPr>
        <xdr:cNvPr id="2" name="Picture 1" descr="Excel logo">
          <a:extLst>
            <a:ext uri="{FF2B5EF4-FFF2-40B4-BE49-F238E27FC236}">
              <a16:creationId xmlns:a16="http://schemas.microsoft.com/office/drawing/2014/main" id="{C8F21CDA-E077-4C28-91E5-78BCFC828FDD}"/>
            </a:ext>
          </a:extLst>
        </xdr:cNvPr>
        <xdr:cNvPicPr>
          <a:picLocks noChangeAspect="1"/>
        </xdr:cNvPicPr>
      </xdr:nvPicPr>
      <xdr:blipFill>
        <a:blip xmlns:r="http://schemas.openxmlformats.org/officeDocument/2006/relationships" r:embed="rId1"/>
        <a:stretch>
          <a:fillRect/>
        </a:stretch>
      </xdr:blipFill>
      <xdr:spPr>
        <a:xfrm>
          <a:off x="161925" y="4315779"/>
          <a:ext cx="1879313" cy="996949"/>
        </a:xfrm>
        <a:prstGeom prst="rect">
          <a:avLst/>
        </a:prstGeom>
      </xdr:spPr>
    </xdr:pic>
    <xdr:clientData/>
  </xdr:absolute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BEC380BD-6794-4EC7-B6D7-FD689A7334BA}"/>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2" name="Step" descr="Type =SUM(D4:D7), and then press enter. When you're done, you'll see the result of 170">
          <a:extLst>
            <a:ext uri="{FF2B5EF4-FFF2-40B4-BE49-F238E27FC236}">
              <a16:creationId xmlns:a16="http://schemas.microsoft.com/office/drawing/2014/main" id="{0318AE10-9BCD-4289-8915-89E87FB6F3A7}"/>
            </a:ext>
          </a:extLst>
        </xdr:cNvPr>
        <xdr:cNvSpPr txBox="1"/>
      </xdr:nvSpPr>
      <xdr:spPr>
        <a:xfrm>
          <a:off x="7394728" y="16863061"/>
          <a:ext cx="4961917" cy="532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absoluteAnchor>
    <xdr:pos x="19448145" y="14622780"/>
    <xdr:ext cx="3400425" cy="1780730"/>
    <xdr:grpSp>
      <xdr:nvGrpSpPr>
        <xdr:cNvPr id="3"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AB8BF7FF-E83C-4E5E-A5B9-C422CF7B807C}"/>
            </a:ext>
          </a:extLst>
        </xdr:cNvPr>
        <xdr:cNvGrpSpPr/>
      </xdr:nvGrpSpPr>
      <xdr:grpSpPr>
        <a:xfrm>
          <a:off x="19448145" y="14622780"/>
          <a:ext cx="3400425" cy="1780730"/>
          <a:chOff x="6778625" y="15514765"/>
          <a:chExt cx="3432175" cy="1776285"/>
        </a:xfrm>
      </xdr:grpSpPr>
      <xdr:sp macro="" textlink="">
        <xdr:nvSpPr>
          <xdr:cNvPr id="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2C9A0CE-2C61-01AA-E90C-EB9F07C4A1BE}"/>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5" name="Graphic 147" descr="Glasses">
            <a:extLst>
              <a:ext uri="{FF2B5EF4-FFF2-40B4-BE49-F238E27FC236}">
                <a16:creationId xmlns:a16="http://schemas.microsoft.com/office/drawing/2014/main" id="{CF24AA2D-AC1E-1D21-649B-0F066B9AA78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6" name="Freeform: Shape 5" descr="Arrrow">
            <a:extLst>
              <a:ext uri="{FF2B5EF4-FFF2-40B4-BE49-F238E27FC236}">
                <a16:creationId xmlns:a16="http://schemas.microsoft.com/office/drawing/2014/main" id="{00C1E057-D7E9-6141-7256-D9E62C2D8E18}"/>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absoluteAnchor>
  <xdr:absoluteAnchor>
    <xdr:pos x="352424" y="24984076"/>
    <xdr:ext cx="5745480" cy="3770765"/>
    <xdr:grpSp>
      <xdr:nvGrpSpPr>
        <xdr:cNvPr id="7" name="Group 6">
          <a:extLst>
            <a:ext uri="{FF2B5EF4-FFF2-40B4-BE49-F238E27FC236}">
              <a16:creationId xmlns:a16="http://schemas.microsoft.com/office/drawing/2014/main" id="{7028CACE-2452-4683-85E8-71A366B3291C}"/>
            </a:ext>
          </a:extLst>
        </xdr:cNvPr>
        <xdr:cNvGrpSpPr/>
      </xdr:nvGrpSpPr>
      <xdr:grpSpPr>
        <a:xfrm>
          <a:off x="352424" y="24984076"/>
          <a:ext cx="5745480" cy="3770765"/>
          <a:chOff x="447674" y="25631776"/>
          <a:chExt cx="5724525" cy="3762374"/>
        </a:xfrm>
      </xdr:grpSpPr>
      <xdr:sp macro="" textlink="">
        <xdr:nvSpPr>
          <xdr:cNvPr id="8" name="Rectangle 7">
            <a:extLst>
              <a:ext uri="{FF2B5EF4-FFF2-40B4-BE49-F238E27FC236}">
                <a16:creationId xmlns:a16="http://schemas.microsoft.com/office/drawing/2014/main" id="{BB18D4A1-7E90-305D-BE23-D2382222E578}"/>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 name="Step" descr="More information on the web&#10;">
            <a:extLst>
              <a:ext uri="{FF2B5EF4-FFF2-40B4-BE49-F238E27FC236}">
                <a16:creationId xmlns:a16="http://schemas.microsoft.com/office/drawing/2014/main" id="{8C10DCD1-9243-0ED5-FE20-453D85C1FFC3}"/>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 name="Straight Connector 9" descr="Decorative line">
            <a:extLst>
              <a:ext uri="{FF2B5EF4-FFF2-40B4-BE49-F238E27FC236}">
                <a16:creationId xmlns:a16="http://schemas.microsoft.com/office/drawing/2014/main" id="{73210A2B-F6A3-58EF-BE04-CAEBD61160AA}"/>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Decorative line">
            <a:extLst>
              <a:ext uri="{FF2B5EF4-FFF2-40B4-BE49-F238E27FC236}">
                <a16:creationId xmlns:a16="http://schemas.microsoft.com/office/drawing/2014/main" id="{1B8A17BA-B100-9A6A-BC8F-0930D3FDC962}"/>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absoluteAnchor>
  <xdr:absoluteAnchor>
    <xdr:pos x="342900" y="352425"/>
    <xdr:ext cx="5755005" cy="8715375"/>
    <xdr:sp macro="" textlink="">
      <xdr:nvSpPr>
        <xdr:cNvPr id="12" name="Background" descr="Background">
          <a:extLst>
            <a:ext uri="{FF2B5EF4-FFF2-40B4-BE49-F238E27FC236}">
              <a16:creationId xmlns:a16="http://schemas.microsoft.com/office/drawing/2014/main" id="{B9FD1BE0-0051-4ECA-BF9A-EAF96E1D1ECC}"/>
            </a:ext>
          </a:extLst>
        </xdr:cNvPr>
        <xdr:cNvSpPr/>
      </xdr:nvSpPr>
      <xdr:spPr>
        <a:xfrm>
          <a:off x="342900" y="352425"/>
          <a:ext cx="5755005" cy="87153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absoluteAnchor>
  <xdr:absoluteAnchor>
    <xdr:pos x="547701" y="1019175"/>
    <xdr:ext cx="5269203" cy="0"/>
    <xdr:cxnSp macro="">
      <xdr:nvCxnSpPr>
        <xdr:cNvPr id="13" name="Bottom line" descr="Decorative line">
          <a:extLst>
            <a:ext uri="{FF2B5EF4-FFF2-40B4-BE49-F238E27FC236}">
              <a16:creationId xmlns:a16="http://schemas.microsoft.com/office/drawing/2014/main" id="{CDDC842C-E221-4248-BCB8-DE7B469B3335}"/>
            </a:ext>
          </a:extLst>
        </xdr:cNvPr>
        <xdr:cNvCxnSpPr>
          <a:cxnSpLocks/>
        </xdr:cNvCxnSpPr>
      </xdr:nvCxnSpPr>
      <xdr:spPr>
        <a:xfrm>
          <a:off x="547701" y="1019175"/>
          <a:ext cx="526920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47701" y="447675"/>
    <xdr:ext cx="5272399" cy="485842"/>
    <xdr:sp macro="" textlink="">
      <xdr:nvSpPr>
        <xdr:cNvPr id="14" name="Step" descr="Conditional functions - SUMIF&#10;">
          <a:extLst>
            <a:ext uri="{FF2B5EF4-FFF2-40B4-BE49-F238E27FC236}">
              <a16:creationId xmlns:a16="http://schemas.microsoft.com/office/drawing/2014/main" id="{1DEEA815-21AC-4FA6-A5E3-E29ED9B71221}"/>
            </a:ext>
          </a:extLst>
        </xdr:cNvPr>
        <xdr:cNvSpPr txBox="1"/>
      </xdr:nvSpPr>
      <xdr:spPr>
        <a:xfrm>
          <a:off x="547701" y="447675"/>
          <a:ext cx="5272399"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absoluteAnchor>
  <xdr:absoluteAnchor>
    <xdr:pos x="547701" y="8326967"/>
    <xdr:ext cx="5269203" cy="0"/>
    <xdr:cxnSp macro="">
      <xdr:nvCxnSpPr>
        <xdr:cNvPr id="15" name="Bottom line" descr="Decorative line">
          <a:extLst>
            <a:ext uri="{FF2B5EF4-FFF2-40B4-BE49-F238E27FC236}">
              <a16:creationId xmlns:a16="http://schemas.microsoft.com/office/drawing/2014/main" id="{1B3A3ED6-4713-4136-8722-87F7198EC00C}"/>
            </a:ext>
          </a:extLst>
        </xdr:cNvPr>
        <xdr:cNvCxnSpPr>
          <a:cxnSpLocks/>
        </xdr:cNvCxnSpPr>
      </xdr:nvCxnSpPr>
      <xdr:spPr>
        <a:xfrm>
          <a:off x="547701" y="8326967"/>
          <a:ext cx="526920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71500" y="1009650"/>
    <xdr:ext cx="5321893" cy="250172"/>
    <xdr:sp macro="" textlink="">
      <xdr:nvSpPr>
        <xdr:cNvPr id="16"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56A7B6D2-BD8E-41B4-A4C5-ABD9ACDAC4C0}"/>
            </a:ext>
          </a:extLst>
        </xdr:cNvPr>
        <xdr:cNvSpPr txBox="1"/>
      </xdr:nvSpPr>
      <xdr:spPr>
        <a:xfrm>
          <a:off x="571500" y="1009650"/>
          <a:ext cx="5321893"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571500" y="1771650"/>
    <xdr:ext cx="5250581" cy="596207"/>
    <xdr:grpSp>
      <xdr:nvGrpSpPr>
        <xdr:cNvPr id="17" name="Group 16">
          <a:extLst>
            <a:ext uri="{FF2B5EF4-FFF2-40B4-BE49-F238E27FC236}">
              <a16:creationId xmlns:a16="http://schemas.microsoft.com/office/drawing/2014/main" id="{059BA648-9759-4333-92CD-09872F283444}"/>
            </a:ext>
          </a:extLst>
        </xdr:cNvPr>
        <xdr:cNvGrpSpPr/>
      </xdr:nvGrpSpPr>
      <xdr:grpSpPr>
        <a:xfrm>
          <a:off x="571500" y="1771650"/>
          <a:ext cx="5250581" cy="596207"/>
          <a:chOff x="619125" y="1771650"/>
          <a:chExt cx="5220101" cy="596207"/>
        </a:xfrm>
      </xdr:grpSpPr>
      <xdr:sp macro="" textlink="">
        <xdr:nvSpPr>
          <xdr:cNvPr id="18"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EEA714AE-F292-A205-D419-2F4C685F699D}"/>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9" name="shp_Step" descr="1">
            <a:extLst>
              <a:ext uri="{FF2B5EF4-FFF2-40B4-BE49-F238E27FC236}">
                <a16:creationId xmlns:a16="http://schemas.microsoft.com/office/drawing/2014/main" id="{451B3C4A-9D97-0F92-D86E-534042356CCC}"/>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absoluteAnchor>
  <xdr:absoluteAnchor>
    <xdr:pos x="4612006" y="8462221"/>
    <xdr:ext cx="1144203" cy="342359"/>
    <xdr:sp macro="" textlink="">
      <xdr:nvSpPr>
        <xdr:cNvPr id="20"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19A72759-A8F4-4EAE-82CC-B092B7B3C249}"/>
            </a:ext>
          </a:extLst>
        </xdr:cNvPr>
        <xdr:cNvSpPr/>
      </xdr:nvSpPr>
      <xdr:spPr>
        <a:xfrm>
          <a:off x="4612006" y="8462221"/>
          <a:ext cx="1144203" cy="34235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absoluteAnchor>
  <xdr:absoluteAnchor>
    <xdr:pos x="652334" y="28094586"/>
    <xdr:ext cx="2779178" cy="523803"/>
    <xdr:sp macro="" textlink="">
      <xdr:nvSpPr>
        <xdr:cNvPr id="21"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68AADD6-CE8E-4B63-B21E-A7ED02E7B705}"/>
            </a:ext>
          </a:extLst>
        </xdr:cNvPr>
        <xdr:cNvSpPr/>
      </xdr:nvSpPr>
      <xdr:spPr>
        <a:xfrm>
          <a:off x="652334" y="28094586"/>
          <a:ext cx="2779178" cy="52380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absoluteAnchor>
  <xdr:absoluteAnchor>
    <xdr:pos x="4744013" y="28279170"/>
    <xdr:ext cx="1151875" cy="341867"/>
    <xdr:sp macro="" textlink="">
      <xdr:nvSpPr>
        <xdr:cNvPr id="22" name="Next Button" descr="Next step button, hyperlinked to next worksheet">
          <a:hlinkClick xmlns:r="http://schemas.openxmlformats.org/officeDocument/2006/relationships" r:id="rId3"/>
          <a:extLst>
            <a:ext uri="{FF2B5EF4-FFF2-40B4-BE49-F238E27FC236}">
              <a16:creationId xmlns:a16="http://schemas.microsoft.com/office/drawing/2014/main" id="{A7847B5F-05C6-4341-ADA5-1B1A2F275EA3}"/>
            </a:ext>
          </a:extLst>
        </xdr:cNvPr>
        <xdr:cNvSpPr/>
      </xdr:nvSpPr>
      <xdr:spPr>
        <a:xfrm>
          <a:off x="4744013" y="28279170"/>
          <a:ext cx="1151875" cy="34186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absoluteAnchor>
  <xdr:absoluteAnchor>
    <xdr:pos x="3744120" y="27418398"/>
    <xdr:ext cx="1867807" cy="295118"/>
    <xdr:sp macro="" textlink="">
      <xdr:nvSpPr>
        <xdr:cNvPr id="23"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97703B65-858E-4868-90A8-549F07134FE2}"/>
            </a:ext>
          </a:extLst>
        </xdr:cNvPr>
        <xdr:cNvSpPr txBox="1"/>
      </xdr:nvSpPr>
      <xdr:spPr>
        <a:xfrm>
          <a:off x="3744120" y="27418398"/>
          <a:ext cx="1867807" cy="295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absoluteAnchor>
  <xdr:absoluteAnchor>
    <xdr:pos x="3278936" y="27346161"/>
    <xdr:ext cx="494732" cy="439592"/>
    <xdr:pic>
      <xdr:nvPicPr>
        <xdr:cNvPr id="24" name="Graphic 22" descr="Arrow">
          <a:hlinkClick xmlns:r="http://schemas.openxmlformats.org/officeDocument/2006/relationships" r:id="rId5" tooltip="Select to learn more from the web"/>
          <a:extLst>
            <a:ext uri="{FF2B5EF4-FFF2-40B4-BE49-F238E27FC236}">
              <a16:creationId xmlns:a16="http://schemas.microsoft.com/office/drawing/2014/main" id="{86F5A0A6-7311-4EAE-B734-98412FB99C1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78936" y="27346161"/>
          <a:ext cx="494732" cy="439592"/>
        </a:xfrm>
        <a:prstGeom prst="rect">
          <a:avLst/>
        </a:prstGeom>
      </xdr:spPr>
    </xdr:pic>
    <xdr:clientData/>
  </xdr:absoluteAnchor>
  <xdr:absoluteAnchor>
    <xdr:pos x="3744121" y="26985835"/>
    <xdr:ext cx="2269864" cy="309366"/>
    <xdr:sp macro="" textlink="">
      <xdr:nvSpPr>
        <xdr:cNvPr id="25"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C92DF1C-5348-4D1F-9F23-CD8DA1419860}"/>
            </a:ext>
          </a:extLst>
        </xdr:cNvPr>
        <xdr:cNvSpPr txBox="1"/>
      </xdr:nvSpPr>
      <xdr:spPr>
        <a:xfrm>
          <a:off x="3744121" y="26985835"/>
          <a:ext cx="2269864" cy="309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3278936" y="26927846"/>
    <xdr:ext cx="494732" cy="425344"/>
    <xdr:pic>
      <xdr:nvPicPr>
        <xdr:cNvPr id="26" name="Graphic 22" descr="Arrow">
          <a:hlinkClick xmlns:r="http://schemas.openxmlformats.org/officeDocument/2006/relationships" r:id="rId8" tooltip="Select to learn more from the web"/>
          <a:extLst>
            <a:ext uri="{FF2B5EF4-FFF2-40B4-BE49-F238E27FC236}">
              <a16:creationId xmlns:a16="http://schemas.microsoft.com/office/drawing/2014/main" id="{C2C5F2AE-91BA-4539-93E9-E9066712929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78936" y="26927846"/>
          <a:ext cx="494732" cy="425344"/>
        </a:xfrm>
        <a:prstGeom prst="rect">
          <a:avLst/>
        </a:prstGeom>
      </xdr:spPr>
    </xdr:pic>
    <xdr:clientData/>
  </xdr:absoluteAnchor>
  <xdr:absoluteAnchor>
    <xdr:pos x="3744121" y="26575308"/>
    <xdr:ext cx="2480466" cy="301746"/>
    <xdr:sp macro="" textlink="">
      <xdr:nvSpPr>
        <xdr:cNvPr id="27"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7B9353A2-E3C1-4165-9BBC-905C105EB5EA}"/>
            </a:ext>
          </a:extLst>
        </xdr:cNvPr>
        <xdr:cNvSpPr txBox="1"/>
      </xdr:nvSpPr>
      <xdr:spPr>
        <a:xfrm>
          <a:off x="3744121" y="26575308"/>
          <a:ext cx="2480466" cy="30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3278936" y="26509699"/>
    <xdr:ext cx="494732" cy="432964"/>
    <xdr:pic>
      <xdr:nvPicPr>
        <xdr:cNvPr id="28" name="Graphic 22" descr="Arrow">
          <a:hlinkClick xmlns:r="http://schemas.openxmlformats.org/officeDocument/2006/relationships" r:id="rId9" tooltip="Select to learn more from the web"/>
          <a:extLst>
            <a:ext uri="{FF2B5EF4-FFF2-40B4-BE49-F238E27FC236}">
              <a16:creationId xmlns:a16="http://schemas.microsoft.com/office/drawing/2014/main" id="{784485A3-7E7D-4DBD-8FF0-402B57D7995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78936" y="26509699"/>
          <a:ext cx="494732" cy="432964"/>
        </a:xfrm>
        <a:prstGeom prst="rect">
          <a:avLst/>
        </a:prstGeom>
      </xdr:spPr>
    </xdr:pic>
    <xdr:clientData/>
  </xdr:absoluteAnchor>
  <xdr:absoluteAnchor>
    <xdr:pos x="972346" y="26575308"/>
    <xdr:ext cx="2356019" cy="301746"/>
    <xdr:sp macro="" textlink="">
      <xdr:nvSpPr>
        <xdr:cNvPr id="29"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0D29A01-CBB9-407C-B6C2-C3C408CE273B}"/>
            </a:ext>
          </a:extLst>
        </xdr:cNvPr>
        <xdr:cNvSpPr txBox="1"/>
      </xdr:nvSpPr>
      <xdr:spPr>
        <a:xfrm>
          <a:off x="972346" y="26575308"/>
          <a:ext cx="2356019" cy="30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486206" y="26507317"/>
    <xdr:ext cx="515687" cy="432964"/>
    <xdr:pic>
      <xdr:nvPicPr>
        <xdr:cNvPr id="30" name="Graphic 22" descr="Arrow">
          <a:hlinkClick xmlns:r="http://schemas.openxmlformats.org/officeDocument/2006/relationships" r:id="rId10" tooltip="Select to learn more from the web"/>
          <a:extLst>
            <a:ext uri="{FF2B5EF4-FFF2-40B4-BE49-F238E27FC236}">
              <a16:creationId xmlns:a16="http://schemas.microsoft.com/office/drawing/2014/main" id="{C050863A-9189-4873-8735-C5E944BE473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507317"/>
          <a:ext cx="515687" cy="432964"/>
        </a:xfrm>
        <a:prstGeom prst="rect">
          <a:avLst/>
        </a:prstGeom>
      </xdr:spPr>
    </xdr:pic>
    <xdr:clientData/>
  </xdr:absoluteAnchor>
  <xdr:absoluteAnchor>
    <xdr:pos x="972345" y="26985835"/>
    <xdr:ext cx="2154991" cy="309366"/>
    <xdr:sp macro="" textlink="">
      <xdr:nvSpPr>
        <xdr:cNvPr id="31"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D8B33F37-49E1-4B69-89AF-059B7B8E1D51}"/>
            </a:ext>
          </a:extLst>
        </xdr:cNvPr>
        <xdr:cNvSpPr txBox="1"/>
      </xdr:nvSpPr>
      <xdr:spPr>
        <a:xfrm>
          <a:off x="972345" y="26985835"/>
          <a:ext cx="2154991" cy="309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486206" y="26919511"/>
    <xdr:ext cx="515687" cy="425344"/>
    <xdr:pic>
      <xdr:nvPicPr>
        <xdr:cNvPr id="32" name="Graphic 22" descr="Arrow">
          <a:hlinkClick xmlns:r="http://schemas.openxmlformats.org/officeDocument/2006/relationships" r:id="rId11" tooltip="Select to learn more from the web"/>
          <a:extLst>
            <a:ext uri="{FF2B5EF4-FFF2-40B4-BE49-F238E27FC236}">
              <a16:creationId xmlns:a16="http://schemas.microsoft.com/office/drawing/2014/main" id="{E6EE5628-98A1-4CE9-B225-639C5A5C3C5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919511"/>
          <a:ext cx="515687" cy="425344"/>
        </a:xfrm>
        <a:prstGeom prst="rect">
          <a:avLst/>
        </a:prstGeom>
      </xdr:spPr>
    </xdr:pic>
    <xdr:clientData/>
  </xdr:absoluteAnchor>
  <xdr:absoluteAnchor>
    <xdr:pos x="3744121" y="26166685"/>
    <xdr:ext cx="2336874" cy="301746"/>
    <xdr:sp macro="" textlink="">
      <xdr:nvSpPr>
        <xdr:cNvPr id="33"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1B098516-87B4-4B57-B93F-9B6D40D4FE41}"/>
            </a:ext>
          </a:extLst>
        </xdr:cNvPr>
        <xdr:cNvSpPr txBox="1"/>
      </xdr:nvSpPr>
      <xdr:spPr>
        <a:xfrm>
          <a:off x="3744121" y="26166685"/>
          <a:ext cx="2336874" cy="30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3278936" y="26101076"/>
    <xdr:ext cx="494732" cy="432964"/>
    <xdr:pic>
      <xdr:nvPicPr>
        <xdr:cNvPr id="34" name="Graphic 22" descr="Arrow">
          <a:hlinkClick xmlns:r="http://schemas.openxmlformats.org/officeDocument/2006/relationships" r:id="rId12" tooltip="Select to learn more from the web"/>
          <a:extLst>
            <a:ext uri="{FF2B5EF4-FFF2-40B4-BE49-F238E27FC236}">
              <a16:creationId xmlns:a16="http://schemas.microsoft.com/office/drawing/2014/main" id="{E5C6764F-91A9-4D09-81F4-F093BF8FB8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78936" y="26101076"/>
          <a:ext cx="494732" cy="432964"/>
        </a:xfrm>
        <a:prstGeom prst="rect">
          <a:avLst/>
        </a:prstGeom>
      </xdr:spPr>
    </xdr:pic>
    <xdr:clientData/>
  </xdr:absoluteAnchor>
  <xdr:absoluteAnchor>
    <xdr:pos x="3744121" y="25748538"/>
    <xdr:ext cx="2183709" cy="301746"/>
    <xdr:sp macro="" textlink="">
      <xdr:nvSpPr>
        <xdr:cNvPr id="35"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89952D11-AF4E-40C6-BFE3-A066CDC27870}"/>
            </a:ext>
          </a:extLst>
        </xdr:cNvPr>
        <xdr:cNvSpPr txBox="1"/>
      </xdr:nvSpPr>
      <xdr:spPr>
        <a:xfrm>
          <a:off x="3744121" y="25748538"/>
          <a:ext cx="2183709" cy="30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3278936" y="25690549"/>
    <xdr:ext cx="494732" cy="425344"/>
    <xdr:pic>
      <xdr:nvPicPr>
        <xdr:cNvPr id="36" name="Graphic 22" descr="Arrow">
          <a:hlinkClick xmlns:r="http://schemas.openxmlformats.org/officeDocument/2006/relationships" r:id="rId13" tooltip="Select to learn more from the web"/>
          <a:extLst>
            <a:ext uri="{FF2B5EF4-FFF2-40B4-BE49-F238E27FC236}">
              <a16:creationId xmlns:a16="http://schemas.microsoft.com/office/drawing/2014/main" id="{A7F9168C-AE8C-4085-BFEF-07B204641A4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78936" y="25690549"/>
          <a:ext cx="494732" cy="425344"/>
        </a:xfrm>
        <a:prstGeom prst="rect">
          <a:avLst/>
        </a:prstGeom>
      </xdr:spPr>
    </xdr:pic>
    <xdr:clientData/>
  </xdr:absoluteAnchor>
  <xdr:absoluteAnchor>
    <xdr:pos x="972346" y="25748538"/>
    <xdr:ext cx="2040118" cy="301746"/>
    <xdr:sp macro="" textlink="">
      <xdr:nvSpPr>
        <xdr:cNvPr id="37"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8AAB809C-098B-48D3-A08C-20640E7A00AE}"/>
            </a:ext>
          </a:extLst>
        </xdr:cNvPr>
        <xdr:cNvSpPr txBox="1"/>
      </xdr:nvSpPr>
      <xdr:spPr>
        <a:xfrm>
          <a:off x="972346" y="25748538"/>
          <a:ext cx="2040118" cy="30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486206" y="25690549"/>
    <xdr:ext cx="515687" cy="425344"/>
    <xdr:pic>
      <xdr:nvPicPr>
        <xdr:cNvPr id="38" name="Graphic 22" descr="Arrow">
          <a:hlinkClick xmlns:r="http://schemas.openxmlformats.org/officeDocument/2006/relationships" r:id="rId14" tooltip="Select to learn more from the web"/>
          <a:extLst>
            <a:ext uri="{FF2B5EF4-FFF2-40B4-BE49-F238E27FC236}">
              <a16:creationId xmlns:a16="http://schemas.microsoft.com/office/drawing/2014/main" id="{CB757A61-1529-4745-9486-3DB36FD9905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5690549"/>
          <a:ext cx="515687" cy="425344"/>
        </a:xfrm>
        <a:prstGeom prst="rect">
          <a:avLst/>
        </a:prstGeom>
      </xdr:spPr>
    </xdr:pic>
    <xdr:clientData/>
  </xdr:absoluteAnchor>
  <xdr:absoluteAnchor>
    <xdr:pos x="972346" y="26166685"/>
    <xdr:ext cx="2212428" cy="301746"/>
    <xdr:sp macro="" textlink="">
      <xdr:nvSpPr>
        <xdr:cNvPr id="39"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F14A221-2DCA-4C54-94D4-75103D5DF1C1}"/>
            </a:ext>
          </a:extLst>
        </xdr:cNvPr>
        <xdr:cNvSpPr txBox="1"/>
      </xdr:nvSpPr>
      <xdr:spPr>
        <a:xfrm>
          <a:off x="972346" y="26166685"/>
          <a:ext cx="2212428" cy="30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absoluteAnchor>
  <xdr:absoluteAnchor>
    <xdr:pos x="486206" y="26095123"/>
    <xdr:ext cx="515687" cy="432964"/>
    <xdr:pic>
      <xdr:nvPicPr>
        <xdr:cNvPr id="40" name="Graphic 22" descr="Arrow">
          <a:hlinkClick xmlns:r="http://schemas.openxmlformats.org/officeDocument/2006/relationships" r:id="rId15" tooltip="Select to learn more from the web"/>
          <a:extLst>
            <a:ext uri="{FF2B5EF4-FFF2-40B4-BE49-F238E27FC236}">
              <a16:creationId xmlns:a16="http://schemas.microsoft.com/office/drawing/2014/main" id="{16DF4B54-67A8-490E-91B1-98653763A40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095123"/>
          <a:ext cx="515687" cy="432964"/>
        </a:xfrm>
        <a:prstGeom prst="rect">
          <a:avLst/>
        </a:prstGeom>
      </xdr:spPr>
    </xdr:pic>
    <xdr:clientData/>
  </xdr:absoluteAnchor>
  <xdr:absoluteAnchor>
    <xdr:pos x="972346" y="27389695"/>
    <xdr:ext cx="1900176" cy="309366"/>
    <xdr:sp macro="" textlink="">
      <xdr:nvSpPr>
        <xdr:cNvPr id="41"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AB161D78-A3B0-4A01-AC94-BEE6BC7CF9B3}"/>
            </a:ext>
          </a:extLst>
        </xdr:cNvPr>
        <xdr:cNvSpPr txBox="1"/>
      </xdr:nvSpPr>
      <xdr:spPr>
        <a:xfrm>
          <a:off x="972346" y="27389695"/>
          <a:ext cx="1900176" cy="309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absoluteAnchor>
  <xdr:absoluteAnchor>
    <xdr:pos x="486206" y="27331706"/>
    <xdr:ext cx="515687" cy="425344"/>
    <xdr:pic>
      <xdr:nvPicPr>
        <xdr:cNvPr id="42" name="Graphic 22" descr="Arrow">
          <a:hlinkClick xmlns:r="http://schemas.openxmlformats.org/officeDocument/2006/relationships" r:id="rId16" tooltip="Select to learn more from the web"/>
          <a:extLst>
            <a:ext uri="{FF2B5EF4-FFF2-40B4-BE49-F238E27FC236}">
              <a16:creationId xmlns:a16="http://schemas.microsoft.com/office/drawing/2014/main" id="{8D9F6A7F-D2DD-4FB1-9431-C305E9F189B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331706"/>
          <a:ext cx="515687" cy="425344"/>
        </a:xfrm>
        <a:prstGeom prst="rect">
          <a:avLst/>
        </a:prstGeom>
      </xdr:spPr>
    </xdr:pic>
    <xdr:clientData/>
  </xdr:absoluteAnchor>
  <xdr:absoluteAnchor>
    <xdr:pos x="571500" y="4610100"/>
    <xdr:ext cx="5250581" cy="596207"/>
    <xdr:grpSp>
      <xdr:nvGrpSpPr>
        <xdr:cNvPr id="43" name="Group 42">
          <a:extLst>
            <a:ext uri="{FF2B5EF4-FFF2-40B4-BE49-F238E27FC236}">
              <a16:creationId xmlns:a16="http://schemas.microsoft.com/office/drawing/2014/main" id="{C2605437-2352-4E3D-9F22-035A1D0B24B7}"/>
            </a:ext>
          </a:extLst>
        </xdr:cNvPr>
        <xdr:cNvGrpSpPr/>
      </xdr:nvGrpSpPr>
      <xdr:grpSpPr>
        <a:xfrm>
          <a:off x="571500" y="4610100"/>
          <a:ext cx="5250581" cy="596207"/>
          <a:chOff x="619125" y="4610100"/>
          <a:chExt cx="5220101" cy="596207"/>
        </a:xfrm>
      </xdr:grpSpPr>
      <xdr:sp macro="" textlink="">
        <xdr:nvSpPr>
          <xdr:cNvPr id="44"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87F444A9-26F8-DB19-0118-C672975349F5}"/>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5" name="shp_Step" descr="2">
            <a:extLst>
              <a:ext uri="{FF2B5EF4-FFF2-40B4-BE49-F238E27FC236}">
                <a16:creationId xmlns:a16="http://schemas.microsoft.com/office/drawing/2014/main" id="{059210FE-696E-CD48-21CA-092EC976D0C9}"/>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absoluteAnchor>
  <xdr:absoluteAnchor>
    <xdr:pos x="361949" y="21381720"/>
    <xdr:ext cx="5745480" cy="3520637"/>
    <xdr:grpSp>
      <xdr:nvGrpSpPr>
        <xdr:cNvPr id="46"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32205446-1077-4460-BFEE-D76958B3CFE2}"/>
            </a:ext>
          </a:extLst>
        </xdr:cNvPr>
        <xdr:cNvGrpSpPr/>
      </xdr:nvGrpSpPr>
      <xdr:grpSpPr>
        <a:xfrm>
          <a:off x="361949" y="21381720"/>
          <a:ext cx="5745480" cy="3520637"/>
          <a:chOff x="347872" y="13364013"/>
          <a:chExt cx="5695950" cy="3673037"/>
        </a:xfrm>
      </xdr:grpSpPr>
      <xdr:sp macro="" textlink="">
        <xdr:nvSpPr>
          <xdr:cNvPr id="47" name="Rectangle 46" descr="Background">
            <a:extLst>
              <a:ext uri="{FF2B5EF4-FFF2-40B4-BE49-F238E27FC236}">
                <a16:creationId xmlns:a16="http://schemas.microsoft.com/office/drawing/2014/main" id="{E9807433-53A6-5BC2-FAD5-FC7B078D5B2D}"/>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48" name="Straight Connector 47" descr="Decorative line">
            <a:extLst>
              <a:ext uri="{FF2B5EF4-FFF2-40B4-BE49-F238E27FC236}">
                <a16:creationId xmlns:a16="http://schemas.microsoft.com/office/drawing/2014/main" id="{52F9C395-9C2A-8FA2-F69D-5CADE28B61C9}"/>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descr="Decorative line">
            <a:extLst>
              <a:ext uri="{FF2B5EF4-FFF2-40B4-BE49-F238E27FC236}">
                <a16:creationId xmlns:a16="http://schemas.microsoft.com/office/drawing/2014/main" id="{28C6B03A-51A8-2439-486B-B4E2A9B4536E}"/>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0" name="Step" descr="SUMIF with a value argument&#10;">
            <a:extLst>
              <a:ext uri="{FF2B5EF4-FFF2-40B4-BE49-F238E27FC236}">
                <a16:creationId xmlns:a16="http://schemas.microsoft.com/office/drawing/2014/main" id="{FC105DF6-B1AA-6126-E9AE-13937ED8867C}"/>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1" name="Step" descr="Here's an example of the SUMIF function using greater than to find all values greater than a given amount:&#10;&#10;">
            <a:extLst>
              <a:ext uri="{FF2B5EF4-FFF2-40B4-BE49-F238E27FC236}">
                <a16:creationId xmlns:a16="http://schemas.microsoft.com/office/drawing/2014/main" id="{E1D15B32-B7F0-965F-7588-DF3C63086A1D}"/>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52"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405B04AE-42F2-6356-0B7D-662904B1A5A4}"/>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53" name="TextBox 100" descr="=SUMIF(D118:D122,&quot;&gt;=50&quot;)&#10;&#10;&#10;">
            <a:extLst>
              <a:ext uri="{FF2B5EF4-FFF2-40B4-BE49-F238E27FC236}">
                <a16:creationId xmlns:a16="http://schemas.microsoft.com/office/drawing/2014/main" id="{1E76D24F-ABF7-5305-1E16-B02A5D5675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54" name="Left Brace 53">
            <a:extLst>
              <a:ext uri="{FF2B5EF4-FFF2-40B4-BE49-F238E27FC236}">
                <a16:creationId xmlns:a16="http://schemas.microsoft.com/office/drawing/2014/main" id="{818D5FBB-2142-8799-94AE-9FF45380E15D}"/>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5" name="Text Box 2" descr="Sum up some values based on this criterion:&#10;">
            <a:extLst>
              <a:ext uri="{FF2B5EF4-FFF2-40B4-BE49-F238E27FC236}">
                <a16:creationId xmlns:a16="http://schemas.microsoft.com/office/drawing/2014/main" id="{73C0F86E-F212-757F-BF73-DF109B78E7BA}"/>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56" name="Left Brace 55">
            <a:extLst>
              <a:ext uri="{FF2B5EF4-FFF2-40B4-BE49-F238E27FC236}">
                <a16:creationId xmlns:a16="http://schemas.microsoft.com/office/drawing/2014/main" id="{3DCAC5CC-D166-E3DA-DBE8-83B0764C2478}"/>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7" name="Text Box 2" descr="....Look through these cells...&#10; &#10;">
            <a:extLst>
              <a:ext uri="{FF2B5EF4-FFF2-40B4-BE49-F238E27FC236}">
                <a16:creationId xmlns:a16="http://schemas.microsoft.com/office/drawing/2014/main" id="{7192785C-79EA-9CE4-9422-385142E338DC}"/>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58" name="Left Brace 57">
            <a:extLst>
              <a:ext uri="{FF2B5EF4-FFF2-40B4-BE49-F238E27FC236}">
                <a16:creationId xmlns:a16="http://schemas.microsoft.com/office/drawing/2014/main" id="{CA48C807-60C4-FA01-7067-BFABF6B2987E}"/>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9" name="Text Box 2" descr="...and if the value is greater than 50, sum it up&#10; &#10;">
            <a:extLst>
              <a:ext uri="{FF2B5EF4-FFF2-40B4-BE49-F238E27FC236}">
                <a16:creationId xmlns:a16="http://schemas.microsoft.com/office/drawing/2014/main" id="{E24DBD5E-3011-43F1-93D4-FA1558EF50CE}"/>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absoluteAnchor>
  <xdr:twoCellAnchor>
    <xdr:from>
      <xdr:col>5</xdr:col>
      <xdr:colOff>299651</xdr:colOff>
      <xdr:row>17</xdr:row>
      <xdr:rowOff>154967</xdr:rowOff>
    </xdr:from>
    <xdr:to>
      <xdr:col>11</xdr:col>
      <xdr:colOff>133350</xdr:colOff>
      <xdr:row>23</xdr:row>
      <xdr:rowOff>10948</xdr:rowOff>
    </xdr:to>
    <xdr:grpSp>
      <xdr:nvGrpSpPr>
        <xdr:cNvPr id="60" name="Group 59">
          <a:extLst>
            <a:ext uri="{FF2B5EF4-FFF2-40B4-BE49-F238E27FC236}">
              <a16:creationId xmlns:a16="http://schemas.microsoft.com/office/drawing/2014/main" id="{90ABC041-65CA-4134-9B23-A3B0349216E2}"/>
            </a:ext>
          </a:extLst>
        </xdr:cNvPr>
        <xdr:cNvGrpSpPr/>
      </xdr:nvGrpSpPr>
      <xdr:grpSpPr>
        <a:xfrm>
          <a:off x="9169331" y="3964967"/>
          <a:ext cx="4268539" cy="998981"/>
          <a:chOff x="9434126" y="7174892"/>
          <a:chExt cx="4148524" cy="998981"/>
        </a:xfrm>
      </xdr:grpSpPr>
      <xdr:grpSp>
        <xdr:nvGrpSpPr>
          <xdr:cNvPr id="61" name="Group 60">
            <a:extLst>
              <a:ext uri="{FF2B5EF4-FFF2-40B4-BE49-F238E27FC236}">
                <a16:creationId xmlns:a16="http://schemas.microsoft.com/office/drawing/2014/main" id="{B5C6CAB3-FE05-941D-D52D-D03261239E46}"/>
              </a:ext>
            </a:extLst>
          </xdr:cNvPr>
          <xdr:cNvGrpSpPr/>
        </xdr:nvGrpSpPr>
        <xdr:grpSpPr>
          <a:xfrm>
            <a:off x="9434126" y="7219374"/>
            <a:ext cx="4148524" cy="954499"/>
            <a:chOff x="10339001" y="7219374"/>
            <a:chExt cx="4148524" cy="954499"/>
          </a:xfrm>
        </xdr:grpSpPr>
        <xdr:grpSp>
          <xdr:nvGrpSpPr>
            <xdr:cNvPr id="63" name="EXPERT TIP" descr="EXPERT TIP">
              <a:extLst>
                <a:ext uri="{FF2B5EF4-FFF2-40B4-BE49-F238E27FC236}">
                  <a16:creationId xmlns:a16="http://schemas.microsoft.com/office/drawing/2014/main" id="{7867F50C-74AF-4FBD-53FF-68C95BBD34EE}"/>
                </a:ext>
              </a:extLst>
            </xdr:cNvPr>
            <xdr:cNvGrpSpPr/>
          </xdr:nvGrpSpPr>
          <xdr:grpSpPr>
            <a:xfrm>
              <a:off x="11734800" y="7219950"/>
              <a:ext cx="2752725" cy="953923"/>
              <a:chOff x="8448675" y="2143125"/>
              <a:chExt cx="2419160" cy="948102"/>
            </a:xfrm>
          </xdr:grpSpPr>
          <xdr:pic>
            <xdr:nvPicPr>
              <xdr:cNvPr id="65" name="Graphic 2" descr="Owl">
                <a:extLst>
                  <a:ext uri="{FF2B5EF4-FFF2-40B4-BE49-F238E27FC236}">
                    <a16:creationId xmlns:a16="http://schemas.microsoft.com/office/drawing/2014/main" id="{3B06A56E-0471-F1C8-17DC-B7465204DBD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66"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17653384-2BF0-335C-089A-D507886CBF21}"/>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64" name="Freeform: Shape 63">
              <a:extLst>
                <a:ext uri="{FF2B5EF4-FFF2-40B4-BE49-F238E27FC236}">
                  <a16:creationId xmlns:a16="http://schemas.microsoft.com/office/drawing/2014/main" id="{377DCED4-6407-5D25-CB8C-B9004A5D30C7}"/>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2" name="Freeform: Shape 61">
            <a:extLst>
              <a:ext uri="{FF2B5EF4-FFF2-40B4-BE49-F238E27FC236}">
                <a16:creationId xmlns:a16="http://schemas.microsoft.com/office/drawing/2014/main" id="{B1093D5D-CC50-3CB2-9192-9398CD237643}"/>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67" name="Group 66">
          <a:extLst>
            <a:ext uri="{FF2B5EF4-FFF2-40B4-BE49-F238E27FC236}">
              <a16:creationId xmlns:a16="http://schemas.microsoft.com/office/drawing/2014/main" id="{A63A18A9-11AA-40B6-A8D7-39839F235162}"/>
            </a:ext>
          </a:extLst>
        </xdr:cNvPr>
        <xdr:cNvGrpSpPr/>
      </xdr:nvGrpSpPr>
      <xdr:grpSpPr>
        <a:xfrm>
          <a:off x="1068705" y="2590800"/>
          <a:ext cx="4238624" cy="1924050"/>
          <a:chOff x="3048000" y="4524375"/>
          <a:chExt cx="4238624" cy="1924050"/>
        </a:xfrm>
      </xdr:grpSpPr>
      <xdr:sp macro="" textlink="">
        <xdr:nvSpPr>
          <xdr:cNvPr id="68" name="txt_Formula" descr="=SUMIF(C3:C14,C17,D3:D4)&#10;">
            <a:extLst>
              <a:ext uri="{FF2B5EF4-FFF2-40B4-BE49-F238E27FC236}">
                <a16:creationId xmlns:a16="http://schemas.microsoft.com/office/drawing/2014/main" id="{AB5B5101-36CD-33FF-DBAC-2A3B1A675ACA}"/>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69" name="Group 68">
            <a:extLst>
              <a:ext uri="{FF2B5EF4-FFF2-40B4-BE49-F238E27FC236}">
                <a16:creationId xmlns:a16="http://schemas.microsoft.com/office/drawing/2014/main" id="{8C8DCCDD-E757-4C7B-F709-568830B7E656}"/>
              </a:ext>
            </a:extLst>
          </xdr:cNvPr>
          <xdr:cNvGrpSpPr/>
        </xdr:nvGrpSpPr>
        <xdr:grpSpPr>
          <a:xfrm>
            <a:off x="3876675" y="4524375"/>
            <a:ext cx="1352550" cy="861227"/>
            <a:chOff x="3876675" y="4524375"/>
            <a:chExt cx="1352550" cy="861227"/>
          </a:xfrm>
        </xdr:grpSpPr>
        <xdr:sp macro="" textlink="">
          <xdr:nvSpPr>
            <xdr:cNvPr id="76" name="FormulaBraceUpper">
              <a:extLst>
                <a:ext uri="{FF2B5EF4-FFF2-40B4-BE49-F238E27FC236}">
                  <a16:creationId xmlns:a16="http://schemas.microsoft.com/office/drawing/2014/main" id="{68D720A9-C248-0A7E-6752-13CBC4E13CB9}"/>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7" name="txt_FormulaCalloutUpper" descr="What range do you want to look at?&#10;&#10;">
              <a:extLst>
                <a:ext uri="{FF2B5EF4-FFF2-40B4-BE49-F238E27FC236}">
                  <a16:creationId xmlns:a16="http://schemas.microsoft.com/office/drawing/2014/main" id="{0568D2F0-FE75-EF51-A3A8-A4C4A5EC7073}"/>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70" name="Group 69">
            <a:extLst>
              <a:ext uri="{FF2B5EF4-FFF2-40B4-BE49-F238E27FC236}">
                <a16:creationId xmlns:a16="http://schemas.microsoft.com/office/drawing/2014/main" id="{41D9CB3E-6BB3-A4E0-B2A1-25ABFD3B1BA3}"/>
              </a:ext>
            </a:extLst>
          </xdr:cNvPr>
          <xdr:cNvGrpSpPr/>
        </xdr:nvGrpSpPr>
        <xdr:grpSpPr>
          <a:xfrm>
            <a:off x="5353049" y="4524375"/>
            <a:ext cx="1933575" cy="861227"/>
            <a:chOff x="5353049" y="4524375"/>
            <a:chExt cx="1933575" cy="861227"/>
          </a:xfrm>
        </xdr:grpSpPr>
        <xdr:sp macro="" textlink="">
          <xdr:nvSpPr>
            <xdr:cNvPr id="74" name="FormulaBraceUpper">
              <a:extLst>
                <a:ext uri="{FF2B5EF4-FFF2-40B4-BE49-F238E27FC236}">
                  <a16:creationId xmlns:a16="http://schemas.microsoft.com/office/drawing/2014/main" id="{886E0AB1-A9A7-55F8-750E-E8139031C233}"/>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5" name="txt_FormulaCalloutUpper" descr="For each match found, what range do you want to sum in?&#10;&#10;">
              <a:extLst>
                <a:ext uri="{FF2B5EF4-FFF2-40B4-BE49-F238E27FC236}">
                  <a16:creationId xmlns:a16="http://schemas.microsoft.com/office/drawing/2014/main" id="{D2482CED-A8C9-3EC5-C0F1-8765E6CEFB88}"/>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71" name="Group 70">
            <a:extLst>
              <a:ext uri="{FF2B5EF4-FFF2-40B4-BE49-F238E27FC236}">
                <a16:creationId xmlns:a16="http://schemas.microsoft.com/office/drawing/2014/main" id="{DFFC0FB4-0496-8C4E-F91C-0FE88795FA39}"/>
              </a:ext>
            </a:extLst>
          </xdr:cNvPr>
          <xdr:cNvGrpSpPr/>
        </xdr:nvGrpSpPr>
        <xdr:grpSpPr>
          <a:xfrm>
            <a:off x="4486275" y="5610223"/>
            <a:ext cx="1838325" cy="838202"/>
            <a:chOff x="4486275" y="5610223"/>
            <a:chExt cx="1838325" cy="838202"/>
          </a:xfrm>
        </xdr:grpSpPr>
        <xdr:sp macro="" textlink="">
          <xdr:nvSpPr>
            <xdr:cNvPr id="72" name="FormulaBraceLower">
              <a:extLst>
                <a:ext uri="{FF2B5EF4-FFF2-40B4-BE49-F238E27FC236}">
                  <a16:creationId xmlns:a16="http://schemas.microsoft.com/office/drawing/2014/main" id="{C59AF0A4-9CB4-0681-31CE-03D14D2487E1}"/>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73" name="txt_FormulaCalloutLower" descr="What value (text or number) do you want to look for?&#10;&#10;">
              <a:extLst>
                <a:ext uri="{FF2B5EF4-FFF2-40B4-BE49-F238E27FC236}">
                  <a16:creationId xmlns:a16="http://schemas.microsoft.com/office/drawing/2014/main" id="{4653B7A1-4E57-E2CA-0F9F-63B0828002C0}"/>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78" name="Group 77">
          <a:extLst>
            <a:ext uri="{FF2B5EF4-FFF2-40B4-BE49-F238E27FC236}">
              <a16:creationId xmlns:a16="http://schemas.microsoft.com/office/drawing/2014/main" id="{C32A737A-C17F-47F2-83D7-D8615343E3FC}"/>
            </a:ext>
          </a:extLst>
        </xdr:cNvPr>
        <xdr:cNvGrpSpPr/>
      </xdr:nvGrpSpPr>
      <xdr:grpSpPr>
        <a:xfrm>
          <a:off x="371475" y="5534025"/>
          <a:ext cx="5659755" cy="2667000"/>
          <a:chOff x="3048000" y="2390775"/>
          <a:chExt cx="5762625" cy="2766074"/>
        </a:xfrm>
      </xdr:grpSpPr>
      <xdr:sp macro="" textlink="">
        <xdr:nvSpPr>
          <xdr:cNvPr id="79" name="FormulaBraceLower">
            <a:extLst>
              <a:ext uri="{FF2B5EF4-FFF2-40B4-BE49-F238E27FC236}">
                <a16:creationId xmlns:a16="http://schemas.microsoft.com/office/drawing/2014/main" id="{C59DFF61-7842-4817-32F5-3284F8F5331E}"/>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80" name="FormulaBraceLower">
            <a:extLst>
              <a:ext uri="{FF2B5EF4-FFF2-40B4-BE49-F238E27FC236}">
                <a16:creationId xmlns:a16="http://schemas.microsoft.com/office/drawing/2014/main" id="{91FFEDCE-60FC-1720-BA4F-73E534D06C6B}"/>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81" name="FormulaBraceUpper">
            <a:extLst>
              <a:ext uri="{FF2B5EF4-FFF2-40B4-BE49-F238E27FC236}">
                <a16:creationId xmlns:a16="http://schemas.microsoft.com/office/drawing/2014/main" id="{62579784-D30E-B28F-1CA3-7E46DD1D2CC2}"/>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2" name="FormulaBraceUpper">
            <a:extLst>
              <a:ext uri="{FF2B5EF4-FFF2-40B4-BE49-F238E27FC236}">
                <a16:creationId xmlns:a16="http://schemas.microsoft.com/office/drawing/2014/main" id="{1A92683B-9CF7-42A1-BBA1-547F42DF8920}"/>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3" name="FormulaBraceUpper">
            <a:extLst>
              <a:ext uri="{FF2B5EF4-FFF2-40B4-BE49-F238E27FC236}">
                <a16:creationId xmlns:a16="http://schemas.microsoft.com/office/drawing/2014/main" id="{C20E1AA6-0038-ACE6-2EA9-ACEB0D4371B4}"/>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xt_Formula" descr="=SUMIFS(H3:H14,F3:F14,F17,G3:G14,G17)&#10;&#10;">
            <a:extLst>
              <a:ext uri="{FF2B5EF4-FFF2-40B4-BE49-F238E27FC236}">
                <a16:creationId xmlns:a16="http://schemas.microsoft.com/office/drawing/2014/main" id="{882ADADD-22BF-4B17-C1DA-7AFB21736C49}"/>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85" name="txt_FormulaCalloutUpper" descr="What range do you want to sum?&#10;&#10;">
            <a:extLst>
              <a:ext uri="{FF2B5EF4-FFF2-40B4-BE49-F238E27FC236}">
                <a16:creationId xmlns:a16="http://schemas.microsoft.com/office/drawing/2014/main" id="{5C778E99-4E5A-16EF-9F10-5712519CE459}"/>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86" name="txt_FormulaCalloutUpper" descr="This is the criteria for the first match&#10;&#10;">
            <a:extLst>
              <a:ext uri="{FF2B5EF4-FFF2-40B4-BE49-F238E27FC236}">
                <a16:creationId xmlns:a16="http://schemas.microsoft.com/office/drawing/2014/main" id="{8659A5A8-A644-CB6D-C986-70B472CE41CA}"/>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87" name="txt_FormulaCalloutUpper" descr="This is the criteria for the second match&#10;">
            <a:extLst>
              <a:ext uri="{FF2B5EF4-FFF2-40B4-BE49-F238E27FC236}">
                <a16:creationId xmlns:a16="http://schemas.microsoft.com/office/drawing/2014/main" id="{66638186-9E41-35E9-AF6D-F7831CE47692}"/>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88" name="txt_FormulaCalloutLower" descr="This is the first range to look in for matches&#10;&#10;">
            <a:extLst>
              <a:ext uri="{FF2B5EF4-FFF2-40B4-BE49-F238E27FC236}">
                <a16:creationId xmlns:a16="http://schemas.microsoft.com/office/drawing/2014/main" id="{047FD51B-E8A1-54E1-B884-F52C900D5A49}"/>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89" name="txt_FormulaCalloutLower" descr="This is the second range to look in for matches&#10;">
            <a:extLst>
              <a:ext uri="{FF2B5EF4-FFF2-40B4-BE49-F238E27FC236}">
                <a16:creationId xmlns:a16="http://schemas.microsoft.com/office/drawing/2014/main" id="{F34E945A-AB77-787E-6F29-427179A8A344}"/>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90" name="More detail button" descr="Dive down for more detail">
          <a:hlinkClick xmlns:r="http://schemas.openxmlformats.org/officeDocument/2006/relationships" r:id="rId20"/>
          <a:extLst>
            <a:ext uri="{FF2B5EF4-FFF2-40B4-BE49-F238E27FC236}">
              <a16:creationId xmlns:a16="http://schemas.microsoft.com/office/drawing/2014/main" id="{295840BB-55BD-46D3-B44E-EF16EFC5D937}"/>
            </a:ext>
          </a:extLst>
        </xdr:cNvPr>
        <xdr:cNvSpPr/>
      </xdr:nvSpPr>
      <xdr:spPr>
        <a:xfrm>
          <a:off x="581025" y="7631430"/>
          <a:ext cx="640902" cy="50806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91" name="Group 90">
          <a:extLst>
            <a:ext uri="{FF2B5EF4-FFF2-40B4-BE49-F238E27FC236}">
              <a16:creationId xmlns:a16="http://schemas.microsoft.com/office/drawing/2014/main" id="{D93BC869-E1AD-476B-82A9-4A948211174E}"/>
            </a:ext>
          </a:extLst>
        </xdr:cNvPr>
        <xdr:cNvGrpSpPr/>
      </xdr:nvGrpSpPr>
      <xdr:grpSpPr>
        <a:xfrm>
          <a:off x="361950" y="16855440"/>
          <a:ext cx="5755005" cy="4457931"/>
          <a:chOff x="171450" y="17059274"/>
          <a:chExt cx="5734050" cy="4352925"/>
        </a:xfrm>
      </xdr:grpSpPr>
      <xdr:sp macro="" textlink="">
        <xdr:nvSpPr>
          <xdr:cNvPr id="92" name="txt_TourBackground" descr="Background">
            <a:extLst>
              <a:ext uri="{FF2B5EF4-FFF2-40B4-BE49-F238E27FC236}">
                <a16:creationId xmlns:a16="http://schemas.microsoft.com/office/drawing/2014/main" id="{116934A4-C5CC-2B08-019D-57AB8F33BEB0}"/>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3" name="txt_TourHeader" descr="More conditional functions">
            <a:extLst>
              <a:ext uri="{FF2B5EF4-FFF2-40B4-BE49-F238E27FC236}">
                <a16:creationId xmlns:a16="http://schemas.microsoft.com/office/drawing/2014/main" id="{74CF760A-1D28-0C05-73E0-C6F3B7110487}"/>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94" name="txt_TourLine1" descr="Decorative line">
            <a:extLst>
              <a:ext uri="{FF2B5EF4-FFF2-40B4-BE49-F238E27FC236}">
                <a16:creationId xmlns:a16="http://schemas.microsoft.com/office/drawing/2014/main" id="{4B3B0ACE-D7B4-1640-D379-1561CE5E964A}"/>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5" name="txt_TourLine2" descr="Decorative line">
            <a:extLst>
              <a:ext uri="{FF2B5EF4-FFF2-40B4-BE49-F238E27FC236}">
                <a16:creationId xmlns:a16="http://schemas.microsoft.com/office/drawing/2014/main" id="{99DEFDCC-68EA-8534-24D1-FE21A62993D4}"/>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6"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3A5EDA8D-9FED-3E32-A3E1-10BFC0451EEC}"/>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absoluteAnchor>
    <xdr:pos x="4543791" y="20823555"/>
    <xdr:ext cx="1275170" cy="320209"/>
    <xdr:sp macro="" textlink="">
      <xdr:nvSpPr>
        <xdr:cNvPr id="97"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309EFE52-C67D-45E3-B22E-55DA2F2186A3}"/>
            </a:ext>
          </a:extLst>
        </xdr:cNvPr>
        <xdr:cNvSpPr/>
      </xdr:nvSpPr>
      <xdr:spPr>
        <a:xfrm>
          <a:off x="4543791" y="20823555"/>
          <a:ext cx="1275170"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absoluteAnchor>
    <xdr:pos x="361950" y="9201151"/>
    <xdr:ext cx="5755005" cy="7566660"/>
    <xdr:sp macro="" textlink="">
      <xdr:nvSpPr>
        <xdr:cNvPr id="98" name="Background" descr="Background">
          <a:extLst>
            <a:ext uri="{FF2B5EF4-FFF2-40B4-BE49-F238E27FC236}">
              <a16:creationId xmlns:a16="http://schemas.microsoft.com/office/drawing/2014/main" id="{47FB4386-2C88-435E-BCC0-307F8DD3DFE7}"/>
            </a:ext>
          </a:extLst>
        </xdr:cNvPr>
        <xdr:cNvSpPr/>
      </xdr:nvSpPr>
      <xdr:spPr>
        <a:xfrm>
          <a:off x="361950" y="9201151"/>
          <a:ext cx="5755005" cy="756666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absoluteAnchor>
  <xdr:absoluteAnchor>
    <xdr:pos x="547701" y="9837420"/>
    <xdr:ext cx="5269203" cy="0"/>
    <xdr:cxnSp macro="">
      <xdr:nvCxnSpPr>
        <xdr:cNvPr id="99" name="Bottom line" descr="Decorative line">
          <a:extLst>
            <a:ext uri="{FF2B5EF4-FFF2-40B4-BE49-F238E27FC236}">
              <a16:creationId xmlns:a16="http://schemas.microsoft.com/office/drawing/2014/main" id="{04C698A8-097B-4E61-BD9A-C1C5D22C302E}"/>
            </a:ext>
          </a:extLst>
        </xdr:cNvPr>
        <xdr:cNvCxnSpPr>
          <a:cxnSpLocks/>
        </xdr:cNvCxnSpPr>
      </xdr:nvCxnSpPr>
      <xdr:spPr>
        <a:xfrm>
          <a:off x="547701" y="9837420"/>
          <a:ext cx="526920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47701" y="9288780"/>
    <xdr:ext cx="5272399" cy="470602"/>
    <xdr:sp macro="" textlink="">
      <xdr:nvSpPr>
        <xdr:cNvPr id="100" name="Step" descr="Conditional functions - COUNTIF&#10;">
          <a:extLst>
            <a:ext uri="{FF2B5EF4-FFF2-40B4-BE49-F238E27FC236}">
              <a16:creationId xmlns:a16="http://schemas.microsoft.com/office/drawing/2014/main" id="{221D7EC2-7EDE-4D13-A336-1B13B58E2317}"/>
            </a:ext>
          </a:extLst>
        </xdr:cNvPr>
        <xdr:cNvSpPr txBox="1"/>
      </xdr:nvSpPr>
      <xdr:spPr>
        <a:xfrm>
          <a:off x="547701" y="9288780"/>
          <a:ext cx="5272399" cy="47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absoluteAnchor>
  <xdr:absoluteAnchor>
    <xdr:pos x="547701" y="15952682"/>
    <xdr:ext cx="5269203" cy="0"/>
    <xdr:cxnSp macro="">
      <xdr:nvCxnSpPr>
        <xdr:cNvPr id="101" name="Bottom line" descr="Decorative line">
          <a:extLst>
            <a:ext uri="{FF2B5EF4-FFF2-40B4-BE49-F238E27FC236}">
              <a16:creationId xmlns:a16="http://schemas.microsoft.com/office/drawing/2014/main" id="{39827576-E118-499E-AEDA-A9031692C2A7}"/>
            </a:ext>
          </a:extLst>
        </xdr:cNvPr>
        <xdr:cNvCxnSpPr>
          <a:cxnSpLocks/>
        </xdr:cNvCxnSpPr>
      </xdr:nvCxnSpPr>
      <xdr:spPr>
        <a:xfrm>
          <a:off x="547701" y="15952682"/>
          <a:ext cx="526920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61975" y="9837420"/>
    <xdr:ext cx="5321893" cy="233027"/>
    <xdr:sp macro="" textlink="">
      <xdr:nvSpPr>
        <xdr:cNvPr id="102"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B18065C2-61BC-4A5D-AA00-3DE2A0467A31}"/>
            </a:ext>
          </a:extLst>
        </xdr:cNvPr>
        <xdr:cNvSpPr txBox="1"/>
      </xdr:nvSpPr>
      <xdr:spPr>
        <a:xfrm>
          <a:off x="561975" y="9837420"/>
          <a:ext cx="5321893" cy="233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571500" y="10683240"/>
    <xdr:ext cx="5241056" cy="573347"/>
    <xdr:grpSp>
      <xdr:nvGrpSpPr>
        <xdr:cNvPr id="103" name="Group 102">
          <a:extLst>
            <a:ext uri="{FF2B5EF4-FFF2-40B4-BE49-F238E27FC236}">
              <a16:creationId xmlns:a16="http://schemas.microsoft.com/office/drawing/2014/main" id="{D9E4EA31-3FD8-45EB-9E54-3F140BBDCDA7}"/>
            </a:ext>
          </a:extLst>
        </xdr:cNvPr>
        <xdr:cNvGrpSpPr/>
      </xdr:nvGrpSpPr>
      <xdr:grpSpPr>
        <a:xfrm>
          <a:off x="571500" y="10683240"/>
          <a:ext cx="5241056" cy="573347"/>
          <a:chOff x="609600" y="10820400"/>
          <a:chExt cx="5220101" cy="596207"/>
        </a:xfrm>
      </xdr:grpSpPr>
      <xdr:sp macro="" textlink="">
        <xdr:nvSpPr>
          <xdr:cNvPr id="104" name="txt_Step" descr="Select cell D64 and type =COUNTIF(C50:C61,C64). COUNTIF is structured like this:&#10;&#10;">
            <a:extLst>
              <a:ext uri="{FF2B5EF4-FFF2-40B4-BE49-F238E27FC236}">
                <a16:creationId xmlns:a16="http://schemas.microsoft.com/office/drawing/2014/main" id="{12E87819-A4BD-2372-6BCB-8FC59C6A081A}"/>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05" name="shp_Step" descr="1">
            <a:extLst>
              <a:ext uri="{FF2B5EF4-FFF2-40B4-BE49-F238E27FC236}">
                <a16:creationId xmlns:a16="http://schemas.microsoft.com/office/drawing/2014/main" id="{632F887A-C491-C3FD-9D9B-B082A5D7AA0D}"/>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absoluteAnchor>
  <xdr:absoluteAnchor>
    <xdr:pos x="4602481" y="16126036"/>
    <xdr:ext cx="1144203" cy="332834"/>
    <xdr:sp macro="" textlink="">
      <xdr:nvSpPr>
        <xdr:cNvPr id="10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FCD8D002-9832-47B8-8DA6-9CBE7FF55AEA}"/>
            </a:ext>
          </a:extLst>
        </xdr:cNvPr>
        <xdr:cNvSpPr/>
      </xdr:nvSpPr>
      <xdr:spPr>
        <a:xfrm>
          <a:off x="4602481" y="16126036"/>
          <a:ext cx="1144203" cy="33283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absoluteAnchor>
  <xdr:absoluteAnchor>
    <xdr:pos x="571500" y="12986385"/>
    <xdr:ext cx="5241056" cy="573347"/>
    <xdr:grpSp>
      <xdr:nvGrpSpPr>
        <xdr:cNvPr id="107" name="Group 106">
          <a:extLst>
            <a:ext uri="{FF2B5EF4-FFF2-40B4-BE49-F238E27FC236}">
              <a16:creationId xmlns:a16="http://schemas.microsoft.com/office/drawing/2014/main" id="{A9842E5B-5F43-4AED-9013-A7A69174772F}"/>
            </a:ext>
          </a:extLst>
        </xdr:cNvPr>
        <xdr:cNvGrpSpPr/>
      </xdr:nvGrpSpPr>
      <xdr:grpSpPr>
        <a:xfrm>
          <a:off x="571500" y="12986385"/>
          <a:ext cx="5241056" cy="573347"/>
          <a:chOff x="609600" y="13230225"/>
          <a:chExt cx="5220101" cy="596207"/>
        </a:xfrm>
      </xdr:grpSpPr>
      <xdr:sp macro="" textlink="">
        <xdr:nvSpPr>
          <xdr:cNvPr id="108"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22701229-925C-6FC0-FAC6-D9618BFF6D0C}"/>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9" name="shp_Step" descr="2">
            <a:extLst>
              <a:ext uri="{FF2B5EF4-FFF2-40B4-BE49-F238E27FC236}">
                <a16:creationId xmlns:a16="http://schemas.microsoft.com/office/drawing/2014/main" id="{E86C34D8-5A0E-ABBE-CFB9-1AD0282E6BB0}"/>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absoluteAnchor>
  <xdr:twoCellAnchor>
    <xdr:from>
      <xdr:col>1</xdr:col>
      <xdr:colOff>190500</xdr:colOff>
      <xdr:row>55</xdr:row>
      <xdr:rowOff>133350</xdr:rowOff>
    </xdr:from>
    <xdr:to>
      <xdr:col>1</xdr:col>
      <xdr:colOff>4162425</xdr:colOff>
      <xdr:row>65</xdr:row>
      <xdr:rowOff>152400</xdr:rowOff>
    </xdr:to>
    <xdr:grpSp>
      <xdr:nvGrpSpPr>
        <xdr:cNvPr id="110" name="Group 109">
          <a:extLst>
            <a:ext uri="{FF2B5EF4-FFF2-40B4-BE49-F238E27FC236}">
              <a16:creationId xmlns:a16="http://schemas.microsoft.com/office/drawing/2014/main" id="{5171701C-9898-4958-9B0A-B3BAC6EE76B5}"/>
            </a:ext>
          </a:extLst>
        </xdr:cNvPr>
        <xdr:cNvGrpSpPr/>
      </xdr:nvGrpSpPr>
      <xdr:grpSpPr>
        <a:xfrm>
          <a:off x="1059180" y="11029950"/>
          <a:ext cx="3971925" cy="1878330"/>
          <a:chOff x="3048000" y="4524375"/>
          <a:chExt cx="3971925" cy="1924050"/>
        </a:xfrm>
      </xdr:grpSpPr>
      <xdr:sp macro="" textlink="">
        <xdr:nvSpPr>
          <xdr:cNvPr id="111" name="txt_Formula" descr="=COUNTIF(C50:C61,C64)&#10;">
            <a:extLst>
              <a:ext uri="{FF2B5EF4-FFF2-40B4-BE49-F238E27FC236}">
                <a16:creationId xmlns:a16="http://schemas.microsoft.com/office/drawing/2014/main" id="{97321722-D9D5-3B3C-714D-395836909259}"/>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112" name="Group 111">
            <a:extLst>
              <a:ext uri="{FF2B5EF4-FFF2-40B4-BE49-F238E27FC236}">
                <a16:creationId xmlns:a16="http://schemas.microsoft.com/office/drawing/2014/main" id="{879E5AEC-D74E-889B-C8E6-82393E09CB4A}"/>
              </a:ext>
            </a:extLst>
          </xdr:cNvPr>
          <xdr:cNvGrpSpPr/>
        </xdr:nvGrpSpPr>
        <xdr:grpSpPr>
          <a:xfrm>
            <a:off x="4248150" y="4524375"/>
            <a:ext cx="1352550" cy="861227"/>
            <a:chOff x="4248150" y="4524375"/>
            <a:chExt cx="1352550" cy="861227"/>
          </a:xfrm>
        </xdr:grpSpPr>
        <xdr:sp macro="" textlink="">
          <xdr:nvSpPr>
            <xdr:cNvPr id="116" name="FormulaBraceUpper">
              <a:extLst>
                <a:ext uri="{FF2B5EF4-FFF2-40B4-BE49-F238E27FC236}">
                  <a16:creationId xmlns:a16="http://schemas.microsoft.com/office/drawing/2014/main" id="{F0085E29-D1A4-2415-2770-EA1EBED7812B}"/>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xt_FormulaCalloutUpper" descr="What range do you want to look at?&#10;">
              <a:extLst>
                <a:ext uri="{FF2B5EF4-FFF2-40B4-BE49-F238E27FC236}">
                  <a16:creationId xmlns:a16="http://schemas.microsoft.com/office/drawing/2014/main" id="{9640910E-7147-60D4-DFAF-6B44B9879E1B}"/>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113" name="Group 112">
            <a:extLst>
              <a:ext uri="{FF2B5EF4-FFF2-40B4-BE49-F238E27FC236}">
                <a16:creationId xmlns:a16="http://schemas.microsoft.com/office/drawing/2014/main" id="{88460AAA-7A11-7D0A-2FF9-0A29F0E77AB8}"/>
              </a:ext>
            </a:extLst>
          </xdr:cNvPr>
          <xdr:cNvGrpSpPr/>
        </xdr:nvGrpSpPr>
        <xdr:grpSpPr>
          <a:xfrm>
            <a:off x="4972050" y="5610223"/>
            <a:ext cx="1838325" cy="838202"/>
            <a:chOff x="4972050" y="5610223"/>
            <a:chExt cx="1838325" cy="838202"/>
          </a:xfrm>
        </xdr:grpSpPr>
        <xdr:sp macro="" textlink="">
          <xdr:nvSpPr>
            <xdr:cNvPr id="114" name="FormulaBraceLower">
              <a:extLst>
                <a:ext uri="{FF2B5EF4-FFF2-40B4-BE49-F238E27FC236}">
                  <a16:creationId xmlns:a16="http://schemas.microsoft.com/office/drawing/2014/main" id="{6A4EEF51-FC5C-71CF-489D-B12A7625D105}"/>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15" name="txt_FormulaCalloutLower" descr="What value (text or number) do you want to look for?&#10;">
              <a:extLst>
                <a:ext uri="{FF2B5EF4-FFF2-40B4-BE49-F238E27FC236}">
                  <a16:creationId xmlns:a16="http://schemas.microsoft.com/office/drawing/2014/main" id="{D40E29A1-7916-9D2D-4FDA-9A8FF784BD61}"/>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118" name="Group 117">
          <a:extLst>
            <a:ext uri="{FF2B5EF4-FFF2-40B4-BE49-F238E27FC236}">
              <a16:creationId xmlns:a16="http://schemas.microsoft.com/office/drawing/2014/main" id="{FC3E3B93-4639-4D69-AB85-D0EACFC15FDE}"/>
            </a:ext>
          </a:extLst>
        </xdr:cNvPr>
        <xdr:cNvGrpSpPr/>
      </xdr:nvGrpSpPr>
      <xdr:grpSpPr>
        <a:xfrm>
          <a:off x="619125" y="13900767"/>
          <a:ext cx="5420453" cy="1859462"/>
          <a:chOff x="638175" y="14144607"/>
          <a:chExt cx="5370923" cy="1964237"/>
        </a:xfrm>
      </xdr:grpSpPr>
      <xdr:sp macro="" textlink="">
        <xdr:nvSpPr>
          <xdr:cNvPr id="119" name="FormulaBraceLower">
            <a:extLst>
              <a:ext uri="{FF2B5EF4-FFF2-40B4-BE49-F238E27FC236}">
                <a16:creationId xmlns:a16="http://schemas.microsoft.com/office/drawing/2014/main" id="{275F86C2-8CDC-A6E0-92CD-40874170E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20" name="FormulaBraceLower">
            <a:extLst>
              <a:ext uri="{FF2B5EF4-FFF2-40B4-BE49-F238E27FC236}">
                <a16:creationId xmlns:a16="http://schemas.microsoft.com/office/drawing/2014/main" id="{F5DAC2B3-A775-5572-F52B-230B3C3F15C9}"/>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21" name="FormulaBraceUpper">
            <a:extLst>
              <a:ext uri="{FF2B5EF4-FFF2-40B4-BE49-F238E27FC236}">
                <a16:creationId xmlns:a16="http://schemas.microsoft.com/office/drawing/2014/main" id="{5B02D4FF-E4BC-011E-67AF-06DBEA63DE1B}"/>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2" name="FormulaBraceUpper">
            <a:extLst>
              <a:ext uri="{FF2B5EF4-FFF2-40B4-BE49-F238E27FC236}">
                <a16:creationId xmlns:a16="http://schemas.microsoft.com/office/drawing/2014/main" id="{F36469A5-EA3D-3172-F7D3-A4E3AAE2482E}"/>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3" name="txt_Formula" descr="=COUNTIFS(F50:F61,F64,G50:G61,G64)&#10;">
            <a:extLst>
              <a:ext uri="{FF2B5EF4-FFF2-40B4-BE49-F238E27FC236}">
                <a16:creationId xmlns:a16="http://schemas.microsoft.com/office/drawing/2014/main" id="{2F6B04F6-0C8F-619A-726A-5F0426FA98A8}"/>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124" name="txt_FormulaCalloutUpper" descr="This is the first range to count&#10;&#10;&#10;">
            <a:extLst>
              <a:ext uri="{FF2B5EF4-FFF2-40B4-BE49-F238E27FC236}">
                <a16:creationId xmlns:a16="http://schemas.microsoft.com/office/drawing/2014/main" id="{B21B2AAC-429E-EDAF-7195-76A0740F336A}"/>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125" name="txt_FormulaCalloutUpper" descr="This is the second range to count&#10;">
            <a:extLst>
              <a:ext uri="{FF2B5EF4-FFF2-40B4-BE49-F238E27FC236}">
                <a16:creationId xmlns:a16="http://schemas.microsoft.com/office/drawing/2014/main" id="{7C841238-1F17-716F-AB9D-21E24695705A}"/>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126" name="txt_FormulaCalloutLower" descr="This is the criteria for the first match&#10;&#10;">
            <a:extLst>
              <a:ext uri="{FF2B5EF4-FFF2-40B4-BE49-F238E27FC236}">
                <a16:creationId xmlns:a16="http://schemas.microsoft.com/office/drawing/2014/main" id="{D8065AC8-DD0F-51AB-5EBC-4D50890C195D}"/>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127" name="txt_FormulaCalloutLower" descr="This is criteria for the second match&#10;">
            <a:extLst>
              <a:ext uri="{FF2B5EF4-FFF2-40B4-BE49-F238E27FC236}">
                <a16:creationId xmlns:a16="http://schemas.microsoft.com/office/drawing/2014/main" id="{931A7D2C-DA60-39FE-741D-673475A42980}"/>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128" name="More detail button" descr="Dive down for more detail">
          <a:hlinkClick xmlns:r="http://schemas.openxmlformats.org/officeDocument/2006/relationships" r:id="rId21"/>
          <a:extLst>
            <a:ext uri="{FF2B5EF4-FFF2-40B4-BE49-F238E27FC236}">
              <a16:creationId xmlns:a16="http://schemas.microsoft.com/office/drawing/2014/main" id="{B2B6E382-28B0-40FE-8484-0ECA5905A1EE}"/>
            </a:ext>
          </a:extLst>
        </xdr:cNvPr>
        <xdr:cNvSpPr/>
      </xdr:nvSpPr>
      <xdr:spPr>
        <a:xfrm>
          <a:off x="571500" y="15217140"/>
          <a:ext cx="648522" cy="50806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29" name="More detail button" descr="Dive down for more detail">
          <a:hlinkClick xmlns:r="http://schemas.openxmlformats.org/officeDocument/2006/relationships" r:id="rId22"/>
          <a:extLst>
            <a:ext uri="{FF2B5EF4-FFF2-40B4-BE49-F238E27FC236}">
              <a16:creationId xmlns:a16="http://schemas.microsoft.com/office/drawing/2014/main" id="{9DC1201C-BDA9-4A79-8593-5C4D196AA6A4}"/>
            </a:ext>
          </a:extLst>
        </xdr:cNvPr>
        <xdr:cNvSpPr/>
      </xdr:nvSpPr>
      <xdr:spPr>
        <a:xfrm>
          <a:off x="611505" y="19817715"/>
          <a:ext cx="610422" cy="50806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absoluteAnchor>
    <xdr:pos x="7157085" y="2478405"/>
    <xdr:ext cx="2522220" cy="1646143"/>
    <xdr:grpSp>
      <xdr:nvGrpSpPr>
        <xdr:cNvPr id="2" name="CHECK THIS OUT" descr="CHECK THIS OUT&#10;&#10;">
          <a:extLst>
            <a:ext uri="{FF2B5EF4-FFF2-40B4-BE49-F238E27FC236}">
              <a16:creationId xmlns:a16="http://schemas.microsoft.com/office/drawing/2014/main" id="{5FB879FB-6566-4C99-8394-A8E02B29A0A3}"/>
            </a:ext>
          </a:extLst>
        </xdr:cNvPr>
        <xdr:cNvGrpSpPr/>
      </xdr:nvGrpSpPr>
      <xdr:grpSpPr>
        <a:xfrm>
          <a:off x="7157085" y="2478405"/>
          <a:ext cx="2522220" cy="1646143"/>
          <a:chOff x="7830674" y="7686975"/>
          <a:chExt cx="2476379" cy="1716628"/>
        </a:xfrm>
      </xdr:grpSpPr>
      <xdr:grpSp>
        <xdr:nvGrpSpPr>
          <xdr:cNvPr id="3" name="Bracket lines">
            <a:extLst>
              <a:ext uri="{FF2B5EF4-FFF2-40B4-BE49-F238E27FC236}">
                <a16:creationId xmlns:a16="http://schemas.microsoft.com/office/drawing/2014/main" id="{F6CEAA92-F819-E408-ABB5-308E0190F827}"/>
              </a:ext>
            </a:extLst>
          </xdr:cNvPr>
          <xdr:cNvGrpSpPr/>
        </xdr:nvGrpSpPr>
        <xdr:grpSpPr>
          <a:xfrm rot="599914">
            <a:off x="8268759" y="7686975"/>
            <a:ext cx="699683" cy="317588"/>
            <a:chOff x="10431582" y="494305"/>
            <a:chExt cx="650892" cy="358953"/>
          </a:xfrm>
        </xdr:grpSpPr>
        <xdr:sp macro="" textlink="">
          <xdr:nvSpPr>
            <xdr:cNvPr id="6" name="Another bracket line" descr="Bracket line">
              <a:extLst>
                <a:ext uri="{FF2B5EF4-FFF2-40B4-BE49-F238E27FC236}">
                  <a16:creationId xmlns:a16="http://schemas.microsoft.com/office/drawing/2014/main" id="{390A6733-BE29-83E7-6C5A-B23B5C34E273}"/>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 name="Bracket line" descr="Bracket line&#10;">
              <a:extLst>
                <a:ext uri="{FF2B5EF4-FFF2-40B4-BE49-F238E27FC236}">
                  <a16:creationId xmlns:a16="http://schemas.microsoft.com/office/drawing/2014/main" id="{5A8F5A32-CBE2-6077-C400-23E857EAEE3C}"/>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 name="Stars" descr="Stars">
            <a:extLst>
              <a:ext uri="{FF2B5EF4-FFF2-40B4-BE49-F238E27FC236}">
                <a16:creationId xmlns:a16="http://schemas.microsoft.com/office/drawing/2014/main" id="{A3D0A189-3D93-E148-D21F-28D96723FA9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5" name="Instructions" descr="CHECK THIS OUT&#10;You should end up with =VLOOKUP(C10,C5:D8,2,FALSE)&#10;">
            <a:extLst>
              <a:ext uri="{FF2B5EF4-FFF2-40B4-BE49-F238E27FC236}">
                <a16:creationId xmlns:a16="http://schemas.microsoft.com/office/drawing/2014/main" id="{9E57A633-0FFC-BE71-5818-813376221CB6}"/>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absoluteAnchor>
  <xdr:twoCellAnchor>
    <xdr:from>
      <xdr:col>0</xdr:col>
      <xdr:colOff>352425</xdr:colOff>
      <xdr:row>34</xdr:row>
      <xdr:rowOff>161925</xdr:rowOff>
    </xdr:from>
    <xdr:to>
      <xdr:col>1</xdr:col>
      <xdr:colOff>5218938</xdr:colOff>
      <xdr:row>47</xdr:row>
      <xdr:rowOff>76200</xdr:rowOff>
    </xdr:to>
    <xdr:grpSp>
      <xdr:nvGrpSpPr>
        <xdr:cNvPr id="8" name="Group 7">
          <a:extLst>
            <a:ext uri="{FF2B5EF4-FFF2-40B4-BE49-F238E27FC236}">
              <a16:creationId xmlns:a16="http://schemas.microsoft.com/office/drawing/2014/main" id="{8CD13987-9CA3-4757-8C91-EE1B5AA8950E}"/>
            </a:ext>
          </a:extLst>
        </xdr:cNvPr>
        <xdr:cNvGrpSpPr/>
      </xdr:nvGrpSpPr>
      <xdr:grpSpPr>
        <a:xfrm>
          <a:off x="352425" y="7027545"/>
          <a:ext cx="5758053" cy="2291715"/>
          <a:chOff x="352425" y="10715625"/>
          <a:chExt cx="5733288" cy="2390775"/>
        </a:xfrm>
      </xdr:grpSpPr>
      <xdr:sp macro="" textlink="">
        <xdr:nvSpPr>
          <xdr:cNvPr id="9" name="Rectangle 8">
            <a:extLst>
              <a:ext uri="{FF2B5EF4-FFF2-40B4-BE49-F238E27FC236}">
                <a16:creationId xmlns:a16="http://schemas.microsoft.com/office/drawing/2014/main" id="{A7B83CAA-2424-46DD-4D70-805D9B2327C5}"/>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 name="Step" descr="More information on the web&#10;">
            <a:extLst>
              <a:ext uri="{FF2B5EF4-FFF2-40B4-BE49-F238E27FC236}">
                <a16:creationId xmlns:a16="http://schemas.microsoft.com/office/drawing/2014/main" id="{2AAA11AE-7764-6E9C-FD17-92C24D3C8C79}"/>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1" name="Straight Connector 10" descr="Decorative line">
            <a:extLst>
              <a:ext uri="{FF2B5EF4-FFF2-40B4-BE49-F238E27FC236}">
                <a16:creationId xmlns:a16="http://schemas.microsoft.com/office/drawing/2014/main" id="{77666DD3-0B01-7B00-D252-A40BC54BB891}"/>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Decorative line">
            <a:extLst>
              <a:ext uri="{FF2B5EF4-FFF2-40B4-BE49-F238E27FC236}">
                <a16:creationId xmlns:a16="http://schemas.microsoft.com/office/drawing/2014/main" id="{FC8D93A0-7562-A093-1474-3659C2062379}"/>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13" name="Group 12">
          <a:extLst>
            <a:ext uri="{FF2B5EF4-FFF2-40B4-BE49-F238E27FC236}">
              <a16:creationId xmlns:a16="http://schemas.microsoft.com/office/drawing/2014/main" id="{FDE9E616-31E9-49C8-88D0-68609B1ADFCE}"/>
            </a:ext>
          </a:extLst>
        </xdr:cNvPr>
        <xdr:cNvGrpSpPr/>
      </xdr:nvGrpSpPr>
      <xdr:grpSpPr>
        <a:xfrm>
          <a:off x="562406" y="7564204"/>
          <a:ext cx="2891359" cy="343839"/>
          <a:chOff x="562406" y="11008444"/>
          <a:chExt cx="2866594" cy="359079"/>
        </a:xfrm>
      </xdr:grpSpPr>
      <xdr:sp macro="" textlink="">
        <xdr:nvSpPr>
          <xdr:cNvPr id="14"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9E073624-EA1E-87C9-B914-ED42A9C3CC1A}"/>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5" name="Graphic 22" descr="Arrow">
            <a:hlinkClick xmlns:r="http://schemas.openxmlformats.org/officeDocument/2006/relationships" r:id="rId3" tooltip="Select to learn more from the web"/>
            <a:extLst>
              <a:ext uri="{FF2B5EF4-FFF2-40B4-BE49-F238E27FC236}">
                <a16:creationId xmlns:a16="http://schemas.microsoft.com/office/drawing/2014/main" id="{79EA6A51-9D75-FA2F-2EF5-6D51B1F5B61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16" name="Group 15">
          <a:extLst>
            <a:ext uri="{FF2B5EF4-FFF2-40B4-BE49-F238E27FC236}">
              <a16:creationId xmlns:a16="http://schemas.microsoft.com/office/drawing/2014/main" id="{082210AE-424D-4738-A9B5-173A51F4D133}"/>
            </a:ext>
          </a:extLst>
        </xdr:cNvPr>
        <xdr:cNvGrpSpPr/>
      </xdr:nvGrpSpPr>
      <xdr:grpSpPr>
        <a:xfrm>
          <a:off x="562406" y="7924030"/>
          <a:ext cx="2919934" cy="349149"/>
          <a:chOff x="562406" y="11383510"/>
          <a:chExt cx="2895169" cy="364389"/>
        </a:xfrm>
      </xdr:grpSpPr>
      <xdr:sp macro="" textlink="">
        <xdr:nvSpPr>
          <xdr:cNvPr id="17"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54105252-81DE-7B98-DE96-4F8C8A07FB88}"/>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8" name="Graphic 22" descr="Arrow">
            <a:hlinkClick xmlns:r="http://schemas.openxmlformats.org/officeDocument/2006/relationships" r:id="rId6" tooltip="Select to learn more from the web"/>
            <a:extLst>
              <a:ext uri="{FF2B5EF4-FFF2-40B4-BE49-F238E27FC236}">
                <a16:creationId xmlns:a16="http://schemas.microsoft.com/office/drawing/2014/main" id="{8D6FF6C4-DC81-1A2D-C174-360019E876A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19" name="Group 18">
          <a:extLst>
            <a:ext uri="{FF2B5EF4-FFF2-40B4-BE49-F238E27FC236}">
              <a16:creationId xmlns:a16="http://schemas.microsoft.com/office/drawing/2014/main" id="{45F516CC-14AB-44D4-9623-532020F726EB}"/>
            </a:ext>
          </a:extLst>
        </xdr:cNvPr>
        <xdr:cNvGrpSpPr/>
      </xdr:nvGrpSpPr>
      <xdr:grpSpPr>
        <a:xfrm>
          <a:off x="562406" y="8686468"/>
          <a:ext cx="2541401" cy="349149"/>
          <a:chOff x="562406" y="12176428"/>
          <a:chExt cx="2516636" cy="364389"/>
        </a:xfrm>
      </xdr:grpSpPr>
      <xdr:sp macro="" textlink="">
        <xdr:nvSpPr>
          <xdr:cNvPr id="20"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4AAB5FC-5734-A044-BB9E-DBC8E9B8802B}"/>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21" name="Graphic 22" descr="Arrow">
            <a:hlinkClick xmlns:r="http://schemas.openxmlformats.org/officeDocument/2006/relationships" r:id="rId7" tooltip="Select to learn more from the web"/>
            <a:extLst>
              <a:ext uri="{FF2B5EF4-FFF2-40B4-BE49-F238E27FC236}">
                <a16:creationId xmlns:a16="http://schemas.microsoft.com/office/drawing/2014/main" id="{0DEDA26B-3752-CB56-2709-6881138375D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22" name="Group 21">
          <a:extLst>
            <a:ext uri="{FF2B5EF4-FFF2-40B4-BE49-F238E27FC236}">
              <a16:creationId xmlns:a16="http://schemas.microsoft.com/office/drawing/2014/main" id="{5ADB8604-9E04-429F-A99B-75EC3E8635F9}"/>
            </a:ext>
          </a:extLst>
        </xdr:cNvPr>
        <xdr:cNvGrpSpPr/>
      </xdr:nvGrpSpPr>
      <xdr:grpSpPr>
        <a:xfrm>
          <a:off x="562406" y="8289166"/>
          <a:ext cx="2919934" cy="349149"/>
          <a:chOff x="562406" y="11763886"/>
          <a:chExt cx="2895169" cy="364389"/>
        </a:xfrm>
      </xdr:grpSpPr>
      <xdr:sp macro="" textlink="">
        <xdr:nvSpPr>
          <xdr:cNvPr id="2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E199AD90-5ADA-29E9-99C9-C920E875FD1C}"/>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24" name="Graphic 22" descr="Arrow">
            <a:hlinkClick xmlns:r="http://schemas.openxmlformats.org/officeDocument/2006/relationships" r:id="rId8" tooltip="Select to learn more from the web"/>
            <a:extLst>
              <a:ext uri="{FF2B5EF4-FFF2-40B4-BE49-F238E27FC236}">
                <a16:creationId xmlns:a16="http://schemas.microsoft.com/office/drawing/2014/main" id="{A75B8D97-1B29-9CC5-1678-AC6B9290A98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25" name="txt_TourBackground" descr="Background">
          <a:extLst>
            <a:ext uri="{FF2B5EF4-FFF2-40B4-BE49-F238E27FC236}">
              <a16:creationId xmlns:a16="http://schemas.microsoft.com/office/drawing/2014/main" id="{B7CDEE2A-D11A-44EB-9CD2-713AB12BFCA5}"/>
            </a:ext>
          </a:extLst>
        </xdr:cNvPr>
        <xdr:cNvSpPr/>
      </xdr:nvSpPr>
      <xdr:spPr>
        <a:xfrm>
          <a:off x="352425" y="184785"/>
          <a:ext cx="866013" cy="609981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26" name="txt_TourHeader" descr="Let the Function Wizard guide you">
          <a:extLst>
            <a:ext uri="{FF2B5EF4-FFF2-40B4-BE49-F238E27FC236}">
              <a16:creationId xmlns:a16="http://schemas.microsoft.com/office/drawing/2014/main" id="{11025294-F8E2-4D69-ADDC-E5B9982912C5}"/>
            </a:ext>
          </a:extLst>
        </xdr:cNvPr>
        <xdr:cNvSpPr txBox="1"/>
      </xdr:nvSpPr>
      <xdr:spPr>
        <a:xfrm>
          <a:off x="567653" y="185210"/>
          <a:ext cx="648726" cy="195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27" name="txt_TourLine1" descr="Decorative line">
          <a:extLst>
            <a:ext uri="{FF2B5EF4-FFF2-40B4-BE49-F238E27FC236}">
              <a16:creationId xmlns:a16="http://schemas.microsoft.com/office/drawing/2014/main" id="{72655BA1-F900-43E9-B235-207286B3F9EC}"/>
            </a:ext>
          </a:extLst>
        </xdr:cNvPr>
        <xdr:cNvCxnSpPr>
          <a:cxnSpLocks/>
        </xdr:cNvCxnSpPr>
      </xdr:nvCxnSpPr>
      <xdr:spPr>
        <a:xfrm>
          <a:off x="567653" y="471596"/>
          <a:ext cx="65299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28" name="txt_TourLine2" descr="Decorative line">
          <a:extLst>
            <a:ext uri="{FF2B5EF4-FFF2-40B4-BE49-F238E27FC236}">
              <a16:creationId xmlns:a16="http://schemas.microsoft.com/office/drawing/2014/main" id="{904AF6E3-24E6-472F-9E46-457BDB696032}"/>
            </a:ext>
          </a:extLst>
        </xdr:cNvPr>
        <xdr:cNvCxnSpPr>
          <a:cxnSpLocks/>
        </xdr:cNvCxnSpPr>
      </xdr:nvCxnSpPr>
      <xdr:spPr>
        <a:xfrm>
          <a:off x="567653" y="5623356"/>
          <a:ext cx="65299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29" name="txt_TourIntro" descr="If you know the name of the function you want, but you're not sure how to build it, you can use the Function Wizard to help you out.">
          <a:extLst>
            <a:ext uri="{FF2B5EF4-FFF2-40B4-BE49-F238E27FC236}">
              <a16:creationId xmlns:a16="http://schemas.microsoft.com/office/drawing/2014/main" id="{FFBA6888-1BC9-4309-BE4E-46CDC613DFC9}"/>
            </a:ext>
          </a:extLst>
        </xdr:cNvPr>
        <xdr:cNvSpPr txBox="1"/>
      </xdr:nvSpPr>
      <xdr:spPr>
        <a:xfrm>
          <a:off x="564488" y="503155"/>
          <a:ext cx="656346" cy="455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30" name="grp_Step">
          <a:extLst>
            <a:ext uri="{FF2B5EF4-FFF2-40B4-BE49-F238E27FC236}">
              <a16:creationId xmlns:a16="http://schemas.microsoft.com/office/drawing/2014/main" id="{4FD9C65F-65B8-4BB6-87AA-E030C1026022}"/>
            </a:ext>
          </a:extLst>
        </xdr:cNvPr>
        <xdr:cNvGrpSpPr/>
      </xdr:nvGrpSpPr>
      <xdr:grpSpPr>
        <a:xfrm>
          <a:off x="576262" y="1573519"/>
          <a:ext cx="5420677" cy="585412"/>
          <a:chOff x="647700" y="7419975"/>
          <a:chExt cx="5491034" cy="567632"/>
        </a:xfrm>
      </xdr:grpSpPr>
      <xdr:sp macro="" textlink="">
        <xdr:nvSpPr>
          <xdr:cNvPr id="31"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B4AC7F8E-C10F-E471-5373-86FBFCC7C977}"/>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2" name="shp_Step" descr="1">
            <a:extLst>
              <a:ext uri="{FF2B5EF4-FFF2-40B4-BE49-F238E27FC236}">
                <a16:creationId xmlns:a16="http://schemas.microsoft.com/office/drawing/2014/main" id="{BF26447B-04B2-2ABD-92C0-59F7F95B5F67}"/>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33" name="grp_Step">
          <a:extLst>
            <a:ext uri="{FF2B5EF4-FFF2-40B4-BE49-F238E27FC236}">
              <a16:creationId xmlns:a16="http://schemas.microsoft.com/office/drawing/2014/main" id="{F40DC4B1-5026-4CF0-86D9-47C60F680F17}"/>
            </a:ext>
          </a:extLst>
        </xdr:cNvPr>
        <xdr:cNvGrpSpPr/>
      </xdr:nvGrpSpPr>
      <xdr:grpSpPr>
        <a:xfrm>
          <a:off x="576262" y="2549844"/>
          <a:ext cx="5220652" cy="580967"/>
          <a:chOff x="609600" y="7810500"/>
          <a:chExt cx="5186234" cy="596207"/>
        </a:xfrm>
      </xdr:grpSpPr>
      <xdr:sp macro="" textlink="">
        <xdr:nvSpPr>
          <xdr:cNvPr id="34"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F009FA64-4524-C7CD-EC70-8BB7E6C6B794}"/>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5" name="shp_Step" descr="2">
            <a:extLst>
              <a:ext uri="{FF2B5EF4-FFF2-40B4-BE49-F238E27FC236}">
                <a16:creationId xmlns:a16="http://schemas.microsoft.com/office/drawing/2014/main" id="{7CAA04E3-C088-3098-F029-2E2C2138CE34}"/>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absoluteAnchor>
    <xdr:pos x="561974" y="6445569"/>
    <xdr:ext cx="1299935" cy="320209"/>
    <xdr:sp macro="" textlink="">
      <xdr:nvSpPr>
        <xdr:cNvPr id="36"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264E0374-4957-42B5-B721-8EFD9649D332}"/>
            </a:ext>
          </a:extLst>
        </xdr:cNvPr>
        <xdr:cNvSpPr/>
      </xdr:nvSpPr>
      <xdr:spPr>
        <a:xfrm flipH="1">
          <a:off x="561974" y="6445569"/>
          <a:ext cx="1299935"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538075" y="6445569"/>
    <xdr:ext cx="1275170" cy="320209"/>
    <xdr:sp macro="" textlink="">
      <xdr:nvSpPr>
        <xdr:cNvPr id="37"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870FC7F3-4B60-417C-A3C1-910E9AFF4CB3}"/>
            </a:ext>
          </a:extLst>
        </xdr:cNvPr>
        <xdr:cNvSpPr/>
      </xdr:nvSpPr>
      <xdr:spPr>
        <a:xfrm>
          <a:off x="4538075" y="6445569"/>
          <a:ext cx="1275170"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oneCellAnchor>
    <xdr:from>
      <xdr:col>1</xdr:col>
      <xdr:colOff>228600</xdr:colOff>
      <xdr:row>15</xdr:row>
      <xdr:rowOff>114300</xdr:rowOff>
    </xdr:from>
    <xdr:ext cx="4629150" cy="2466813"/>
    <xdr:pic>
      <xdr:nvPicPr>
        <xdr:cNvPr id="38" name="Picture 37" descr="VLOOKUP Function Arguments dialog">
          <a:extLst>
            <a:ext uri="{FF2B5EF4-FFF2-40B4-BE49-F238E27FC236}">
              <a16:creationId xmlns:a16="http://schemas.microsoft.com/office/drawing/2014/main" id="{50705380-054A-40DD-9E80-C5A8D42ACAF5}"/>
            </a:ext>
          </a:extLst>
        </xdr:cNvPr>
        <xdr:cNvPicPr>
          <a:picLocks noChangeAspect="1"/>
        </xdr:cNvPicPr>
      </xdr:nvPicPr>
      <xdr:blipFill>
        <a:blip xmlns:r="http://schemas.openxmlformats.org/officeDocument/2006/relationships" r:embed="rId11"/>
        <a:stretch>
          <a:fillRect/>
        </a:stretch>
      </xdr:blipFill>
      <xdr:spPr>
        <a:xfrm>
          <a:off x="838200" y="2857500"/>
          <a:ext cx="4629150" cy="2466813"/>
        </a:xfrm>
        <a:prstGeom prst="rect">
          <a:avLst/>
        </a:prstGeom>
      </xdr:spPr>
    </xdr:pic>
    <xdr:clientData/>
  </xdr:oneCellAnchor>
  <xdr:twoCellAnchor>
    <xdr:from>
      <xdr:col>1</xdr:col>
      <xdr:colOff>1544364</xdr:colOff>
      <xdr:row>16</xdr:row>
      <xdr:rowOff>66379</xdr:rowOff>
    </xdr:from>
    <xdr:to>
      <xdr:col>6</xdr:col>
      <xdr:colOff>571500</xdr:colOff>
      <xdr:row>35</xdr:row>
      <xdr:rowOff>163387</xdr:rowOff>
    </xdr:to>
    <xdr:grpSp>
      <xdr:nvGrpSpPr>
        <xdr:cNvPr id="39" name="Group 38">
          <a:extLst>
            <a:ext uri="{FF2B5EF4-FFF2-40B4-BE49-F238E27FC236}">
              <a16:creationId xmlns:a16="http://schemas.microsoft.com/office/drawing/2014/main" id="{E64F58DD-65ED-4D1A-A49E-7C887FDD3F07}"/>
            </a:ext>
          </a:extLst>
        </xdr:cNvPr>
        <xdr:cNvGrpSpPr/>
      </xdr:nvGrpSpPr>
      <xdr:grpSpPr>
        <a:xfrm>
          <a:off x="2435904" y="3640159"/>
          <a:ext cx="7729176" cy="3571728"/>
          <a:chOff x="2411139" y="6952954"/>
          <a:chExt cx="7523436" cy="3716508"/>
        </a:xfrm>
      </xdr:grpSpPr>
      <xdr:grpSp>
        <xdr:nvGrpSpPr>
          <xdr:cNvPr id="40" name="Group 39">
            <a:extLst>
              <a:ext uri="{FF2B5EF4-FFF2-40B4-BE49-F238E27FC236}">
                <a16:creationId xmlns:a16="http://schemas.microsoft.com/office/drawing/2014/main" id="{2CC2E8F1-0616-B432-D15B-7192B6A043C4}"/>
              </a:ext>
            </a:extLst>
          </xdr:cNvPr>
          <xdr:cNvGrpSpPr/>
        </xdr:nvGrpSpPr>
        <xdr:grpSpPr>
          <a:xfrm>
            <a:off x="2733674" y="6952954"/>
            <a:ext cx="6924676" cy="1721004"/>
            <a:chOff x="2895600" y="6567190"/>
            <a:chExt cx="6924676" cy="1721004"/>
          </a:xfrm>
        </xdr:grpSpPr>
        <xdr:grpSp>
          <xdr:nvGrpSpPr>
            <xdr:cNvPr id="45" name="GOOD TO KNOW" descr="GOOD TO KNOW&#10;&#10;">
              <a:extLst>
                <a:ext uri="{FF2B5EF4-FFF2-40B4-BE49-F238E27FC236}">
                  <a16:creationId xmlns:a16="http://schemas.microsoft.com/office/drawing/2014/main" id="{46E7EF4D-4215-84D4-B1DC-496DC58F79EC}"/>
                </a:ext>
              </a:extLst>
            </xdr:cNvPr>
            <xdr:cNvGrpSpPr/>
          </xdr:nvGrpSpPr>
          <xdr:grpSpPr>
            <a:xfrm>
              <a:off x="6391276" y="6567190"/>
              <a:ext cx="3429000" cy="1721004"/>
              <a:chOff x="6778625" y="15564811"/>
              <a:chExt cx="3538099" cy="1653047"/>
            </a:xfrm>
          </xdr:grpSpPr>
          <xdr:pic>
            <xdr:nvPicPr>
              <xdr:cNvPr id="47" name="Graphic 147" descr="Glasses">
                <a:extLst>
                  <a:ext uri="{FF2B5EF4-FFF2-40B4-BE49-F238E27FC236}">
                    <a16:creationId xmlns:a16="http://schemas.microsoft.com/office/drawing/2014/main" id="{6DB655C2-9B75-AEED-2142-C7C4159047A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48" name="Step" descr="GOOD TO KNOW&#10;You can type cell and range references, or select them with your mouse.&#10;&#10;">
                <a:extLst>
                  <a:ext uri="{FF2B5EF4-FFF2-40B4-BE49-F238E27FC236}">
                    <a16:creationId xmlns:a16="http://schemas.microsoft.com/office/drawing/2014/main" id="{34A478F2-6267-CE65-B98A-FDC884179EE4}"/>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46" name="Connector: Curved 45">
              <a:extLst>
                <a:ext uri="{FF2B5EF4-FFF2-40B4-BE49-F238E27FC236}">
                  <a16:creationId xmlns:a16="http://schemas.microsoft.com/office/drawing/2014/main" id="{AD6E5D85-089E-CD6A-9430-FE20A2C9CFA2}"/>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41" name="GOOD TO KNOW" descr="GOOD TO KNOW&#10;&#10;">
            <a:extLst>
              <a:ext uri="{FF2B5EF4-FFF2-40B4-BE49-F238E27FC236}">
                <a16:creationId xmlns:a16="http://schemas.microsoft.com/office/drawing/2014/main" id="{F2122351-D21A-2B90-FFC1-8D118D2B11D6}"/>
              </a:ext>
            </a:extLst>
          </xdr:cNvPr>
          <xdr:cNvGrpSpPr/>
        </xdr:nvGrpSpPr>
        <xdr:grpSpPr>
          <a:xfrm>
            <a:off x="2411139" y="8673756"/>
            <a:ext cx="7523436" cy="1995706"/>
            <a:chOff x="2779964" y="15904785"/>
            <a:chExt cx="6772887" cy="1916900"/>
          </a:xfrm>
        </xdr:grpSpPr>
        <xdr:pic>
          <xdr:nvPicPr>
            <xdr:cNvPr id="42" name="Graphic 147" descr="Glasses">
              <a:extLst>
                <a:ext uri="{FF2B5EF4-FFF2-40B4-BE49-F238E27FC236}">
                  <a16:creationId xmlns:a16="http://schemas.microsoft.com/office/drawing/2014/main" id="{4D688AC0-E015-E2AE-1597-6DC93AEB226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43"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6BD05CC5-1159-BC26-E4D3-0349D5970046}"/>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44" name="Freeform: Shape 43" descr="Arrrow">
              <a:extLst>
                <a:ext uri="{FF2B5EF4-FFF2-40B4-BE49-F238E27FC236}">
                  <a16:creationId xmlns:a16="http://schemas.microsoft.com/office/drawing/2014/main" id="{4DE73D93-2EFC-63B6-0F81-8553BCE31573}"/>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absoluteAnchor>
    <xdr:pos x="342900" y="361950"/>
    <xdr:ext cx="5758815" cy="9252586"/>
    <xdr:sp macro="" textlink="">
      <xdr:nvSpPr>
        <xdr:cNvPr id="2" name="txt_TourBackground" descr="Background">
          <a:extLst>
            <a:ext uri="{FF2B5EF4-FFF2-40B4-BE49-F238E27FC236}">
              <a16:creationId xmlns:a16="http://schemas.microsoft.com/office/drawing/2014/main" id="{6AA6FCD6-B0E2-44D7-9A1A-CB217A61AF51}"/>
            </a:ext>
          </a:extLst>
        </xdr:cNvPr>
        <xdr:cNvSpPr/>
      </xdr:nvSpPr>
      <xdr:spPr>
        <a:xfrm>
          <a:off x="342900" y="361950"/>
          <a:ext cx="5758815" cy="925258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absoluteAnchor>
  <xdr:absoluteAnchor>
    <xdr:pos x="565153" y="457199"/>
    <xdr:ext cx="5276209" cy="824384"/>
    <xdr:sp macro="" textlink="">
      <xdr:nvSpPr>
        <xdr:cNvPr id="3" name="txt_TourHeader" descr="Fixing formula errors">
          <a:extLst>
            <a:ext uri="{FF2B5EF4-FFF2-40B4-BE49-F238E27FC236}">
              <a16:creationId xmlns:a16="http://schemas.microsoft.com/office/drawing/2014/main" id="{B71EE16F-2CC6-4D4F-9626-6F7A808C1112}"/>
            </a:ext>
          </a:extLst>
        </xdr:cNvPr>
        <xdr:cNvSpPr txBox="1"/>
      </xdr:nvSpPr>
      <xdr:spPr>
        <a:xfrm>
          <a:off x="565153" y="457199"/>
          <a:ext cx="5276209" cy="824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absoluteAnchor>
  <xdr:absoluteAnchor>
    <xdr:pos x="565153" y="1028701"/>
    <xdr:ext cx="5273013" cy="0"/>
    <xdr:cxnSp macro="">
      <xdr:nvCxnSpPr>
        <xdr:cNvPr id="4" name="txt_TourLine1" descr="Decorative line">
          <a:extLst>
            <a:ext uri="{FF2B5EF4-FFF2-40B4-BE49-F238E27FC236}">
              <a16:creationId xmlns:a16="http://schemas.microsoft.com/office/drawing/2014/main" id="{F2ADB1D3-7B61-4712-89A5-2893CB5F37D6}"/>
            </a:ext>
          </a:extLst>
        </xdr:cNvPr>
        <xdr:cNvCxnSpPr>
          <a:cxnSpLocks/>
        </xdr:cNvCxnSpPr>
      </xdr:nvCxnSpPr>
      <xdr:spPr>
        <a:xfrm>
          <a:off x="565153" y="1028701"/>
          <a:ext cx="52730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65153" y="8963236"/>
    <xdr:ext cx="5273013" cy="0"/>
    <xdr:cxnSp macro="">
      <xdr:nvCxnSpPr>
        <xdr:cNvPr id="5" name="txt_TourLine2" descr="Decorative line">
          <a:extLst>
            <a:ext uri="{FF2B5EF4-FFF2-40B4-BE49-F238E27FC236}">
              <a16:creationId xmlns:a16="http://schemas.microsoft.com/office/drawing/2014/main" id="{7A651DB1-7290-4E79-9112-EDFF929E53F3}"/>
            </a:ext>
          </a:extLst>
        </xdr:cNvPr>
        <xdr:cNvCxnSpPr>
          <a:cxnSpLocks/>
        </xdr:cNvCxnSpPr>
      </xdr:nvCxnSpPr>
      <xdr:spPr>
        <a:xfrm>
          <a:off x="565153" y="8963236"/>
          <a:ext cx="52730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71663" y="1062116"/>
    <xdr:ext cx="5276209" cy="801524"/>
    <xdr:sp macro="" textlink="">
      <xdr:nvSpPr>
        <xdr:cNvPr id="6"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5032C085-6F79-46A8-AA7C-D1C65DC6E0D6}"/>
            </a:ext>
          </a:extLst>
        </xdr:cNvPr>
        <xdr:cNvSpPr txBox="1"/>
      </xdr:nvSpPr>
      <xdr:spPr>
        <a:xfrm>
          <a:off x="571663" y="1062116"/>
          <a:ext cx="5276209" cy="80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571500" y="1893570"/>
    <xdr:ext cx="5254391" cy="565727"/>
    <xdr:grpSp>
      <xdr:nvGrpSpPr>
        <xdr:cNvPr id="7" name="Group 6">
          <a:extLst>
            <a:ext uri="{FF2B5EF4-FFF2-40B4-BE49-F238E27FC236}">
              <a16:creationId xmlns:a16="http://schemas.microsoft.com/office/drawing/2014/main" id="{D236CB02-83BC-42B5-8929-159D8668D57C}"/>
            </a:ext>
          </a:extLst>
        </xdr:cNvPr>
        <xdr:cNvGrpSpPr/>
      </xdr:nvGrpSpPr>
      <xdr:grpSpPr>
        <a:xfrm>
          <a:off x="571500" y="1893570"/>
          <a:ext cx="5254391" cy="565727"/>
          <a:chOff x="476250" y="1924050"/>
          <a:chExt cx="5220101" cy="596207"/>
        </a:xfrm>
      </xdr:grpSpPr>
      <xdr:sp macro="" textlink="">
        <xdr:nvSpPr>
          <xdr:cNvPr id="8"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6FDA55A5-1C16-51DE-51EC-1B17507E8D3C}"/>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 name="shp_Step" descr="1">
            <a:extLst>
              <a:ext uri="{FF2B5EF4-FFF2-40B4-BE49-F238E27FC236}">
                <a16:creationId xmlns:a16="http://schemas.microsoft.com/office/drawing/2014/main" id="{993C31BA-636D-56CA-DC5D-7522BD17AAEA}"/>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absoluteAnchor>
  <xdr:absoluteAnchor>
    <xdr:pos x="848021" y="2933700"/>
    <xdr:ext cx="4748574" cy="1828562"/>
    <xdr:pic>
      <xdr:nvPicPr>
        <xdr:cNvPr id="10" name="Picture 9" descr="Error checking dialog">
          <a:extLst>
            <a:ext uri="{FF2B5EF4-FFF2-40B4-BE49-F238E27FC236}">
              <a16:creationId xmlns:a16="http://schemas.microsoft.com/office/drawing/2014/main" id="{C794CD74-8871-4A3B-ACA7-8428D037F02D}"/>
            </a:ext>
          </a:extLst>
        </xdr:cNvPr>
        <xdr:cNvPicPr>
          <a:picLocks noChangeAspect="1"/>
        </xdr:cNvPicPr>
      </xdr:nvPicPr>
      <xdr:blipFill>
        <a:blip xmlns:r="http://schemas.openxmlformats.org/officeDocument/2006/relationships" r:embed="rId1"/>
        <a:stretch>
          <a:fillRect/>
        </a:stretch>
      </xdr:blipFill>
      <xdr:spPr>
        <a:xfrm>
          <a:off x="848021" y="2933700"/>
          <a:ext cx="4748574" cy="1828562"/>
        </a:xfrm>
        <a:prstGeom prst="rect">
          <a:avLst/>
        </a:prstGeom>
      </xdr:spPr>
    </xdr:pic>
    <xdr:clientData/>
  </xdr:absoluteAnchor>
  <xdr:absoluteAnchor>
    <xdr:pos x="571500" y="4805363"/>
    <xdr:ext cx="5254391" cy="573347"/>
    <xdr:grpSp>
      <xdr:nvGrpSpPr>
        <xdr:cNvPr id="11" name="Group 10">
          <a:extLst>
            <a:ext uri="{FF2B5EF4-FFF2-40B4-BE49-F238E27FC236}">
              <a16:creationId xmlns:a16="http://schemas.microsoft.com/office/drawing/2014/main" id="{22846CD2-0EBF-4291-9C21-D6A17101B3B2}"/>
            </a:ext>
          </a:extLst>
        </xdr:cNvPr>
        <xdr:cNvGrpSpPr/>
      </xdr:nvGrpSpPr>
      <xdr:grpSpPr>
        <a:xfrm>
          <a:off x="571500" y="4805363"/>
          <a:ext cx="5254391" cy="573347"/>
          <a:chOff x="476250" y="4957763"/>
          <a:chExt cx="5220101" cy="596207"/>
        </a:xfrm>
      </xdr:grpSpPr>
      <xdr:sp macro="" textlink="">
        <xdr:nvSpPr>
          <xdr:cNvPr id="12"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87CA0F4-1AB4-BDBB-1E54-8DCCC97F6C32}"/>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3" name="shp_Step" descr="2">
            <a:extLst>
              <a:ext uri="{FF2B5EF4-FFF2-40B4-BE49-F238E27FC236}">
                <a16:creationId xmlns:a16="http://schemas.microsoft.com/office/drawing/2014/main" id="{4E66EA39-FFEA-7690-1590-4F3CCF2C4225}"/>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absoluteAnchor>
  <xdr:absoluteAnchor>
    <xdr:pos x="752782" y="5484495"/>
    <xdr:ext cx="4939051" cy="2514271"/>
    <xdr:pic>
      <xdr:nvPicPr>
        <xdr:cNvPr id="14" name="Picture 13" descr="Evaluate Formula dialog">
          <a:extLst>
            <a:ext uri="{FF2B5EF4-FFF2-40B4-BE49-F238E27FC236}">
              <a16:creationId xmlns:a16="http://schemas.microsoft.com/office/drawing/2014/main" id="{CB23B339-9309-4678-B687-8EE7136745DB}"/>
            </a:ext>
          </a:extLst>
        </xdr:cNvPr>
        <xdr:cNvPicPr>
          <a:picLocks noChangeAspect="1"/>
        </xdr:cNvPicPr>
      </xdr:nvPicPr>
      <xdr:blipFill>
        <a:blip xmlns:r="http://schemas.openxmlformats.org/officeDocument/2006/relationships" r:embed="rId2"/>
        <a:stretch>
          <a:fillRect/>
        </a:stretch>
      </xdr:blipFill>
      <xdr:spPr>
        <a:xfrm>
          <a:off x="752782" y="5484495"/>
          <a:ext cx="4939051" cy="2514271"/>
        </a:xfrm>
        <a:prstGeom prst="rect">
          <a:avLst/>
        </a:prstGeom>
      </xdr:spPr>
    </xdr:pic>
    <xdr:clientData/>
  </xdr:absoluteAnchor>
  <xdr:absoluteAnchor>
    <xdr:pos x="571500" y="8075295"/>
    <xdr:ext cx="5254391" cy="573347"/>
    <xdr:grpSp>
      <xdr:nvGrpSpPr>
        <xdr:cNvPr id="15" name="Group 14">
          <a:extLst>
            <a:ext uri="{FF2B5EF4-FFF2-40B4-BE49-F238E27FC236}">
              <a16:creationId xmlns:a16="http://schemas.microsoft.com/office/drawing/2014/main" id="{12DA82AE-90D3-4E28-974B-311F51461E75}"/>
            </a:ext>
          </a:extLst>
        </xdr:cNvPr>
        <xdr:cNvGrpSpPr/>
      </xdr:nvGrpSpPr>
      <xdr:grpSpPr>
        <a:xfrm>
          <a:off x="571500" y="8075295"/>
          <a:ext cx="5254391" cy="573347"/>
          <a:chOff x="476250" y="8372475"/>
          <a:chExt cx="5220101" cy="596207"/>
        </a:xfrm>
      </xdr:grpSpPr>
      <xdr:sp macro="" textlink="">
        <xdr:nvSpPr>
          <xdr:cNvPr id="16"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39CA0DE7-3ACF-EA5D-E0A0-106A3462B2EF}"/>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7" name="shp_Step" descr="3">
            <a:extLst>
              <a:ext uri="{FF2B5EF4-FFF2-40B4-BE49-F238E27FC236}">
                <a16:creationId xmlns:a16="http://schemas.microsoft.com/office/drawing/2014/main" id="{527EFC1F-CAEC-0E03-8036-16DF6766A073}"/>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absoluteAnchor>
  <xdr:absoluteAnchor>
    <xdr:pos x="590550" y="9115425"/>
    <xdr:ext cx="1299937" cy="320209"/>
    <xdr:sp macro="" textlink="">
      <xdr:nvSpPr>
        <xdr:cNvPr id="1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B090EB1-10AA-4807-92A7-21435B3F235E}"/>
            </a:ext>
          </a:extLst>
        </xdr:cNvPr>
        <xdr:cNvSpPr/>
      </xdr:nvSpPr>
      <xdr:spPr>
        <a:xfrm flipH="1">
          <a:off x="590550" y="9115425"/>
          <a:ext cx="1299937"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561374" y="9115425"/>
    <xdr:ext cx="1275172" cy="320209"/>
    <xdr:sp macro="" textlink="">
      <xdr:nvSpPr>
        <xdr:cNvPr id="19"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B93BFC51-BA71-4DDB-A8A3-21DE5B773BBE}"/>
            </a:ext>
          </a:extLst>
        </xdr:cNvPr>
        <xdr:cNvSpPr/>
      </xdr:nvSpPr>
      <xdr:spPr>
        <a:xfrm>
          <a:off x="4561374" y="9115425"/>
          <a:ext cx="1275172"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absoluteAnchor>
    <xdr:pos x="7452360" y="7269480"/>
    <xdr:ext cx="2998257" cy="1113566"/>
    <xdr:grpSp>
      <xdr:nvGrpSpPr>
        <xdr:cNvPr id="20" name="EXPERIMENT" descr="EXPERIMENT">
          <a:extLst>
            <a:ext uri="{FF2B5EF4-FFF2-40B4-BE49-F238E27FC236}">
              <a16:creationId xmlns:a16="http://schemas.microsoft.com/office/drawing/2014/main" id="{6F05363F-18E6-4E0D-8FEC-DF14AB2481AD}"/>
            </a:ext>
          </a:extLst>
        </xdr:cNvPr>
        <xdr:cNvGrpSpPr/>
      </xdr:nvGrpSpPr>
      <xdr:grpSpPr>
        <a:xfrm>
          <a:off x="7452360" y="7269480"/>
          <a:ext cx="2998257" cy="1113566"/>
          <a:chOff x="6375400" y="12710331"/>
          <a:chExt cx="3768724" cy="1161191"/>
        </a:xfrm>
      </xdr:grpSpPr>
      <xdr:sp macro="" textlink="">
        <xdr:nvSpPr>
          <xdr:cNvPr id="21" name="Step" descr="EXPERIMENT&#10;What's wrong here? Hint: We're trying to SUM up all the items.&#10;&#10;">
            <a:extLst>
              <a:ext uri="{FF2B5EF4-FFF2-40B4-BE49-F238E27FC236}">
                <a16:creationId xmlns:a16="http://schemas.microsoft.com/office/drawing/2014/main" id="{CE654DDC-9C00-6B95-BC64-F6403209AA24}"/>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22" name="Freeform: Shape 21" descr="Bracket line">
            <a:extLst>
              <a:ext uri="{FF2B5EF4-FFF2-40B4-BE49-F238E27FC236}">
                <a16:creationId xmlns:a16="http://schemas.microsoft.com/office/drawing/2014/main" id="{593E41D2-8E3E-5FB6-24D5-8EF10661ECEC}"/>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3" name="Freeform: Shape 22" descr="Bracket line">
            <a:extLst>
              <a:ext uri="{FF2B5EF4-FFF2-40B4-BE49-F238E27FC236}">
                <a16:creationId xmlns:a16="http://schemas.microsoft.com/office/drawing/2014/main" id="{CDD48724-A544-4BA7-CE8C-BA876AE51A66}"/>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4" name="Arc 23">
            <a:extLst>
              <a:ext uri="{FF2B5EF4-FFF2-40B4-BE49-F238E27FC236}">
                <a16:creationId xmlns:a16="http://schemas.microsoft.com/office/drawing/2014/main" id="{826C31E3-0F8A-E731-A904-274DB25AA333}"/>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5" name="Arc 24">
            <a:extLst>
              <a:ext uri="{FF2B5EF4-FFF2-40B4-BE49-F238E27FC236}">
                <a16:creationId xmlns:a16="http://schemas.microsoft.com/office/drawing/2014/main" id="{903ED467-9FE0-1CD2-0102-C429DA59154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26" name="Graphic 96" descr="Flask">
            <a:extLst>
              <a:ext uri="{FF2B5EF4-FFF2-40B4-BE49-F238E27FC236}">
                <a16:creationId xmlns:a16="http://schemas.microsoft.com/office/drawing/2014/main" id="{9F4B3ADC-9340-2410-2763-58D570043EC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absoluteAnchor>
  <xdr:absoluteAnchor>
    <xdr:pos x="6623685" y="4757457"/>
    <xdr:ext cx="2562225" cy="805147"/>
    <xdr:grpSp>
      <xdr:nvGrpSpPr>
        <xdr:cNvPr id="27" name="GOOD TO KNOW" descr="GOOD TO KNOW&#10;&#10;">
          <a:extLst>
            <a:ext uri="{FF2B5EF4-FFF2-40B4-BE49-F238E27FC236}">
              <a16:creationId xmlns:a16="http://schemas.microsoft.com/office/drawing/2014/main" id="{8096A1EB-1B45-4A63-9728-3CBCFEFB43C3}"/>
            </a:ext>
          </a:extLst>
        </xdr:cNvPr>
        <xdr:cNvGrpSpPr/>
      </xdr:nvGrpSpPr>
      <xdr:grpSpPr>
        <a:xfrm>
          <a:off x="6623685" y="4757457"/>
          <a:ext cx="2562225" cy="805147"/>
          <a:chOff x="6778625" y="15665450"/>
          <a:chExt cx="2584778" cy="809949"/>
        </a:xfrm>
      </xdr:grpSpPr>
      <xdr:sp macro="" textlink="">
        <xdr:nvSpPr>
          <xdr:cNvPr id="28" name="Step" descr="GOOD TO KNOW&#10;Clicking Options will let you set the rules for when errors in Excel are displayed or ignored.&#10;&#10;">
            <a:extLst>
              <a:ext uri="{FF2B5EF4-FFF2-40B4-BE49-F238E27FC236}">
                <a16:creationId xmlns:a16="http://schemas.microsoft.com/office/drawing/2014/main" id="{6FBAA07C-755F-1EB6-6363-977557FC38EC}"/>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29" name="Graphic 147" descr="Glasses">
            <a:extLst>
              <a:ext uri="{FF2B5EF4-FFF2-40B4-BE49-F238E27FC236}">
                <a16:creationId xmlns:a16="http://schemas.microsoft.com/office/drawing/2014/main" id="{9142C6D4-5217-0A6E-6B30-99856F32707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absoluteAnchor>
  <xdr:twoCellAnchor>
    <xdr:from>
      <xdr:col>1</xdr:col>
      <xdr:colOff>933451</xdr:colOff>
      <xdr:row>21</xdr:row>
      <xdr:rowOff>114302</xdr:rowOff>
    </xdr:from>
    <xdr:to>
      <xdr:col>1</xdr:col>
      <xdr:colOff>5495926</xdr:colOff>
      <xdr:row>23</xdr:row>
      <xdr:rowOff>19050</xdr:rowOff>
    </xdr:to>
    <xdr:cxnSp macro="">
      <xdr:nvCxnSpPr>
        <xdr:cNvPr id="30" name="Connector: Curved 29">
          <a:extLst>
            <a:ext uri="{FF2B5EF4-FFF2-40B4-BE49-F238E27FC236}">
              <a16:creationId xmlns:a16="http://schemas.microsoft.com/office/drawing/2014/main" id="{BDDFC8FE-F81C-4581-8DFC-0C8FE583675B}"/>
            </a:ext>
          </a:extLst>
        </xdr:cNvPr>
        <xdr:cNvCxnSpPr/>
      </xdr:nvCxnSpPr>
      <xdr:spPr>
        <a:xfrm rot="10800000">
          <a:off x="1215391" y="3954782"/>
          <a:ext cx="5715" cy="27050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31" name="Group 30">
          <a:extLst>
            <a:ext uri="{FF2B5EF4-FFF2-40B4-BE49-F238E27FC236}">
              <a16:creationId xmlns:a16="http://schemas.microsoft.com/office/drawing/2014/main" id="{F639D8C8-52EB-47A7-9DBE-B93719B6C165}"/>
            </a:ext>
          </a:extLst>
        </xdr:cNvPr>
        <xdr:cNvGrpSpPr/>
      </xdr:nvGrpSpPr>
      <xdr:grpSpPr>
        <a:xfrm>
          <a:off x="342900" y="9664065"/>
          <a:ext cx="5758053" cy="2299335"/>
          <a:chOff x="352425" y="10715625"/>
          <a:chExt cx="5733288" cy="2390775"/>
        </a:xfrm>
      </xdr:grpSpPr>
      <xdr:sp macro="" textlink="">
        <xdr:nvSpPr>
          <xdr:cNvPr id="32" name="Rectangle 31">
            <a:extLst>
              <a:ext uri="{FF2B5EF4-FFF2-40B4-BE49-F238E27FC236}">
                <a16:creationId xmlns:a16="http://schemas.microsoft.com/office/drawing/2014/main" id="{C4528E7F-D272-9F95-4D48-2E2AC07FC55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3" name="Step" descr="More information on the web&#10;">
            <a:extLst>
              <a:ext uri="{FF2B5EF4-FFF2-40B4-BE49-F238E27FC236}">
                <a16:creationId xmlns:a16="http://schemas.microsoft.com/office/drawing/2014/main" id="{04E09591-E5AA-4919-C4D2-1D4C604911FC}"/>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34" name="Straight Connector 33" descr="Decorative line">
            <a:extLst>
              <a:ext uri="{FF2B5EF4-FFF2-40B4-BE49-F238E27FC236}">
                <a16:creationId xmlns:a16="http://schemas.microsoft.com/office/drawing/2014/main" id="{9CA7B0D3-A888-8B3E-F52A-4C80A13E4CED}"/>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descr="Decorative line">
            <a:extLst>
              <a:ext uri="{FF2B5EF4-FFF2-40B4-BE49-F238E27FC236}">
                <a16:creationId xmlns:a16="http://schemas.microsoft.com/office/drawing/2014/main" id="{24B31576-5A61-B25B-B7F4-DC63CB1518C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54</xdr:row>
      <xdr:rowOff>2293</xdr:rowOff>
    </xdr:to>
    <xdr:grpSp>
      <xdr:nvGrpSpPr>
        <xdr:cNvPr id="36" name="Group 35">
          <a:extLst>
            <a:ext uri="{FF2B5EF4-FFF2-40B4-BE49-F238E27FC236}">
              <a16:creationId xmlns:a16="http://schemas.microsoft.com/office/drawing/2014/main" id="{F54E9FC7-F1A5-47C6-B843-F0010889B7B2}"/>
            </a:ext>
          </a:extLst>
        </xdr:cNvPr>
        <xdr:cNvGrpSpPr/>
      </xdr:nvGrpSpPr>
      <xdr:grpSpPr>
        <a:xfrm>
          <a:off x="552881" y="10181674"/>
          <a:ext cx="2891359" cy="351459"/>
          <a:chOff x="552881" y="10532194"/>
          <a:chExt cx="2866594" cy="359079"/>
        </a:xfrm>
      </xdr:grpSpPr>
      <xdr:sp macro="" textlink="">
        <xdr:nvSpPr>
          <xdr:cNvPr id="37"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68690442-05B0-98E1-EDE4-7B47EF70302C}"/>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38" name="Graphic 22" descr="Arrow">
            <a:hlinkClick xmlns:r="http://schemas.openxmlformats.org/officeDocument/2006/relationships" r:id="rId9" tooltip="Select to learn more from the web"/>
            <a:extLst>
              <a:ext uri="{FF2B5EF4-FFF2-40B4-BE49-F238E27FC236}">
                <a16:creationId xmlns:a16="http://schemas.microsoft.com/office/drawing/2014/main" id="{6BEED690-5FE8-A796-FBA2-EE7ABE4A81F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56</xdr:row>
      <xdr:rowOff>1669</xdr:rowOff>
    </xdr:to>
    <xdr:grpSp>
      <xdr:nvGrpSpPr>
        <xdr:cNvPr id="39" name="Group 38">
          <a:extLst>
            <a:ext uri="{FF2B5EF4-FFF2-40B4-BE49-F238E27FC236}">
              <a16:creationId xmlns:a16="http://schemas.microsoft.com/office/drawing/2014/main" id="{E7BD73A2-07BD-4701-8964-270F9D6C98D7}"/>
            </a:ext>
          </a:extLst>
        </xdr:cNvPr>
        <xdr:cNvGrpSpPr/>
      </xdr:nvGrpSpPr>
      <xdr:grpSpPr>
        <a:xfrm>
          <a:off x="552881" y="10541500"/>
          <a:ext cx="2919934" cy="356769"/>
          <a:chOff x="552881" y="10907260"/>
          <a:chExt cx="2895169" cy="364389"/>
        </a:xfrm>
      </xdr:grpSpPr>
      <xdr:sp macro="" textlink="">
        <xdr:nvSpPr>
          <xdr:cNvPr id="40"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F98D34F2-C31F-DDFC-01CE-4CA2D38F89A6}"/>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41" name="Graphic 22" descr="Arrow">
            <a:hlinkClick xmlns:r="http://schemas.openxmlformats.org/officeDocument/2006/relationships" r:id="rId12" tooltip="Select to learn more from the web"/>
            <a:extLst>
              <a:ext uri="{FF2B5EF4-FFF2-40B4-BE49-F238E27FC236}">
                <a16:creationId xmlns:a16="http://schemas.microsoft.com/office/drawing/2014/main" id="{5033C702-A768-950C-A76C-C60B800739C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42" name="Group 41">
          <a:extLst>
            <a:ext uri="{FF2B5EF4-FFF2-40B4-BE49-F238E27FC236}">
              <a16:creationId xmlns:a16="http://schemas.microsoft.com/office/drawing/2014/main" id="{A6F63B5E-AE60-4AA2-959B-AB3341655D47}"/>
            </a:ext>
          </a:extLst>
        </xdr:cNvPr>
        <xdr:cNvGrpSpPr/>
      </xdr:nvGrpSpPr>
      <xdr:grpSpPr>
        <a:xfrm>
          <a:off x="552881" y="11303938"/>
          <a:ext cx="2541401" cy="349149"/>
          <a:chOff x="552881" y="11700178"/>
          <a:chExt cx="2516636" cy="364389"/>
        </a:xfrm>
      </xdr:grpSpPr>
      <xdr:sp macro="" textlink="">
        <xdr:nvSpPr>
          <xdr:cNvPr id="43"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DE92AAF9-0D8B-E5E2-49F0-82D05C248DA6}"/>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44" name="Graphic 22" descr="Arrow">
            <a:hlinkClick xmlns:r="http://schemas.openxmlformats.org/officeDocument/2006/relationships" r:id="rId13" tooltip="Select to learn more from the web"/>
            <a:extLst>
              <a:ext uri="{FF2B5EF4-FFF2-40B4-BE49-F238E27FC236}">
                <a16:creationId xmlns:a16="http://schemas.microsoft.com/office/drawing/2014/main" id="{F3B5D449-F275-225D-E117-AFE11D26991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58</xdr:row>
      <xdr:rowOff>1045</xdr:rowOff>
    </xdr:to>
    <xdr:grpSp>
      <xdr:nvGrpSpPr>
        <xdr:cNvPr id="45" name="Group 44">
          <a:extLst>
            <a:ext uri="{FF2B5EF4-FFF2-40B4-BE49-F238E27FC236}">
              <a16:creationId xmlns:a16="http://schemas.microsoft.com/office/drawing/2014/main" id="{9BC425E0-9044-4647-9204-FC1D0C6DADD1}"/>
            </a:ext>
          </a:extLst>
        </xdr:cNvPr>
        <xdr:cNvGrpSpPr/>
      </xdr:nvGrpSpPr>
      <xdr:grpSpPr>
        <a:xfrm>
          <a:off x="552881" y="10906636"/>
          <a:ext cx="3824808" cy="356769"/>
          <a:chOff x="552881" y="11287636"/>
          <a:chExt cx="3800043" cy="364389"/>
        </a:xfrm>
      </xdr:grpSpPr>
      <xdr:sp macro="" textlink="">
        <xdr:nvSpPr>
          <xdr:cNvPr id="46"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19B5FE54-9790-92EE-A01C-52BAD0157D94}"/>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47" name="Graphic 22" descr="Arrow">
            <a:hlinkClick xmlns:r="http://schemas.openxmlformats.org/officeDocument/2006/relationships" r:id="rId14" tooltip="Select to learn more from the web"/>
            <a:extLst>
              <a:ext uri="{FF2B5EF4-FFF2-40B4-BE49-F238E27FC236}">
                <a16:creationId xmlns:a16="http://schemas.microsoft.com/office/drawing/2014/main" id="{81829C84-D285-BB2E-6E46-561BC578F89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9EFCCEE0-B034-4F04-886E-4CE19FDA32CC}"/>
            </a:ext>
          </a:extLst>
        </xdr:cNvPr>
        <xdr:cNvCxnSpPr/>
      </xdr:nvCxnSpPr>
      <xdr:spPr>
        <a:xfrm>
          <a:off x="973690" y="271086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 name="Group 2">
          <a:extLst>
            <a:ext uri="{FF2B5EF4-FFF2-40B4-BE49-F238E27FC236}">
              <a16:creationId xmlns:a16="http://schemas.microsoft.com/office/drawing/2014/main" id="{F03BCB23-CF76-40B7-83E6-00C921CBBA01}"/>
            </a:ext>
          </a:extLst>
        </xdr:cNvPr>
        <xdr:cNvGrpSpPr/>
      </xdr:nvGrpSpPr>
      <xdr:grpSpPr>
        <a:xfrm>
          <a:off x="333376" y="352425"/>
          <a:ext cx="9309411" cy="5730553"/>
          <a:chOff x="171451" y="285750"/>
          <a:chExt cx="9309411" cy="5730553"/>
        </a:xfrm>
      </xdr:grpSpPr>
      <xdr:grpSp>
        <xdr:nvGrpSpPr>
          <xdr:cNvPr id="4" name="Group 3">
            <a:extLst>
              <a:ext uri="{FF2B5EF4-FFF2-40B4-BE49-F238E27FC236}">
                <a16:creationId xmlns:a16="http://schemas.microsoft.com/office/drawing/2014/main" id="{3D3D1DF3-73C8-3804-1F4C-88FF9610B1C3}"/>
              </a:ext>
            </a:extLst>
          </xdr:cNvPr>
          <xdr:cNvGrpSpPr/>
        </xdr:nvGrpSpPr>
        <xdr:grpSpPr>
          <a:xfrm>
            <a:off x="171451" y="285750"/>
            <a:ext cx="9309411" cy="5730553"/>
            <a:chOff x="171451" y="285750"/>
            <a:chExt cx="9309411" cy="5730553"/>
          </a:xfrm>
        </xdr:grpSpPr>
        <xdr:sp macro="" textlink="">
          <xdr:nvSpPr>
            <xdr:cNvPr id="21" name="Rectangle 20" descr="Background">
              <a:extLst>
                <a:ext uri="{FF2B5EF4-FFF2-40B4-BE49-F238E27FC236}">
                  <a16:creationId xmlns:a16="http://schemas.microsoft.com/office/drawing/2014/main" id="{90FEC90A-BDF1-13D2-2604-09E9FF6BAB1E}"/>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descr="Background">
              <a:extLst>
                <a:ext uri="{FF2B5EF4-FFF2-40B4-BE49-F238E27FC236}">
                  <a16:creationId xmlns:a16="http://schemas.microsoft.com/office/drawing/2014/main" id="{62D4CE81-AD09-4F22-316B-1DE639679731}"/>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Welcome Message" descr="Keep going. There are lots more ways to simplify your work:">
            <a:extLst>
              <a:ext uri="{FF2B5EF4-FFF2-40B4-BE49-F238E27FC236}">
                <a16:creationId xmlns:a16="http://schemas.microsoft.com/office/drawing/2014/main" id="{2FF232FB-2E9C-405E-5457-BC39D22577E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6" name="Welcome Message" descr="More questions about Excel?">
            <a:extLst>
              <a:ext uri="{FF2B5EF4-FFF2-40B4-BE49-F238E27FC236}">
                <a16:creationId xmlns:a16="http://schemas.microsoft.com/office/drawing/2014/main" id="{BEF976FC-C445-049B-92AB-3E199D677C23}"/>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7"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3ECFDD0E-DFE7-000C-0DA5-93BD22555BA7}"/>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8" name="TextBox 7"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6B14C12D-8532-4E8F-81F0-3D6359693014}"/>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9" name="Picture 8" descr="Tell Me button">
            <a:extLst>
              <a:ext uri="{FF2B5EF4-FFF2-40B4-BE49-F238E27FC236}">
                <a16:creationId xmlns:a16="http://schemas.microsoft.com/office/drawing/2014/main" id="{A14B1D24-C575-581A-4C7C-61AE188EB1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0" name="Welcome Message" descr="Click the Tell Me button and type what you want to know">
            <a:extLst>
              <a:ext uri="{FF2B5EF4-FFF2-40B4-BE49-F238E27FC236}">
                <a16:creationId xmlns:a16="http://schemas.microsoft.com/office/drawing/2014/main" id="{FD243BFE-BA86-C84F-7070-395BA91EB99E}"/>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11" name="Picture 10" descr="Tell Me what you want to do button">
            <a:extLst>
              <a:ext uri="{FF2B5EF4-FFF2-40B4-BE49-F238E27FC236}">
                <a16:creationId xmlns:a16="http://schemas.microsoft.com/office/drawing/2014/main" id="{3A16DBDD-7154-A624-F04A-B9C13EAF768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12" name="Straight Connector 11" descr="Decorative line">
            <a:extLst>
              <a:ext uri="{FF2B5EF4-FFF2-40B4-BE49-F238E27FC236}">
                <a16:creationId xmlns:a16="http://schemas.microsoft.com/office/drawing/2014/main" id="{E29FA3FE-7F20-06FE-0687-55EB0E255E8B}"/>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TextBox 12" descr="Learn more">
            <a:hlinkClick xmlns:r="http://schemas.openxmlformats.org/officeDocument/2006/relationships" r:id="rId4" tooltip="Learn more from LinkedIn Learning on the web"/>
            <a:extLst>
              <a:ext uri="{FF2B5EF4-FFF2-40B4-BE49-F238E27FC236}">
                <a16:creationId xmlns:a16="http://schemas.microsoft.com/office/drawing/2014/main" id="{33181F18-CABA-F362-EFDF-B2439C4194E9}"/>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4" name="TextBox 13" descr="Learn more">
            <a:hlinkClick xmlns:r="http://schemas.openxmlformats.org/officeDocument/2006/relationships" r:id="rId5" tooltip="Learn more about the Excel Community on the web"/>
            <a:extLst>
              <a:ext uri="{FF2B5EF4-FFF2-40B4-BE49-F238E27FC236}">
                <a16:creationId xmlns:a16="http://schemas.microsoft.com/office/drawing/2014/main" id="{D2D9C3EA-FD9F-F0FF-0089-66E82EE4759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5" name="TextBox 14" descr="Learn more">
            <a:hlinkClick xmlns:r="http://schemas.openxmlformats.org/officeDocument/2006/relationships" r:id="rId6" tooltip="Learn more about what's new in Excel on the web"/>
            <a:extLst>
              <a:ext uri="{FF2B5EF4-FFF2-40B4-BE49-F238E27FC236}">
                <a16:creationId xmlns:a16="http://schemas.microsoft.com/office/drawing/2014/main" id="{4C444E5B-9D05-DF6D-C941-7BA7BD2E9233}"/>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6" name="TextBox 15"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E43CC748-C537-E1B3-7CB9-46902ADC308A}"/>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17" name="TextBox 16"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F28C04C2-D785-EE22-8F36-B4C5F2D43D89}"/>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18" name="Picture 17" descr="Computer">
            <a:hlinkClick xmlns:r="http://schemas.openxmlformats.org/officeDocument/2006/relationships" r:id="rId4" tooltip="Learn more from LinkedIn Learning on the web"/>
            <a:extLst>
              <a:ext uri="{FF2B5EF4-FFF2-40B4-BE49-F238E27FC236}">
                <a16:creationId xmlns:a16="http://schemas.microsoft.com/office/drawing/2014/main" id="{01E017FF-BE36-A37F-C78A-B3C17EBB0C36}"/>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19" name="TextBox 18"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5644D70A-FA62-56A1-238F-E6F6CE2CA5D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0" name="Picture 19" descr="Community">
            <a:hlinkClick xmlns:r="http://schemas.openxmlformats.org/officeDocument/2006/relationships" r:id="rId5" tooltip="Learn more from the Excel community on the web"/>
            <a:extLst>
              <a:ext uri="{FF2B5EF4-FFF2-40B4-BE49-F238E27FC236}">
                <a16:creationId xmlns:a16="http://schemas.microsoft.com/office/drawing/2014/main" id="{986D5D38-7478-052E-55B8-FCC921069764}"/>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23" name="Group 22"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EC0FA924-D915-4787-9BF9-AD6B22D8A2DD}"/>
            </a:ext>
          </a:extLst>
        </xdr:cNvPr>
        <xdr:cNvGrpSpPr/>
      </xdr:nvGrpSpPr>
      <xdr:grpSpPr>
        <a:xfrm>
          <a:off x="6898563" y="3527712"/>
          <a:ext cx="974505" cy="786961"/>
          <a:chOff x="6717588" y="3592566"/>
          <a:chExt cx="974505" cy="786961"/>
        </a:xfrm>
      </xdr:grpSpPr>
      <xdr:pic>
        <xdr:nvPicPr>
          <xdr:cNvPr id="24" name="Graphic 23" descr="Newspaper">
            <a:extLst>
              <a:ext uri="{FF2B5EF4-FFF2-40B4-BE49-F238E27FC236}">
                <a16:creationId xmlns:a16="http://schemas.microsoft.com/office/drawing/2014/main" id="{47A70A89-7CEC-EEA7-4835-333349A7031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25" name="Group 24" descr="Radiating lines">
            <a:extLst>
              <a:ext uri="{FF2B5EF4-FFF2-40B4-BE49-F238E27FC236}">
                <a16:creationId xmlns:a16="http://schemas.microsoft.com/office/drawing/2014/main" id="{851C728D-A37D-4596-FB2E-6DDC2FCC6064}"/>
              </a:ext>
            </a:extLst>
          </xdr:cNvPr>
          <xdr:cNvGrpSpPr/>
        </xdr:nvGrpSpPr>
        <xdr:grpSpPr>
          <a:xfrm>
            <a:off x="6717588" y="3592566"/>
            <a:ext cx="974505" cy="414995"/>
            <a:chOff x="6717588" y="3592566"/>
            <a:chExt cx="974505" cy="414995"/>
          </a:xfrm>
        </xdr:grpSpPr>
        <xdr:cxnSp macro="">
          <xdr:nvCxnSpPr>
            <xdr:cNvPr id="26" name="Straight Connector 25" descr="Line">
              <a:extLst>
                <a:ext uri="{FF2B5EF4-FFF2-40B4-BE49-F238E27FC236}">
                  <a16:creationId xmlns:a16="http://schemas.microsoft.com/office/drawing/2014/main" id="{CD17B31C-65BA-224B-9604-98E6BA6E8C42}"/>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descr="Line">
              <a:extLst>
                <a:ext uri="{FF2B5EF4-FFF2-40B4-BE49-F238E27FC236}">
                  <a16:creationId xmlns:a16="http://schemas.microsoft.com/office/drawing/2014/main" id="{FA470C43-C2B8-1EEF-443B-91598ADD33B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descr="Line">
              <a:extLst>
                <a:ext uri="{FF2B5EF4-FFF2-40B4-BE49-F238E27FC236}">
                  <a16:creationId xmlns:a16="http://schemas.microsoft.com/office/drawing/2014/main" id="{61002D35-58D2-3245-57D0-BE839235C602}"/>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descr="Line">
              <a:extLst>
                <a:ext uri="{FF2B5EF4-FFF2-40B4-BE49-F238E27FC236}">
                  <a16:creationId xmlns:a16="http://schemas.microsoft.com/office/drawing/2014/main" id="{75868446-D1B6-9746-C2C2-C2FB88DD3DA8}"/>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Line">
              <a:extLst>
                <a:ext uri="{FF2B5EF4-FFF2-40B4-BE49-F238E27FC236}">
                  <a16:creationId xmlns:a16="http://schemas.microsoft.com/office/drawing/2014/main" id="{9B7E3830-0278-8F6F-F522-7C016F0F6941}"/>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14.xml><?xml version="1.0" encoding="utf-8"?>
<xdr:wsDr xmlns:xdr="http://schemas.openxmlformats.org/drawingml/2006/spreadsheetDrawing" xmlns:a="http://schemas.openxmlformats.org/drawingml/2006/main">
  <xdr:absoluteAnchor>
    <xdr:pos x="0" y="0"/>
    <xdr:ext cx="9296400" cy="6075680"/>
    <xdr:graphicFrame macro="">
      <xdr:nvGraphicFramePr>
        <xdr:cNvPr id="2" name="Chart 1">
          <a:extLst>
            <a:ext uri="{FF2B5EF4-FFF2-40B4-BE49-F238E27FC236}">
              <a16:creationId xmlns:a16="http://schemas.microsoft.com/office/drawing/2014/main" id="{53CB7411-76F7-37EB-4B69-69C364554C8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364306" y="352425"/>
    <xdr:ext cx="5754243" cy="4438650"/>
    <xdr:grpSp>
      <xdr:nvGrpSpPr>
        <xdr:cNvPr id="2" name="Group 1">
          <a:extLst>
            <a:ext uri="{FF2B5EF4-FFF2-40B4-BE49-F238E27FC236}">
              <a16:creationId xmlns:a16="http://schemas.microsoft.com/office/drawing/2014/main" id="{4AF309C1-DE68-4BD8-99EF-42821DCA8BF0}"/>
            </a:ext>
          </a:extLst>
        </xdr:cNvPr>
        <xdr:cNvGrpSpPr/>
      </xdr:nvGrpSpPr>
      <xdr:grpSpPr>
        <a:xfrm>
          <a:off x="364306" y="352425"/>
          <a:ext cx="5754243" cy="4438650"/>
          <a:chOff x="333375" y="266700"/>
          <a:chExt cx="5695950" cy="4572000"/>
        </a:xfrm>
      </xdr:grpSpPr>
      <xdr:grpSp>
        <xdr:nvGrpSpPr>
          <xdr:cNvPr id="3" name="Add numbers instruction">
            <a:extLst>
              <a:ext uri="{FF2B5EF4-FFF2-40B4-BE49-F238E27FC236}">
                <a16:creationId xmlns:a16="http://schemas.microsoft.com/office/drawing/2014/main" id="{B73CC9BA-281E-027C-655D-9581AF9A5A8C}"/>
              </a:ext>
            </a:extLst>
          </xdr:cNvPr>
          <xdr:cNvGrpSpPr/>
        </xdr:nvGrpSpPr>
        <xdr:grpSpPr>
          <a:xfrm>
            <a:off x="333375" y="266700"/>
            <a:ext cx="5695950" cy="4572000"/>
            <a:chOff x="0" y="0"/>
            <a:chExt cx="5695950" cy="4619625"/>
          </a:xfrm>
        </xdr:grpSpPr>
        <xdr:sp macro="" textlink="">
          <xdr:nvSpPr>
            <xdr:cNvPr id="17" name="Background" descr="Background">
              <a:extLst>
                <a:ext uri="{FF2B5EF4-FFF2-40B4-BE49-F238E27FC236}">
                  <a16:creationId xmlns:a16="http://schemas.microsoft.com/office/drawing/2014/main" id="{FB4B5873-6FA9-379B-1C69-A07E88C3C57E}"/>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 name="Step" descr="Basics: doing math with Excel&#10;">
              <a:extLst>
                <a:ext uri="{FF2B5EF4-FFF2-40B4-BE49-F238E27FC236}">
                  <a16:creationId xmlns:a16="http://schemas.microsoft.com/office/drawing/2014/main" id="{5E7D2FEE-CEE9-9E56-76E0-E072F2DD773B}"/>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9" name="More detail button" descr="Dive down for more detail">
              <a:hlinkClick xmlns:r="http://schemas.openxmlformats.org/officeDocument/2006/relationships" r:id="rId1"/>
              <a:extLst>
                <a:ext uri="{FF2B5EF4-FFF2-40B4-BE49-F238E27FC236}">
                  <a16:creationId xmlns:a16="http://schemas.microsoft.com/office/drawing/2014/main" id="{615CE35D-EDA5-7E53-63BF-86BCDD500B6B}"/>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20" name="Bottom line" descr="Decorative line">
              <a:extLst>
                <a:ext uri="{FF2B5EF4-FFF2-40B4-BE49-F238E27FC236}">
                  <a16:creationId xmlns:a16="http://schemas.microsoft.com/office/drawing/2014/main" id="{7A18F8B1-DB67-0D9B-9652-0959FDC7094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2DDDCEBB-AAC4-E071-0F90-7F414FE2FCE5}"/>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22" name="Top line" descr="Decorative line">
              <a:extLst>
                <a:ext uri="{FF2B5EF4-FFF2-40B4-BE49-F238E27FC236}">
                  <a16:creationId xmlns:a16="http://schemas.microsoft.com/office/drawing/2014/main" id="{DB1E29D7-11C9-C45C-0C99-DEDECCFE216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124F274-5E06-339C-9931-F62D9276E934}"/>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5" name="grp_Step">
            <a:extLst>
              <a:ext uri="{FF2B5EF4-FFF2-40B4-BE49-F238E27FC236}">
                <a16:creationId xmlns:a16="http://schemas.microsoft.com/office/drawing/2014/main" id="{440B24FE-080A-5331-E0EF-F41BD83D9A40}"/>
              </a:ext>
            </a:extLst>
          </xdr:cNvPr>
          <xdr:cNvGrpSpPr/>
        </xdr:nvGrpSpPr>
        <xdr:grpSpPr>
          <a:xfrm>
            <a:off x="542925" y="1790700"/>
            <a:ext cx="5220101" cy="596207"/>
            <a:chOff x="609600" y="7810500"/>
            <a:chExt cx="5186234" cy="596207"/>
          </a:xfrm>
        </xdr:grpSpPr>
        <xdr:sp macro="" textlink="">
          <xdr:nvSpPr>
            <xdr:cNvPr id="15" name="txt_Step" descr="To Add, select cell F3, type =C3+C4, then press Enter. &#10;">
              <a:extLst>
                <a:ext uri="{FF2B5EF4-FFF2-40B4-BE49-F238E27FC236}">
                  <a16:creationId xmlns:a16="http://schemas.microsoft.com/office/drawing/2014/main" id="{FBBE3911-4964-D89A-5718-D1FBE93FCD3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6" name="shp_Step" descr="2">
              <a:extLst>
                <a:ext uri="{FF2B5EF4-FFF2-40B4-BE49-F238E27FC236}">
                  <a16:creationId xmlns:a16="http://schemas.microsoft.com/office/drawing/2014/main" id="{1624239A-7036-B310-799A-564FA482409D}"/>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 name="grp_Step">
            <a:extLst>
              <a:ext uri="{FF2B5EF4-FFF2-40B4-BE49-F238E27FC236}">
                <a16:creationId xmlns:a16="http://schemas.microsoft.com/office/drawing/2014/main" id="{5244EB0F-E943-0921-A465-B4893B9134D2}"/>
              </a:ext>
            </a:extLst>
          </xdr:cNvPr>
          <xdr:cNvGrpSpPr/>
        </xdr:nvGrpSpPr>
        <xdr:grpSpPr>
          <a:xfrm>
            <a:off x="542925" y="2333625"/>
            <a:ext cx="5220101" cy="596207"/>
            <a:chOff x="609600" y="7810500"/>
            <a:chExt cx="5186234" cy="596207"/>
          </a:xfrm>
        </xdr:grpSpPr>
        <xdr:sp macro="" textlink="">
          <xdr:nvSpPr>
            <xdr:cNvPr id="13" name="txt_Step" descr="To Subtract, select cell F4, type =C3-C4, then press Enter. &#10;">
              <a:extLst>
                <a:ext uri="{FF2B5EF4-FFF2-40B4-BE49-F238E27FC236}">
                  <a16:creationId xmlns:a16="http://schemas.microsoft.com/office/drawing/2014/main" id="{9B5E34FE-4A28-772F-C404-5F2A913023A8}"/>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 name="shp_Step" descr="3">
              <a:extLst>
                <a:ext uri="{FF2B5EF4-FFF2-40B4-BE49-F238E27FC236}">
                  <a16:creationId xmlns:a16="http://schemas.microsoft.com/office/drawing/2014/main" id="{E807CC7B-B6CF-5A3D-7927-69950E029B2A}"/>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7" name="grp_Step">
            <a:extLst>
              <a:ext uri="{FF2B5EF4-FFF2-40B4-BE49-F238E27FC236}">
                <a16:creationId xmlns:a16="http://schemas.microsoft.com/office/drawing/2014/main" id="{2E7C3757-B918-9089-EC27-CD0A476D2BED}"/>
              </a:ext>
            </a:extLst>
          </xdr:cNvPr>
          <xdr:cNvGrpSpPr/>
        </xdr:nvGrpSpPr>
        <xdr:grpSpPr>
          <a:xfrm>
            <a:off x="533400" y="2895600"/>
            <a:ext cx="5220101" cy="596207"/>
            <a:chOff x="609600" y="7810500"/>
            <a:chExt cx="5186234" cy="596207"/>
          </a:xfrm>
        </xdr:grpSpPr>
        <xdr:sp macro="" textlink="">
          <xdr:nvSpPr>
            <xdr:cNvPr id="11" name="txt_Step" descr="To Multiply, select cell F5, type =C3*C4, then press Enter.&#10;">
              <a:extLst>
                <a:ext uri="{FF2B5EF4-FFF2-40B4-BE49-F238E27FC236}">
                  <a16:creationId xmlns:a16="http://schemas.microsoft.com/office/drawing/2014/main" id="{ADC207BF-36BB-B0E3-E4FE-6C896784CCA9}"/>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 name="shp_Step" descr="4">
              <a:extLst>
                <a:ext uri="{FF2B5EF4-FFF2-40B4-BE49-F238E27FC236}">
                  <a16:creationId xmlns:a16="http://schemas.microsoft.com/office/drawing/2014/main" id="{00599D26-16B2-43E9-72F6-71C50AC75041}"/>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8" name="grp_Step">
            <a:extLst>
              <a:ext uri="{FF2B5EF4-FFF2-40B4-BE49-F238E27FC236}">
                <a16:creationId xmlns:a16="http://schemas.microsoft.com/office/drawing/2014/main" id="{0E0436DA-3946-FE47-27DF-885ED320048A}"/>
              </a:ext>
            </a:extLst>
          </xdr:cNvPr>
          <xdr:cNvGrpSpPr/>
        </xdr:nvGrpSpPr>
        <xdr:grpSpPr>
          <a:xfrm>
            <a:off x="542925" y="3457575"/>
            <a:ext cx="5220101" cy="596207"/>
            <a:chOff x="609600" y="7810500"/>
            <a:chExt cx="5186234" cy="596207"/>
          </a:xfrm>
        </xdr:grpSpPr>
        <xdr:sp macro="" textlink="">
          <xdr:nvSpPr>
            <xdr:cNvPr id="9" name="txt_Step" descr="To Divide, select cell F6, type =C3/C4, then press Enter.&#10;">
              <a:extLst>
                <a:ext uri="{FF2B5EF4-FFF2-40B4-BE49-F238E27FC236}">
                  <a16:creationId xmlns:a16="http://schemas.microsoft.com/office/drawing/2014/main" id="{08F8C4B0-2BE3-C4E5-239D-9E07B0EC45DF}"/>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 name="shp_Step" descr="5">
              <a:extLst>
                <a:ext uri="{FF2B5EF4-FFF2-40B4-BE49-F238E27FC236}">
                  <a16:creationId xmlns:a16="http://schemas.microsoft.com/office/drawing/2014/main" id="{AF36AA44-B775-3051-EDDD-83F966A847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absoluteAnchor>
  <xdr:absoluteAnchor>
    <xdr:pos x="354781" y="4869180"/>
    <xdr:ext cx="5754243" cy="5762417"/>
    <xdr:sp macro="" textlink="">
      <xdr:nvSpPr>
        <xdr:cNvPr id="23" name="Rectangle 22" descr="Background">
          <a:extLst>
            <a:ext uri="{FF2B5EF4-FFF2-40B4-BE49-F238E27FC236}">
              <a16:creationId xmlns:a16="http://schemas.microsoft.com/office/drawing/2014/main" id="{1A993A19-D700-4409-99DD-2BA6DCA89835}"/>
            </a:ext>
          </a:extLst>
        </xdr:cNvPr>
        <xdr:cNvSpPr/>
      </xdr:nvSpPr>
      <xdr:spPr>
        <a:xfrm>
          <a:off x="354781" y="4869180"/>
          <a:ext cx="5754243" cy="576241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absoluteAnchor>
  <xdr:absoluteAnchor>
    <xdr:pos x="554806" y="5400606"/>
    <xdr:ext cx="5272000" cy="0"/>
    <xdr:cxnSp macro="">
      <xdr:nvCxnSpPr>
        <xdr:cNvPr id="24" name="Straight Connector 23" descr="Decorative line">
          <a:extLst>
            <a:ext uri="{FF2B5EF4-FFF2-40B4-BE49-F238E27FC236}">
              <a16:creationId xmlns:a16="http://schemas.microsoft.com/office/drawing/2014/main" id="{05B03AD9-7F17-48B1-A6F2-2D09E7CB5986}"/>
            </a:ext>
          </a:extLst>
        </xdr:cNvPr>
        <xdr:cNvCxnSpPr>
          <a:cxnSpLocks/>
        </xdr:cNvCxnSpPr>
      </xdr:nvCxnSpPr>
      <xdr:spPr>
        <a:xfrm>
          <a:off x="554806" y="5400606"/>
          <a:ext cx="527200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54806" y="10003429"/>
    <xdr:ext cx="5272000" cy="0"/>
    <xdr:cxnSp macro="">
      <xdr:nvCxnSpPr>
        <xdr:cNvPr id="25" name="Straight Connector 24" descr="Decorative line">
          <a:extLst>
            <a:ext uri="{FF2B5EF4-FFF2-40B4-BE49-F238E27FC236}">
              <a16:creationId xmlns:a16="http://schemas.microsoft.com/office/drawing/2014/main" id="{46DB7DF4-44AC-41DB-BF9D-FCFBD9153287}"/>
            </a:ext>
          </a:extLst>
        </xdr:cNvPr>
        <xdr:cNvCxnSpPr>
          <a:cxnSpLocks/>
        </xdr:cNvCxnSpPr>
      </xdr:nvCxnSpPr>
      <xdr:spPr>
        <a:xfrm>
          <a:off x="554806" y="10003429"/>
          <a:ext cx="527200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absoluteAnchor>
  <xdr:absoluteAnchor>
    <xdr:pos x="554806" y="4929072"/>
    <xdr:ext cx="5275173" cy="455340"/>
    <xdr:sp macro="" textlink="">
      <xdr:nvSpPr>
        <xdr:cNvPr id="26" name="Step" descr="More about formulas, cells, and ranges&#10;">
          <a:extLst>
            <a:ext uri="{FF2B5EF4-FFF2-40B4-BE49-F238E27FC236}">
              <a16:creationId xmlns:a16="http://schemas.microsoft.com/office/drawing/2014/main" id="{98347D01-FD7D-40A5-8C77-41963C79AFF1}"/>
            </a:ext>
          </a:extLst>
        </xdr:cNvPr>
        <xdr:cNvSpPr txBox="1"/>
      </xdr:nvSpPr>
      <xdr:spPr>
        <a:xfrm>
          <a:off x="554806" y="4929072"/>
          <a:ext cx="5275173" cy="455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absoluteAnchor>
  <xdr:absoluteAnchor>
    <xdr:pos x="469081" y="5481729"/>
    <xdr:ext cx="5314998" cy="508071"/>
    <xdr:sp macro="" textlink="">
      <xdr:nvSpPr>
        <xdr:cNvPr id="27"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67B4E00B-3DF3-4782-8FB7-A353D33DB6DE}"/>
            </a:ext>
          </a:extLst>
        </xdr:cNvPr>
        <xdr:cNvSpPr txBox="1"/>
      </xdr:nvSpPr>
      <xdr:spPr>
        <a:xfrm>
          <a:off x="469081" y="5481729"/>
          <a:ext cx="5314998" cy="508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469081" y="6119403"/>
    <xdr:ext cx="5314998" cy="1207582"/>
    <xdr:sp macro="" textlink="">
      <xdr:nvSpPr>
        <xdr:cNvPr id="28"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35CA1FCA-58AA-4DF2-9EF8-4F7F09637D31}"/>
            </a:ext>
          </a:extLst>
        </xdr:cNvPr>
        <xdr:cNvSpPr txBox="1"/>
      </xdr:nvSpPr>
      <xdr:spPr>
        <a:xfrm>
          <a:off x="469081" y="6119403"/>
          <a:ext cx="5314998" cy="1207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469081" y="7278205"/>
    <xdr:ext cx="5450205" cy="763735"/>
    <xdr:sp macro="" textlink="">
      <xdr:nvSpPr>
        <xdr:cNvPr id="29"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37696488-36C5-4A33-B2BB-6565D1566537}"/>
            </a:ext>
          </a:extLst>
        </xdr:cNvPr>
        <xdr:cNvSpPr txBox="1"/>
      </xdr:nvSpPr>
      <xdr:spPr>
        <a:xfrm>
          <a:off x="469081" y="7278205"/>
          <a:ext cx="5450205" cy="763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469081" y="8461529"/>
    <xdr:ext cx="5421630" cy="500451"/>
    <xdr:sp macro="" textlink="">
      <xdr:nvSpPr>
        <xdr:cNvPr id="30"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EAA83258-9DAA-4321-9DD6-231F5B39D654}"/>
            </a:ext>
          </a:extLst>
        </xdr:cNvPr>
        <xdr:cNvSpPr txBox="1"/>
      </xdr:nvSpPr>
      <xdr:spPr>
        <a:xfrm>
          <a:off x="469081" y="8461529"/>
          <a:ext cx="5421630" cy="500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469081" y="8945945"/>
    <xdr:ext cx="5431155" cy="1006877"/>
    <xdr:sp macro="" textlink="">
      <xdr:nvSpPr>
        <xdr:cNvPr id="31"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D6D86352-5072-4A36-B428-740D9ED9CDC1}"/>
            </a:ext>
          </a:extLst>
        </xdr:cNvPr>
        <xdr:cNvSpPr txBox="1"/>
      </xdr:nvSpPr>
      <xdr:spPr>
        <a:xfrm>
          <a:off x="469081" y="8945945"/>
          <a:ext cx="5431155" cy="100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478606" y="10136652"/>
    <xdr:ext cx="1296125" cy="320209"/>
    <xdr:sp macro="" textlink="">
      <xdr:nvSpPr>
        <xdr:cNvPr id="32"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8AFF1D85-BD77-4BBC-9A59-26AD03125B84}"/>
            </a:ext>
          </a:extLst>
        </xdr:cNvPr>
        <xdr:cNvSpPr/>
      </xdr:nvSpPr>
      <xdr:spPr>
        <a:xfrm flipH="1">
          <a:off x="478606" y="10136652"/>
          <a:ext cx="1296125"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60422" y="10136652"/>
    <xdr:ext cx="1275170" cy="320209"/>
    <xdr:sp macro="" textlink="">
      <xdr:nvSpPr>
        <xdr:cNvPr id="3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F8D9293B-EF71-4720-AF65-FDE5A04E33CA}"/>
            </a:ext>
          </a:extLst>
        </xdr:cNvPr>
        <xdr:cNvSpPr/>
      </xdr:nvSpPr>
      <xdr:spPr>
        <a:xfrm>
          <a:off x="4460422" y="10136652"/>
          <a:ext cx="1275170"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absoluteAnchor>
    <xdr:pos x="9443535" y="1844039"/>
    <xdr:ext cx="2346959" cy="1122045"/>
    <xdr:grpSp>
      <xdr:nvGrpSpPr>
        <xdr:cNvPr id="34" name="EXTRA CREDIT" descr="EXTRA CREDIT&#10;&#10;">
          <a:extLst>
            <a:ext uri="{FF2B5EF4-FFF2-40B4-BE49-F238E27FC236}">
              <a16:creationId xmlns:a16="http://schemas.microsoft.com/office/drawing/2014/main" id="{BB180E29-FE60-447E-A480-CB87DEDB45F1}"/>
            </a:ext>
          </a:extLst>
        </xdr:cNvPr>
        <xdr:cNvGrpSpPr/>
      </xdr:nvGrpSpPr>
      <xdr:grpSpPr>
        <a:xfrm>
          <a:off x="9443535" y="1844039"/>
          <a:ext cx="2346959" cy="1122045"/>
          <a:chOff x="9048750" y="3743325"/>
          <a:chExt cx="2263181" cy="1153413"/>
        </a:xfrm>
      </xdr:grpSpPr>
      <xdr:sp macro="" textlink="">
        <xdr:nvSpPr>
          <xdr:cNvPr id="35" name="Step" descr="EXTRA CREDIT&#10;You can raise a value to a power by using the carat (^) symbol, like =A1^A2. Enter it with Shift+6.&#10;">
            <a:extLst>
              <a:ext uri="{FF2B5EF4-FFF2-40B4-BE49-F238E27FC236}">
                <a16:creationId xmlns:a16="http://schemas.microsoft.com/office/drawing/2014/main" id="{3E31EE7A-6D5E-CE21-6179-3F30F2CFF979}"/>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36" name="Extra credit ribbon" descr="Decorative ribbon">
            <a:extLst>
              <a:ext uri="{FF2B5EF4-FFF2-40B4-BE49-F238E27FC236}">
                <a16:creationId xmlns:a16="http://schemas.microsoft.com/office/drawing/2014/main" id="{69C53CE4-DD8B-01FB-FFD5-B162BE9778D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37" name="Extra Credit Arrow" descr="Arrow">
            <a:extLst>
              <a:ext uri="{FF2B5EF4-FFF2-40B4-BE49-F238E27FC236}">
                <a16:creationId xmlns:a16="http://schemas.microsoft.com/office/drawing/2014/main" id="{6BF02F25-42BC-13C0-3EEA-0DB9659D629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absoluteAnchor>
  <xdr:absoluteAnchor>
    <xdr:pos x="352425" y="10776584"/>
    <xdr:ext cx="5754243" cy="2665095"/>
    <xdr:grpSp>
      <xdr:nvGrpSpPr>
        <xdr:cNvPr id="38" name="Group 37">
          <a:extLst>
            <a:ext uri="{FF2B5EF4-FFF2-40B4-BE49-F238E27FC236}">
              <a16:creationId xmlns:a16="http://schemas.microsoft.com/office/drawing/2014/main" id="{B7EE8012-8573-45D7-8CF8-3403B083876E}"/>
            </a:ext>
          </a:extLst>
        </xdr:cNvPr>
        <xdr:cNvGrpSpPr/>
      </xdr:nvGrpSpPr>
      <xdr:grpSpPr>
        <a:xfrm>
          <a:off x="352425" y="10776584"/>
          <a:ext cx="5754243" cy="2665095"/>
          <a:chOff x="350069" y="11620499"/>
          <a:chExt cx="5733288" cy="2771775"/>
        </a:xfrm>
      </xdr:grpSpPr>
      <xdr:sp macro="" textlink="">
        <xdr:nvSpPr>
          <xdr:cNvPr id="39" name="Rectangle 38">
            <a:extLst>
              <a:ext uri="{FF2B5EF4-FFF2-40B4-BE49-F238E27FC236}">
                <a16:creationId xmlns:a16="http://schemas.microsoft.com/office/drawing/2014/main" id="{E33DEA09-9001-1089-DF48-3C87E9ED8769}"/>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40" name="Step" descr="More information on the web&#10;">
            <a:extLst>
              <a:ext uri="{FF2B5EF4-FFF2-40B4-BE49-F238E27FC236}">
                <a16:creationId xmlns:a16="http://schemas.microsoft.com/office/drawing/2014/main" id="{6582B155-F849-D6E6-AA05-03A37364ECDC}"/>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41" name="Straight Connector 40" descr="Decorative line">
            <a:extLst>
              <a:ext uri="{FF2B5EF4-FFF2-40B4-BE49-F238E27FC236}">
                <a16:creationId xmlns:a16="http://schemas.microsoft.com/office/drawing/2014/main" id="{9F9DC636-FB3D-900C-8A61-D8BB19A8A6F9}"/>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descr="Decorative line">
            <a:extLst>
              <a:ext uri="{FF2B5EF4-FFF2-40B4-BE49-F238E27FC236}">
                <a16:creationId xmlns:a16="http://schemas.microsoft.com/office/drawing/2014/main" id="{97C95720-C2E0-BEF0-CEC5-7F06E96B8367}"/>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absoluteAnchor>
  <xdr:absoluteAnchor>
    <xdr:pos x="555326" y="11352395"/>
    <xdr:ext cx="2790877" cy="362533"/>
    <xdr:grpSp>
      <xdr:nvGrpSpPr>
        <xdr:cNvPr id="43" name="Group 42">
          <a:extLst>
            <a:ext uri="{FF2B5EF4-FFF2-40B4-BE49-F238E27FC236}">
              <a16:creationId xmlns:a16="http://schemas.microsoft.com/office/drawing/2014/main" id="{2FCDA9DC-A98A-450B-B9E4-98ABB5C4C23C}"/>
            </a:ext>
          </a:extLst>
        </xdr:cNvPr>
        <xdr:cNvGrpSpPr/>
      </xdr:nvGrpSpPr>
      <xdr:grpSpPr>
        <a:xfrm>
          <a:off x="555326" y="11352395"/>
          <a:ext cx="2790877" cy="362533"/>
          <a:chOff x="552970" y="11990570"/>
          <a:chExt cx="2769922" cy="377773"/>
        </a:xfrm>
      </xdr:grpSpPr>
      <xdr:sp macro="" textlink="">
        <xdr:nvSpPr>
          <xdr:cNvPr id="44"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FD28E3A4-FC2F-2D2F-FA79-9958A6693DF6}"/>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45"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5C01E0E6-B6FC-51C0-35F6-8F3437E262F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absoluteAnchor>
  <xdr:absoluteAnchor>
    <xdr:pos x="555326" y="11723185"/>
    <xdr:ext cx="2818489" cy="368120"/>
    <xdr:grpSp>
      <xdr:nvGrpSpPr>
        <xdr:cNvPr id="46" name="Group 45" descr="Overview of formulas in Excel">
          <a:extLst>
            <a:ext uri="{FF2B5EF4-FFF2-40B4-BE49-F238E27FC236}">
              <a16:creationId xmlns:a16="http://schemas.microsoft.com/office/drawing/2014/main" id="{57A2AB5D-8253-471C-AB0A-EC54492EAC8F}"/>
            </a:ext>
          </a:extLst>
        </xdr:cNvPr>
        <xdr:cNvGrpSpPr/>
      </xdr:nvGrpSpPr>
      <xdr:grpSpPr>
        <a:xfrm>
          <a:off x="555326" y="11723185"/>
          <a:ext cx="2818489" cy="368120"/>
          <a:chOff x="552970" y="12376600"/>
          <a:chExt cx="2797534" cy="383360"/>
        </a:xfrm>
      </xdr:grpSpPr>
      <xdr:sp macro="" textlink="">
        <xdr:nvSpPr>
          <xdr:cNvPr id="47"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D3EB2BCD-DF92-3511-7FBC-EA06131AC953}"/>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48"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E565A8F0-73C1-6BE9-67B6-2CAA047013F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absoluteAnchor>
  <xdr:absoluteAnchor>
    <xdr:pos x="555326" y="12107743"/>
    <xdr:ext cx="2725534" cy="362533"/>
    <xdr:grpSp>
      <xdr:nvGrpSpPr>
        <xdr:cNvPr id="49" name="Group 48">
          <a:extLst>
            <a:ext uri="{FF2B5EF4-FFF2-40B4-BE49-F238E27FC236}">
              <a16:creationId xmlns:a16="http://schemas.microsoft.com/office/drawing/2014/main" id="{DDE16909-B162-4DBD-99B7-3FC59AA1D6D1}"/>
            </a:ext>
          </a:extLst>
        </xdr:cNvPr>
        <xdr:cNvGrpSpPr/>
      </xdr:nvGrpSpPr>
      <xdr:grpSpPr>
        <a:xfrm>
          <a:off x="555326" y="12107743"/>
          <a:ext cx="2725534" cy="362533"/>
          <a:chOff x="552970" y="12776398"/>
          <a:chExt cx="2704579" cy="377773"/>
        </a:xfrm>
      </xdr:grpSpPr>
      <xdr:sp macro="" textlink="">
        <xdr:nvSpPr>
          <xdr:cNvPr id="50"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FDB0E264-AC51-63DC-FCC5-819419686A07}"/>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51" name="Graphic 50"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BAB39972-E3D7-AE05-5489-BB859B392AE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absoluteAnchor>
  <xdr:absoluteAnchor>
    <xdr:pos x="567509" y="12485362"/>
    <xdr:ext cx="2970526" cy="368120"/>
    <xdr:grpSp>
      <xdr:nvGrpSpPr>
        <xdr:cNvPr id="52" name="Group 51">
          <a:extLst>
            <a:ext uri="{FF2B5EF4-FFF2-40B4-BE49-F238E27FC236}">
              <a16:creationId xmlns:a16="http://schemas.microsoft.com/office/drawing/2014/main" id="{4665CA63-81A5-46E4-A82D-910BC81EA956}"/>
            </a:ext>
          </a:extLst>
        </xdr:cNvPr>
        <xdr:cNvGrpSpPr/>
      </xdr:nvGrpSpPr>
      <xdr:grpSpPr>
        <a:xfrm>
          <a:off x="567509" y="12485362"/>
          <a:ext cx="2970526" cy="368120"/>
          <a:chOff x="565153" y="13169257"/>
          <a:chExt cx="2949571" cy="383360"/>
        </a:xfrm>
      </xdr:grpSpPr>
      <xdr:sp macro="" textlink="">
        <xdr:nvSpPr>
          <xdr:cNvPr id="53"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924B691B-E98E-CBDB-B199-46AD92F937F8}"/>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54"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E2816553-2DA3-ED0D-0BAB-D161E412794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absoluteAnchor>
  <xdr:absoluteAnchor>
    <xdr:pos x="577034" y="12851122"/>
    <xdr:ext cx="2440538" cy="368120"/>
    <xdr:grpSp>
      <xdr:nvGrpSpPr>
        <xdr:cNvPr id="55" name="Group 54">
          <a:extLst>
            <a:ext uri="{FF2B5EF4-FFF2-40B4-BE49-F238E27FC236}">
              <a16:creationId xmlns:a16="http://schemas.microsoft.com/office/drawing/2014/main" id="{AB244A51-F8CB-46DE-9CE9-3F3282525E57}"/>
            </a:ext>
          </a:extLst>
        </xdr:cNvPr>
        <xdr:cNvGrpSpPr/>
      </xdr:nvGrpSpPr>
      <xdr:grpSpPr>
        <a:xfrm>
          <a:off x="577034" y="12851122"/>
          <a:ext cx="2440538" cy="368120"/>
          <a:chOff x="574678" y="13550257"/>
          <a:chExt cx="2419583" cy="383360"/>
        </a:xfrm>
      </xdr:grpSpPr>
      <xdr:sp macro="" textlink="">
        <xdr:nvSpPr>
          <xdr:cNvPr id="56"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DBBC60BC-D924-FBE2-F0DC-741F213BE7EC}"/>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57"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9AE8FBAE-497E-1B64-1A65-47CE3BCAAD6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absoluteAnchor>
  <xdr:absoluteAnchor>
    <xdr:pos x="6359843" y="1319353"/>
    <xdr:ext cx="2562899" cy="1561008"/>
    <xdr:grpSp>
      <xdr:nvGrpSpPr>
        <xdr:cNvPr id="58" name="Group 57">
          <a:extLst>
            <a:ext uri="{FF2B5EF4-FFF2-40B4-BE49-F238E27FC236}">
              <a16:creationId xmlns:a16="http://schemas.microsoft.com/office/drawing/2014/main" id="{791455FE-1F57-4C9E-92A4-2497F0E00F8C}"/>
            </a:ext>
          </a:extLst>
        </xdr:cNvPr>
        <xdr:cNvGrpSpPr/>
      </xdr:nvGrpSpPr>
      <xdr:grpSpPr>
        <a:xfrm>
          <a:off x="6359843" y="1319353"/>
          <a:ext cx="2562899" cy="1561008"/>
          <a:chOff x="6284692" y="1189724"/>
          <a:chExt cx="2351528" cy="1603076"/>
        </a:xfrm>
      </xdr:grpSpPr>
      <xdr:grpSp>
        <xdr:nvGrpSpPr>
          <xdr:cNvPr id="59" name="Bracket lines">
            <a:extLst>
              <a:ext uri="{FF2B5EF4-FFF2-40B4-BE49-F238E27FC236}">
                <a16:creationId xmlns:a16="http://schemas.microsoft.com/office/drawing/2014/main" id="{D221EDE0-A77D-A0AF-12D9-B498BC6550AC}"/>
              </a:ext>
            </a:extLst>
          </xdr:cNvPr>
          <xdr:cNvGrpSpPr/>
        </xdr:nvGrpSpPr>
        <xdr:grpSpPr>
          <a:xfrm rot="5886532">
            <a:off x="6795435" y="1007424"/>
            <a:ext cx="563095" cy="927696"/>
            <a:chOff x="9786972" y="1008297"/>
            <a:chExt cx="273326" cy="789155"/>
          </a:xfrm>
        </xdr:grpSpPr>
        <xdr:sp macro="" textlink="">
          <xdr:nvSpPr>
            <xdr:cNvPr id="62" name="Another bracket line" descr="Bracket line">
              <a:extLst>
                <a:ext uri="{FF2B5EF4-FFF2-40B4-BE49-F238E27FC236}">
                  <a16:creationId xmlns:a16="http://schemas.microsoft.com/office/drawing/2014/main" id="{6453431D-B0C5-D162-4923-87220E0DC280}"/>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3" name="Bracket line" descr="Bracket line&#10;">
              <a:extLst>
                <a:ext uri="{FF2B5EF4-FFF2-40B4-BE49-F238E27FC236}">
                  <a16:creationId xmlns:a16="http://schemas.microsoft.com/office/drawing/2014/main" id="{E02B36F6-5027-0EAC-C346-43192A533FE8}"/>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60" name="Stars" descr="Stars">
            <a:extLst>
              <a:ext uri="{FF2B5EF4-FFF2-40B4-BE49-F238E27FC236}">
                <a16:creationId xmlns:a16="http://schemas.microsoft.com/office/drawing/2014/main" id="{EF1CFF6E-036D-4D9B-5ED3-6D8517250E3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61" name="Instructions" descr="CHECK THIS OUT&#10;Change the numbers here, and watch the formula results automatically change.&#10;">
            <a:extLst>
              <a:ext uri="{FF2B5EF4-FFF2-40B4-BE49-F238E27FC236}">
                <a16:creationId xmlns:a16="http://schemas.microsoft.com/office/drawing/2014/main" id="{2A5CEF66-0955-07D7-2D9B-5DC2DE55F8E9}"/>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absoluteAnchor>
  <xdr:absoluteAnchor>
    <xdr:pos x="10529606" y="5593314"/>
    <xdr:ext cx="3865024" cy="1850107"/>
    <xdr:grpSp>
      <xdr:nvGrpSpPr>
        <xdr:cNvPr id="64" name="GOOD TO KNOW" descr="GOOD TO KNOW&#10;&#10;">
          <a:extLst>
            <a:ext uri="{FF2B5EF4-FFF2-40B4-BE49-F238E27FC236}">
              <a16:creationId xmlns:a16="http://schemas.microsoft.com/office/drawing/2014/main" id="{F7779092-290A-4396-AD86-5637A8F57916}"/>
            </a:ext>
          </a:extLst>
        </xdr:cNvPr>
        <xdr:cNvGrpSpPr/>
      </xdr:nvGrpSpPr>
      <xdr:grpSpPr>
        <a:xfrm>
          <a:off x="10529606" y="5593314"/>
          <a:ext cx="3865024" cy="1850107"/>
          <a:chOff x="7053810" y="15226304"/>
          <a:chExt cx="3722724" cy="1662195"/>
        </a:xfrm>
      </xdr:grpSpPr>
      <xdr:sp macro="" textlink="">
        <xdr:nvSpPr>
          <xdr:cNvPr id="65"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C23DEDEF-8A93-E720-F7D1-71E12CC39A7F}"/>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66" name="Graphic 147" descr="Glasses">
            <a:extLst>
              <a:ext uri="{FF2B5EF4-FFF2-40B4-BE49-F238E27FC236}">
                <a16:creationId xmlns:a16="http://schemas.microsoft.com/office/drawing/2014/main" id="{E46E4BDE-2C3F-1FC8-64C4-157E37A7E04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absoluteAnchor>
  <xdr:absoluteAnchor>
    <xdr:pos x="6262069" y="6059199"/>
    <xdr:ext cx="1427464" cy="481328"/>
    <xdr:sp macro="" textlink="">
      <xdr:nvSpPr>
        <xdr:cNvPr id="67" name="txt_Formula" descr="=A1+B1 &#10;">
          <a:extLst>
            <a:ext uri="{FF2B5EF4-FFF2-40B4-BE49-F238E27FC236}">
              <a16:creationId xmlns:a16="http://schemas.microsoft.com/office/drawing/2014/main" id="{4E7C429E-2FF9-4978-B0C3-4C694B30FF0A}"/>
            </a:ext>
          </a:extLst>
        </xdr:cNvPr>
        <xdr:cNvSpPr txBox="1"/>
      </xdr:nvSpPr>
      <xdr:spPr>
        <a:xfrm>
          <a:off x="6262069" y="6059199"/>
          <a:ext cx="1427464" cy="481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absoluteAnchor>
  <xdr:absoluteAnchor>
    <xdr:pos x="6868020" y="6076628"/>
    <xdr:ext cx="219184" cy="115039"/>
    <xdr:sp macro="" textlink="">
      <xdr:nvSpPr>
        <xdr:cNvPr id="68" name="FormulaBraceUpper">
          <a:extLst>
            <a:ext uri="{FF2B5EF4-FFF2-40B4-BE49-F238E27FC236}">
              <a16:creationId xmlns:a16="http://schemas.microsoft.com/office/drawing/2014/main" id="{6463DCBD-632C-48DF-914D-E5322E5FCE0F}"/>
            </a:ext>
          </a:extLst>
        </xdr:cNvPr>
        <xdr:cNvSpPr/>
      </xdr:nvSpPr>
      <xdr:spPr>
        <a:xfrm rot="5400000">
          <a:off x="6920092" y="6024556"/>
          <a:ext cx="115039"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absoluteAnchor>
  <xdr:absoluteAnchor>
    <xdr:pos x="6589142" y="5809137"/>
    <xdr:ext cx="803949" cy="246577"/>
    <xdr:sp macro="" textlink="">
      <xdr:nvSpPr>
        <xdr:cNvPr id="69" name="txt_FormulaCalloutUpper" descr="Operator&#10;">
          <a:extLst>
            <a:ext uri="{FF2B5EF4-FFF2-40B4-BE49-F238E27FC236}">
              <a16:creationId xmlns:a16="http://schemas.microsoft.com/office/drawing/2014/main" id="{3BCCB13F-AB3F-49B9-9A44-31902D168159}"/>
            </a:ext>
          </a:extLst>
        </xdr:cNvPr>
        <xdr:cNvSpPr txBox="1">
          <a:spLocks noChangeArrowheads="1"/>
        </xdr:cNvSpPr>
      </xdr:nvSpPr>
      <xdr:spPr bwMode="auto">
        <a:xfrm>
          <a:off x="6589142" y="5809137"/>
          <a:ext cx="803949" cy="2465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absoluteAnchor>
  <xdr:absoluteAnchor>
    <xdr:pos x="6506737" y="6529099"/>
    <xdr:ext cx="303950" cy="115991"/>
    <xdr:sp macro="" textlink="">
      <xdr:nvSpPr>
        <xdr:cNvPr id="70" name="FormulaBraceUpper">
          <a:extLst>
            <a:ext uri="{FF2B5EF4-FFF2-40B4-BE49-F238E27FC236}">
              <a16:creationId xmlns:a16="http://schemas.microsoft.com/office/drawing/2014/main" id="{17C95C41-D21D-4962-86DA-3B7B26591E7C}"/>
            </a:ext>
          </a:extLst>
        </xdr:cNvPr>
        <xdr:cNvSpPr/>
      </xdr:nvSpPr>
      <xdr:spPr>
        <a:xfrm rot="16200000">
          <a:off x="6600716" y="6435120"/>
          <a:ext cx="115991" cy="3039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absoluteAnchor>
  <xdr:absoluteAnchor>
    <xdr:pos x="6394353" y="6661210"/>
    <xdr:ext cx="520989" cy="388267"/>
    <xdr:sp macro="" textlink="">
      <xdr:nvSpPr>
        <xdr:cNvPr id="71" name="txt_FormulaCalloutUpper" descr="Cell reference&#10;&#10;">
          <a:extLst>
            <a:ext uri="{FF2B5EF4-FFF2-40B4-BE49-F238E27FC236}">
              <a16:creationId xmlns:a16="http://schemas.microsoft.com/office/drawing/2014/main" id="{4A70AAF5-A1C4-4A26-98D9-7AD55C61450C}"/>
            </a:ext>
          </a:extLst>
        </xdr:cNvPr>
        <xdr:cNvSpPr txBox="1">
          <a:spLocks noChangeArrowheads="1"/>
        </xdr:cNvSpPr>
      </xdr:nvSpPr>
      <xdr:spPr bwMode="auto">
        <a:xfrm>
          <a:off x="6394353" y="6661210"/>
          <a:ext cx="520989" cy="38826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absoluteAnchor>
  <xdr:absoluteAnchor>
    <xdr:pos x="7092056" y="6529099"/>
    <xdr:ext cx="534257" cy="115991"/>
    <xdr:sp macro="" textlink="">
      <xdr:nvSpPr>
        <xdr:cNvPr id="72" name="FormulaBraceUpper">
          <a:extLst>
            <a:ext uri="{FF2B5EF4-FFF2-40B4-BE49-F238E27FC236}">
              <a16:creationId xmlns:a16="http://schemas.microsoft.com/office/drawing/2014/main" id="{834247EA-3489-4818-A7D0-E0181175144B}"/>
            </a:ext>
          </a:extLst>
        </xdr:cNvPr>
        <xdr:cNvSpPr/>
      </xdr:nvSpPr>
      <xdr:spPr>
        <a:xfrm rot="16200000">
          <a:off x="7301189" y="6319966"/>
          <a:ext cx="115991" cy="53425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absoluteAnchor>
  <xdr:absoluteAnchor>
    <xdr:pos x="6979794" y="6661210"/>
    <xdr:ext cx="709143" cy="388267"/>
    <xdr:sp macro="" textlink="">
      <xdr:nvSpPr>
        <xdr:cNvPr id="73" name="txt_FormulaCalloutUpper" descr="Cell reference&#10;&#10;">
          <a:extLst>
            <a:ext uri="{FF2B5EF4-FFF2-40B4-BE49-F238E27FC236}">
              <a16:creationId xmlns:a16="http://schemas.microsoft.com/office/drawing/2014/main" id="{346ECACA-5D94-4259-BA03-35E31A2C4F10}"/>
            </a:ext>
          </a:extLst>
        </xdr:cNvPr>
        <xdr:cNvSpPr txBox="1">
          <a:spLocks noChangeArrowheads="1"/>
        </xdr:cNvSpPr>
      </xdr:nvSpPr>
      <xdr:spPr bwMode="auto">
        <a:xfrm>
          <a:off x="6979794" y="6661210"/>
          <a:ext cx="709143" cy="38826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absoluteAnchor>
  <xdr:absoluteAnchor>
    <xdr:pos x="8264909" y="6059199"/>
    <xdr:ext cx="1642996" cy="481328"/>
    <xdr:sp macro="" textlink="">
      <xdr:nvSpPr>
        <xdr:cNvPr id="74" name="txt_Formula" descr="=10*20 &#10;">
          <a:extLst>
            <a:ext uri="{FF2B5EF4-FFF2-40B4-BE49-F238E27FC236}">
              <a16:creationId xmlns:a16="http://schemas.microsoft.com/office/drawing/2014/main" id="{15A8BD0B-6CF5-4156-955F-B34B052C0B43}"/>
            </a:ext>
          </a:extLst>
        </xdr:cNvPr>
        <xdr:cNvSpPr txBox="1"/>
      </xdr:nvSpPr>
      <xdr:spPr>
        <a:xfrm>
          <a:off x="8264909" y="6059199"/>
          <a:ext cx="1642996" cy="481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absoluteAnchor>
  <xdr:absoluteAnchor>
    <xdr:pos x="9062728" y="6076629"/>
    <xdr:ext cx="223278" cy="115039"/>
    <xdr:sp macro="" textlink="">
      <xdr:nvSpPr>
        <xdr:cNvPr id="75" name="FormulaBraceUpper">
          <a:extLst>
            <a:ext uri="{FF2B5EF4-FFF2-40B4-BE49-F238E27FC236}">
              <a16:creationId xmlns:a16="http://schemas.microsoft.com/office/drawing/2014/main" id="{20568FFC-E09E-4A82-BC5B-5C88D9CCC2A5}"/>
            </a:ext>
          </a:extLst>
        </xdr:cNvPr>
        <xdr:cNvSpPr/>
      </xdr:nvSpPr>
      <xdr:spPr>
        <a:xfrm rot="5400000">
          <a:off x="9116847" y="6022510"/>
          <a:ext cx="115039"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absoluteAnchor>
  <xdr:absoluteAnchor>
    <xdr:pos x="8833646" y="5809137"/>
    <xdr:ext cx="758245" cy="246577"/>
    <xdr:sp macro="" textlink="">
      <xdr:nvSpPr>
        <xdr:cNvPr id="76" name="txt_FormulaCalloutUpper" descr="Operator&#10;">
          <a:extLst>
            <a:ext uri="{FF2B5EF4-FFF2-40B4-BE49-F238E27FC236}">
              <a16:creationId xmlns:a16="http://schemas.microsoft.com/office/drawing/2014/main" id="{C71C53E7-CD41-42AF-B59C-B34BE86C19D5}"/>
            </a:ext>
          </a:extLst>
        </xdr:cNvPr>
        <xdr:cNvSpPr txBox="1">
          <a:spLocks noChangeArrowheads="1"/>
        </xdr:cNvSpPr>
      </xdr:nvSpPr>
      <xdr:spPr bwMode="auto">
        <a:xfrm>
          <a:off x="8833646" y="5809137"/>
          <a:ext cx="758245" cy="2465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absoluteAnchor>
  <xdr:absoluteAnchor>
    <xdr:pos x="8544559" y="6529099"/>
    <xdr:ext cx="489420" cy="115991"/>
    <xdr:sp macro="" textlink="">
      <xdr:nvSpPr>
        <xdr:cNvPr id="77" name="FormulaBraceUpper">
          <a:extLst>
            <a:ext uri="{FF2B5EF4-FFF2-40B4-BE49-F238E27FC236}">
              <a16:creationId xmlns:a16="http://schemas.microsoft.com/office/drawing/2014/main" id="{3F282672-5590-4650-8CF0-41A88D839A4F}"/>
            </a:ext>
          </a:extLst>
        </xdr:cNvPr>
        <xdr:cNvSpPr/>
      </xdr:nvSpPr>
      <xdr:spPr>
        <a:xfrm rot="16200000">
          <a:off x="8731273" y="6342385"/>
          <a:ext cx="115991" cy="4894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absoluteAnchor>
  <xdr:absoluteAnchor>
    <xdr:pos x="8432244" y="6661210"/>
    <xdr:ext cx="706310" cy="388267"/>
    <xdr:sp macro="" textlink="">
      <xdr:nvSpPr>
        <xdr:cNvPr id="78" name="txt_FormulaCalloutUpper" descr="Constant&#10;">
          <a:extLst>
            <a:ext uri="{FF2B5EF4-FFF2-40B4-BE49-F238E27FC236}">
              <a16:creationId xmlns:a16="http://schemas.microsoft.com/office/drawing/2014/main" id="{F2B11BF0-C7EA-4FC9-9A1B-5ED190AAAC94}"/>
            </a:ext>
          </a:extLst>
        </xdr:cNvPr>
        <xdr:cNvSpPr txBox="1">
          <a:spLocks noChangeArrowheads="1"/>
        </xdr:cNvSpPr>
      </xdr:nvSpPr>
      <xdr:spPr bwMode="auto">
        <a:xfrm>
          <a:off x="8432244" y="6661210"/>
          <a:ext cx="706310" cy="38826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absoluteAnchor>
  <xdr:absoluteAnchor>
    <xdr:pos x="9295624" y="6529098"/>
    <xdr:ext cx="541876" cy="115991"/>
    <xdr:sp macro="" textlink="">
      <xdr:nvSpPr>
        <xdr:cNvPr id="79" name="FormulaBraceUpper">
          <a:extLst>
            <a:ext uri="{FF2B5EF4-FFF2-40B4-BE49-F238E27FC236}">
              <a16:creationId xmlns:a16="http://schemas.microsoft.com/office/drawing/2014/main" id="{3B6467CC-2682-4F27-8B0F-005C904F58D0}"/>
            </a:ext>
          </a:extLst>
        </xdr:cNvPr>
        <xdr:cNvSpPr/>
      </xdr:nvSpPr>
      <xdr:spPr>
        <a:xfrm rot="16200000">
          <a:off x="9508566" y="631615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absoluteAnchor>
  <xdr:absoluteAnchor>
    <xdr:pos x="9183360" y="6661210"/>
    <xdr:ext cx="758672" cy="388267"/>
    <xdr:sp macro="" textlink="">
      <xdr:nvSpPr>
        <xdr:cNvPr id="80" name="txt_FormulaCalloutUpper" descr="Constant&#10;">
          <a:extLst>
            <a:ext uri="{FF2B5EF4-FFF2-40B4-BE49-F238E27FC236}">
              <a16:creationId xmlns:a16="http://schemas.microsoft.com/office/drawing/2014/main" id="{73251C11-F076-43E5-AC47-6490558DE91B}"/>
            </a:ext>
          </a:extLst>
        </xdr:cNvPr>
        <xdr:cNvSpPr txBox="1">
          <a:spLocks noChangeArrowheads="1"/>
        </xdr:cNvSpPr>
      </xdr:nvSpPr>
      <xdr:spPr bwMode="auto">
        <a:xfrm>
          <a:off x="9183360" y="6661210"/>
          <a:ext cx="758672" cy="38826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absoluteAnchor>
  <xdr:absoluteAnchor>
    <xdr:pos x="6192490" y="7499186"/>
    <xdr:ext cx="3896426" cy="1563438"/>
    <xdr:grpSp>
      <xdr:nvGrpSpPr>
        <xdr:cNvPr id="81" name="Group 80">
          <a:extLst>
            <a:ext uri="{FF2B5EF4-FFF2-40B4-BE49-F238E27FC236}">
              <a16:creationId xmlns:a16="http://schemas.microsoft.com/office/drawing/2014/main" id="{43B4D8D2-6404-4062-B91C-D1FE4FBA4600}"/>
            </a:ext>
          </a:extLst>
        </xdr:cNvPr>
        <xdr:cNvGrpSpPr/>
      </xdr:nvGrpSpPr>
      <xdr:grpSpPr>
        <a:xfrm>
          <a:off x="6192490" y="7499186"/>
          <a:ext cx="3896426" cy="1563438"/>
          <a:chOff x="8257510" y="8164390"/>
          <a:chExt cx="3790306" cy="1627310"/>
        </a:xfrm>
      </xdr:grpSpPr>
      <xdr:sp macro="" textlink="">
        <xdr:nvSpPr>
          <xdr:cNvPr id="82" name="txt_Formula" descr="=SUM(A1:A10)&#10;">
            <a:extLst>
              <a:ext uri="{FF2B5EF4-FFF2-40B4-BE49-F238E27FC236}">
                <a16:creationId xmlns:a16="http://schemas.microsoft.com/office/drawing/2014/main" id="{3D2CB42C-8301-3705-3BD9-8B3B1FFA8B18}"/>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83" name="FormulaBraceUpper">
            <a:extLst>
              <a:ext uri="{FF2B5EF4-FFF2-40B4-BE49-F238E27FC236}">
                <a16:creationId xmlns:a16="http://schemas.microsoft.com/office/drawing/2014/main" id="{B5C79E54-CC39-AE12-AAFF-23C756238408}"/>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xt_FormulaCalloutUpper" descr="Function&#10;">
            <a:extLst>
              <a:ext uri="{FF2B5EF4-FFF2-40B4-BE49-F238E27FC236}">
                <a16:creationId xmlns:a16="http://schemas.microsoft.com/office/drawing/2014/main" id="{9E6C3E69-5464-DC56-427A-73858765FE59}"/>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85" name="FormulaBraceUpper">
            <a:extLst>
              <a:ext uri="{FF2B5EF4-FFF2-40B4-BE49-F238E27FC236}">
                <a16:creationId xmlns:a16="http://schemas.microsoft.com/office/drawing/2014/main" id="{477A1607-B76B-201D-C7C6-EFE439FCEF4B}"/>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6" name="FormulaBraceUpper">
            <a:extLst>
              <a:ext uri="{FF2B5EF4-FFF2-40B4-BE49-F238E27FC236}">
                <a16:creationId xmlns:a16="http://schemas.microsoft.com/office/drawing/2014/main" id="{F45B4BB2-F20E-B18F-4A30-6E6568D2E98D}"/>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xt_FormulaCalloutUpper" descr="Argument&#10;">
            <a:extLst>
              <a:ext uri="{FF2B5EF4-FFF2-40B4-BE49-F238E27FC236}">
                <a16:creationId xmlns:a16="http://schemas.microsoft.com/office/drawing/2014/main" id="{CBCB47B8-5598-EAAA-C8C0-8DFC78131457}"/>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88"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CA017DAC-A013-E702-AEBC-B2264EFBA715}"/>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absoluteAnchor>
  <xdr:absoluteAnchor>
    <xdr:pos x="6192491" y="9276252"/>
    <xdr:ext cx="6357581" cy="2058498"/>
    <xdr:grpSp>
      <xdr:nvGrpSpPr>
        <xdr:cNvPr id="89" name="Group 88">
          <a:extLst>
            <a:ext uri="{FF2B5EF4-FFF2-40B4-BE49-F238E27FC236}">
              <a16:creationId xmlns:a16="http://schemas.microsoft.com/office/drawing/2014/main" id="{17B2E869-3669-44F2-90C0-257354086AE5}"/>
            </a:ext>
          </a:extLst>
        </xdr:cNvPr>
        <xdr:cNvGrpSpPr/>
      </xdr:nvGrpSpPr>
      <xdr:grpSpPr>
        <a:xfrm>
          <a:off x="6192491" y="9276252"/>
          <a:ext cx="6357581" cy="2058498"/>
          <a:chOff x="8257511" y="10012240"/>
          <a:chExt cx="6116879" cy="2141660"/>
        </a:xfrm>
      </xdr:grpSpPr>
      <xdr:sp macro="" textlink="">
        <xdr:nvSpPr>
          <xdr:cNvPr id="90" name="txt_Formula" descr="=SUM(A1:A10,C1:C10)&#10;">
            <a:extLst>
              <a:ext uri="{FF2B5EF4-FFF2-40B4-BE49-F238E27FC236}">
                <a16:creationId xmlns:a16="http://schemas.microsoft.com/office/drawing/2014/main" id="{8B67FACD-C6C3-0BC9-23C5-1914C2E5538D}"/>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91" name="FormulaBraceUpper">
            <a:extLst>
              <a:ext uri="{FF2B5EF4-FFF2-40B4-BE49-F238E27FC236}">
                <a16:creationId xmlns:a16="http://schemas.microsoft.com/office/drawing/2014/main" id="{9F9293B2-A12B-AF1B-5F7B-A50C26901341}"/>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2" name="txt_FormulaCalloutUpper" descr="Function&#10;">
            <a:extLst>
              <a:ext uri="{FF2B5EF4-FFF2-40B4-BE49-F238E27FC236}">
                <a16:creationId xmlns:a16="http://schemas.microsoft.com/office/drawing/2014/main" id="{E0FB964A-7B02-8C45-CECE-75BEDA7DD21F}"/>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93" name="FormulaBraceUpper">
            <a:extLst>
              <a:ext uri="{FF2B5EF4-FFF2-40B4-BE49-F238E27FC236}">
                <a16:creationId xmlns:a16="http://schemas.microsoft.com/office/drawing/2014/main" id="{35788E2D-7010-CA75-7299-E33F59D5B63D}"/>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4" name="txt_FormulaCalloutUpper" descr="Argument&#10;">
            <a:extLst>
              <a:ext uri="{FF2B5EF4-FFF2-40B4-BE49-F238E27FC236}">
                <a16:creationId xmlns:a16="http://schemas.microsoft.com/office/drawing/2014/main" id="{65B960E3-981E-22D1-46D9-8E0C65E408AE}"/>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95" name="FormulaBraceUpper">
            <a:extLst>
              <a:ext uri="{FF2B5EF4-FFF2-40B4-BE49-F238E27FC236}">
                <a16:creationId xmlns:a16="http://schemas.microsoft.com/office/drawing/2014/main" id="{222F6F30-47F6-8033-F067-FA31F9165E38}"/>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6" name="txt_FormulaCalloutUpper" descr="Argument&#10;">
            <a:extLst>
              <a:ext uri="{FF2B5EF4-FFF2-40B4-BE49-F238E27FC236}">
                <a16:creationId xmlns:a16="http://schemas.microsoft.com/office/drawing/2014/main" id="{54BA4EEA-EB5F-3AB9-8DB3-A01477E19A44}"/>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97" name="FormulaBraceUpper">
            <a:extLst>
              <a:ext uri="{FF2B5EF4-FFF2-40B4-BE49-F238E27FC236}">
                <a16:creationId xmlns:a16="http://schemas.microsoft.com/office/drawing/2014/main" id="{DDA77F59-61B1-EC4E-6439-3B257C835083}"/>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8" name="Text Box 2" descr="A range of cells">
            <a:extLst>
              <a:ext uri="{FF2B5EF4-FFF2-40B4-BE49-F238E27FC236}">
                <a16:creationId xmlns:a16="http://schemas.microsoft.com/office/drawing/2014/main" id="{18AF3B37-D3BA-F506-0D47-8AB913640080}"/>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99" name="FormulaBraceUpper">
            <a:extLst>
              <a:ext uri="{FF2B5EF4-FFF2-40B4-BE49-F238E27FC236}">
                <a16:creationId xmlns:a16="http://schemas.microsoft.com/office/drawing/2014/main" id="{F414CDEA-EA68-200D-A5FA-AFF57D11A42D}"/>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0" name="Text Box 2" descr="Another range of cells">
            <a:extLst>
              <a:ext uri="{FF2B5EF4-FFF2-40B4-BE49-F238E27FC236}">
                <a16:creationId xmlns:a16="http://schemas.microsoft.com/office/drawing/2014/main" id="{30D520BA-6F9A-CBF2-BDE2-02446AD8CDF4}"/>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01" name="txt_FormulaCalloutUpper" descr="Sum up the following:&#10;">
            <a:extLst>
              <a:ext uri="{FF2B5EF4-FFF2-40B4-BE49-F238E27FC236}">
                <a16:creationId xmlns:a16="http://schemas.microsoft.com/office/drawing/2014/main" id="{2862FDEC-3D87-624C-3E6D-1F50BA58975D}"/>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02" name="Extra Credit Arrow" descr="Arrow">
            <a:extLst>
              <a:ext uri="{FF2B5EF4-FFF2-40B4-BE49-F238E27FC236}">
                <a16:creationId xmlns:a16="http://schemas.microsoft.com/office/drawing/2014/main" id="{40EB7445-F8AB-213F-3D86-9CAF778C28CF}"/>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3" name="txt_FormulaCalloutUpper" descr="Opening parenthesis&#10;&#10;">
            <a:extLst>
              <a:ext uri="{FF2B5EF4-FFF2-40B4-BE49-F238E27FC236}">
                <a16:creationId xmlns:a16="http://schemas.microsoft.com/office/drawing/2014/main" id="{6F3AB929-0BA8-6DEC-F608-CD90E382A14F}"/>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04" name="Extra Credit Arrow" descr="Arrow">
            <a:extLst>
              <a:ext uri="{FF2B5EF4-FFF2-40B4-BE49-F238E27FC236}">
                <a16:creationId xmlns:a16="http://schemas.microsoft.com/office/drawing/2014/main" id="{AE30DDFF-013F-D691-CB75-AD3F965EB795}"/>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5" name="txt_FormulaCalloutUpper" descr="Closing parenthesis. Excel will usually add this for you when you press Enter.&#10;&#10;">
            <a:extLst>
              <a:ext uri="{FF2B5EF4-FFF2-40B4-BE49-F238E27FC236}">
                <a16:creationId xmlns:a16="http://schemas.microsoft.com/office/drawing/2014/main" id="{F2431CDE-6A07-A1A2-0FF7-EBC92AE02B87}"/>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6" name="Extra Credit Arrow" descr="Arrow">
            <a:extLst>
              <a:ext uri="{FF2B5EF4-FFF2-40B4-BE49-F238E27FC236}">
                <a16:creationId xmlns:a16="http://schemas.microsoft.com/office/drawing/2014/main" id="{28F219E8-990C-48C1-26DB-27DF224BB02F}"/>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absoluteAnchor>
</xdr:wsDr>
</file>

<file path=xl/drawings/drawing3.xml><?xml version="1.0" encoding="utf-8"?>
<xdr:wsDr xmlns:xdr="http://schemas.openxmlformats.org/drawingml/2006/spreadsheetDrawing" xmlns:a="http://schemas.openxmlformats.org/drawingml/2006/main">
  <xdr:absoluteAnchor>
    <xdr:pos x="342900" y="12715875"/>
    <xdr:ext cx="5754243" cy="3495675"/>
    <xdr:grpSp>
      <xdr:nvGrpSpPr>
        <xdr:cNvPr id="2"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D51B242-8C20-45F0-996B-FE4AFF0AB3DD}"/>
            </a:ext>
          </a:extLst>
        </xdr:cNvPr>
        <xdr:cNvGrpSpPr/>
      </xdr:nvGrpSpPr>
      <xdr:grpSpPr>
        <a:xfrm>
          <a:off x="342900" y="12715875"/>
          <a:ext cx="5754243" cy="3495675"/>
          <a:chOff x="323850" y="16837043"/>
          <a:chExt cx="5737224" cy="3349188"/>
        </a:xfrm>
      </xdr:grpSpPr>
      <xdr:sp macro="" textlink="">
        <xdr:nvSpPr>
          <xdr:cNvPr id="3" name="Rectangle 2">
            <a:extLst>
              <a:ext uri="{FF2B5EF4-FFF2-40B4-BE49-F238E27FC236}">
                <a16:creationId xmlns:a16="http://schemas.microsoft.com/office/drawing/2014/main" id="{AA20AA1F-0725-2C98-0E5E-3AFBF8F3CB1E}"/>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4" name="Step" descr="More information on the web&#10;">
            <a:extLst>
              <a:ext uri="{FF2B5EF4-FFF2-40B4-BE49-F238E27FC236}">
                <a16:creationId xmlns:a16="http://schemas.microsoft.com/office/drawing/2014/main" id="{C324121F-2446-06AC-9C88-DDCB2A2FA812}"/>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 name="Straight Connector 4" descr="Decorative line">
            <a:extLst>
              <a:ext uri="{FF2B5EF4-FFF2-40B4-BE49-F238E27FC236}">
                <a16:creationId xmlns:a16="http://schemas.microsoft.com/office/drawing/2014/main" id="{91C3BB2A-F24D-4899-4BD5-356DC4835BD0}"/>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7CD2AC09-CEF2-F4D0-7296-544B6B8729BA}"/>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7" name="Straight Connector 6" descr="Decorative line">
            <a:extLst>
              <a:ext uri="{FF2B5EF4-FFF2-40B4-BE49-F238E27FC236}">
                <a16:creationId xmlns:a16="http://schemas.microsoft.com/office/drawing/2014/main" id="{1710E589-217D-BB79-582D-012565417A95}"/>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CF012D71-47F3-4FE7-FC23-6CE6C1BF4D09}"/>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131DFA22-7B22-187C-2A26-8470663AC2EA}"/>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 name="Graphic 22" descr="Arrow">
            <a:hlinkClick xmlns:r="http://schemas.openxmlformats.org/officeDocument/2006/relationships" r:id="rId3" tooltip="Select to learn more from the web"/>
            <a:extLst>
              <a:ext uri="{FF2B5EF4-FFF2-40B4-BE49-F238E27FC236}">
                <a16:creationId xmlns:a16="http://schemas.microsoft.com/office/drawing/2014/main" id="{6690EBCD-A317-674F-AA90-E0979D3D0FF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1"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C73C4744-2774-D3DB-F4FF-178961D2FA68}"/>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2" name="Graphic 22" descr="Arrow">
            <a:hlinkClick xmlns:r="http://schemas.openxmlformats.org/officeDocument/2006/relationships" r:id="rId6" tooltip="Select to learn more from the web"/>
            <a:extLst>
              <a:ext uri="{FF2B5EF4-FFF2-40B4-BE49-F238E27FC236}">
                <a16:creationId xmlns:a16="http://schemas.microsoft.com/office/drawing/2014/main" id="{291C7C63-FF62-C54C-C532-7494C4C95CE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3"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60FF3204-D79D-1C6B-7635-948E295F4AAE}"/>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4" name="Graphic 22" descr="Arrow">
            <a:hlinkClick xmlns:r="http://schemas.openxmlformats.org/officeDocument/2006/relationships" r:id="rId7" tooltip="Select to learn more from the web"/>
            <a:extLst>
              <a:ext uri="{FF2B5EF4-FFF2-40B4-BE49-F238E27FC236}">
                <a16:creationId xmlns:a16="http://schemas.microsoft.com/office/drawing/2014/main" id="{DA1D76C2-988E-200C-4644-7454B1CE592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5"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A93960DE-7C52-1B27-215B-90F9F13A2A5F}"/>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 name="Graphic 22" descr="Arrow">
            <a:hlinkClick xmlns:r="http://schemas.openxmlformats.org/officeDocument/2006/relationships" r:id="rId8" tooltip="Select to learn more from the web"/>
            <a:extLst>
              <a:ext uri="{FF2B5EF4-FFF2-40B4-BE49-F238E27FC236}">
                <a16:creationId xmlns:a16="http://schemas.microsoft.com/office/drawing/2014/main" id="{3DBA18C1-D23E-220B-53FB-25F39702501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absoluteAnchor>
  <xdr:oneCellAnchor>
    <xdr:from>
      <xdr:col>2</xdr:col>
      <xdr:colOff>76200</xdr:colOff>
      <xdr:row>51</xdr:row>
      <xdr:rowOff>6346</xdr:rowOff>
    </xdr:from>
    <xdr:ext cx="3657599" cy="1768473"/>
    <xdr:grpSp>
      <xdr:nvGrpSpPr>
        <xdr:cNvPr id="17"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445ED149-10CE-4685-A2A2-E5259B8E3809}"/>
            </a:ext>
          </a:extLst>
        </xdr:cNvPr>
        <xdr:cNvGrpSpPr/>
      </xdr:nvGrpSpPr>
      <xdr:grpSpPr>
        <a:xfrm>
          <a:off x="6624234" y="10454787"/>
          <a:ext cx="3657599" cy="1768473"/>
          <a:chOff x="6788150" y="10960177"/>
          <a:chExt cx="3714749" cy="1708070"/>
        </a:xfrm>
      </xdr:grpSpPr>
      <xdr:sp macro="" textlink="">
        <xdr:nvSpPr>
          <xdr:cNvPr id="18"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209B49B2-EEE8-FEE7-E4D2-299CCBC13C91}"/>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 name="Magnify glass" descr="Magnifying glass">
            <a:extLst>
              <a:ext uri="{FF2B5EF4-FFF2-40B4-BE49-F238E27FC236}">
                <a16:creationId xmlns:a16="http://schemas.microsoft.com/office/drawing/2014/main" id="{BB6C986D-EED6-7EA9-5983-44E412F6DF8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20" name="Arrow" descr="Arrow">
            <a:extLst>
              <a:ext uri="{FF2B5EF4-FFF2-40B4-BE49-F238E27FC236}">
                <a16:creationId xmlns:a16="http://schemas.microsoft.com/office/drawing/2014/main" id="{09A336A0-2500-0D9B-2778-A8F058143E5C}"/>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oneCellAnchor>
  <xdr:twoCellAnchor>
    <xdr:from>
      <xdr:col>4</xdr:col>
      <xdr:colOff>7420</xdr:colOff>
      <xdr:row>33</xdr:row>
      <xdr:rowOff>120650</xdr:rowOff>
    </xdr:from>
    <xdr:to>
      <xdr:col>8</xdr:col>
      <xdr:colOff>523874</xdr:colOff>
      <xdr:row>41</xdr:row>
      <xdr:rowOff>6351</xdr:rowOff>
    </xdr:to>
    <xdr:grpSp>
      <xdr:nvGrpSpPr>
        <xdr:cNvPr id="21" name="Group 20">
          <a:extLst>
            <a:ext uri="{FF2B5EF4-FFF2-40B4-BE49-F238E27FC236}">
              <a16:creationId xmlns:a16="http://schemas.microsoft.com/office/drawing/2014/main" id="{7293B6F5-5EB3-40E6-B159-7DA6A8B4FBD6}"/>
            </a:ext>
          </a:extLst>
        </xdr:cNvPr>
        <xdr:cNvGrpSpPr/>
      </xdr:nvGrpSpPr>
      <xdr:grpSpPr>
        <a:xfrm>
          <a:off x="8389420" y="7081972"/>
          <a:ext cx="3293234" cy="1435532"/>
          <a:chOff x="8151295" y="6978650"/>
          <a:chExt cx="3212029" cy="1409701"/>
        </a:xfrm>
      </xdr:grpSpPr>
      <xdr:pic>
        <xdr:nvPicPr>
          <xdr:cNvPr id="22" name="Status bar graphic" descr="Status bar graphic Sum: 170">
            <a:extLst>
              <a:ext uri="{FF2B5EF4-FFF2-40B4-BE49-F238E27FC236}">
                <a16:creationId xmlns:a16="http://schemas.microsoft.com/office/drawing/2014/main" id="{C316915F-A7AA-10C1-E8E9-0C67D142EC9E}"/>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3"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9E06FA35-DAA7-B94A-4C72-2DAA57141AFE}"/>
              </a:ext>
            </a:extLst>
          </xdr:cNvPr>
          <xdr:cNvGrpSpPr/>
        </xdr:nvGrpSpPr>
        <xdr:grpSpPr>
          <a:xfrm>
            <a:off x="8151295" y="6978650"/>
            <a:ext cx="3212029" cy="1409701"/>
            <a:chOff x="7539454" y="7993902"/>
            <a:chExt cx="3051070" cy="1409701"/>
          </a:xfrm>
        </xdr:grpSpPr>
        <xdr:grpSp>
          <xdr:nvGrpSpPr>
            <xdr:cNvPr id="24" name="Bracket lines">
              <a:extLst>
                <a:ext uri="{FF2B5EF4-FFF2-40B4-BE49-F238E27FC236}">
                  <a16:creationId xmlns:a16="http://schemas.microsoft.com/office/drawing/2014/main" id="{47715006-B1A4-0E83-E406-A57C0650DBAB}"/>
                </a:ext>
              </a:extLst>
            </xdr:cNvPr>
            <xdr:cNvGrpSpPr/>
          </xdr:nvGrpSpPr>
          <xdr:grpSpPr>
            <a:xfrm rot="599914">
              <a:off x="7539454" y="8145377"/>
              <a:ext cx="293814" cy="698211"/>
              <a:chOff x="9871108" y="1184220"/>
              <a:chExt cx="273326" cy="789155"/>
            </a:xfrm>
          </xdr:grpSpPr>
          <xdr:sp macro="" textlink="">
            <xdr:nvSpPr>
              <xdr:cNvPr id="27" name="Another bracket line" descr="Bracket line">
                <a:extLst>
                  <a:ext uri="{FF2B5EF4-FFF2-40B4-BE49-F238E27FC236}">
                    <a16:creationId xmlns:a16="http://schemas.microsoft.com/office/drawing/2014/main" id="{5FF904E4-BAE2-8058-D0B3-0F8CE773AE39}"/>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8" name="Bracket line" descr="Bracket line&#10;">
                <a:extLst>
                  <a:ext uri="{FF2B5EF4-FFF2-40B4-BE49-F238E27FC236}">
                    <a16:creationId xmlns:a16="http://schemas.microsoft.com/office/drawing/2014/main" id="{BF97DED5-2557-1439-9C41-90861E5C30A7}"/>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5" name="Stars" descr="Stars">
              <a:extLst>
                <a:ext uri="{FF2B5EF4-FFF2-40B4-BE49-F238E27FC236}">
                  <a16:creationId xmlns:a16="http://schemas.microsoft.com/office/drawing/2014/main" id="{959AAEC8-C31C-0D8A-B0B5-525C9E6EEC1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6"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FE299C8C-242D-D35B-EEA9-2CB331EFD1E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oneCellAnchor>
    <xdr:from>
      <xdr:col>5</xdr:col>
      <xdr:colOff>676274</xdr:colOff>
      <xdr:row>15</xdr:row>
      <xdr:rowOff>28576</xdr:rowOff>
    </xdr:from>
    <xdr:ext cx="2811779" cy="1390649"/>
    <xdr:grpSp>
      <xdr:nvGrpSpPr>
        <xdr:cNvPr id="29" name="Group 28" descr="EXTRA CREDIT&#10;Try adding another SUMIF formula here, but add amounts that are less than 100. The result should be 160&#10;">
          <a:extLst>
            <a:ext uri="{FF2B5EF4-FFF2-40B4-BE49-F238E27FC236}">
              <a16:creationId xmlns:a16="http://schemas.microsoft.com/office/drawing/2014/main" id="{FBEFB8D5-6FA9-4B61-968C-529946B27D8D}"/>
            </a:ext>
          </a:extLst>
        </xdr:cNvPr>
        <xdr:cNvGrpSpPr/>
      </xdr:nvGrpSpPr>
      <xdr:grpSpPr>
        <a:xfrm>
          <a:off x="9213257" y="3502779"/>
          <a:ext cx="2811779" cy="1390649"/>
          <a:chOff x="9048750" y="3743325"/>
          <a:chExt cx="2839722" cy="1390649"/>
        </a:xfrm>
      </xdr:grpSpPr>
      <xdr:sp macro="" textlink="">
        <xdr:nvSpPr>
          <xdr:cNvPr id="30"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1AB4C714-CA6F-0A00-BCD7-84223E4E11D8}"/>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31" name="Extra credit ribbon" descr="Decorative ribbon">
            <a:extLst>
              <a:ext uri="{FF2B5EF4-FFF2-40B4-BE49-F238E27FC236}">
                <a16:creationId xmlns:a16="http://schemas.microsoft.com/office/drawing/2014/main" id="{7695F990-7E6C-5D90-122F-4EFB1451E1F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32" name="Extra Credit Arrow" descr="Arrow">
            <a:extLst>
              <a:ext uri="{FF2B5EF4-FFF2-40B4-BE49-F238E27FC236}">
                <a16:creationId xmlns:a16="http://schemas.microsoft.com/office/drawing/2014/main" id="{BA5B445F-7BB0-3E52-8468-B5ADC2D437B4}"/>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oneCellAnchor>
  <xdr:twoCellAnchor>
    <xdr:from>
      <xdr:col>0</xdr:col>
      <xdr:colOff>355809</xdr:colOff>
      <xdr:row>22</xdr:row>
      <xdr:rowOff>28580</xdr:rowOff>
    </xdr:from>
    <xdr:to>
      <xdr:col>1</xdr:col>
      <xdr:colOff>5241372</xdr:colOff>
      <xdr:row>63</xdr:row>
      <xdr:rowOff>66675</xdr:rowOff>
    </xdr:to>
    <xdr:grpSp>
      <xdr:nvGrpSpPr>
        <xdr:cNvPr id="33" name="Group 32">
          <a:extLst>
            <a:ext uri="{FF2B5EF4-FFF2-40B4-BE49-F238E27FC236}">
              <a16:creationId xmlns:a16="http://schemas.microsoft.com/office/drawing/2014/main" id="{BFDF8100-CB04-46BC-98D2-8333F1452BB6}"/>
            </a:ext>
          </a:extLst>
        </xdr:cNvPr>
        <xdr:cNvGrpSpPr/>
      </xdr:nvGrpSpPr>
      <xdr:grpSpPr>
        <a:xfrm>
          <a:off x="355809" y="4858885"/>
          <a:ext cx="5750885" cy="7980976"/>
          <a:chOff x="355809" y="4791079"/>
          <a:chExt cx="5733288" cy="7848596"/>
        </a:xfrm>
      </xdr:grpSpPr>
      <xdr:sp macro="" textlink="">
        <xdr:nvSpPr>
          <xdr:cNvPr id="34" name="Rectangle 33" descr="Background">
            <a:extLst>
              <a:ext uri="{FF2B5EF4-FFF2-40B4-BE49-F238E27FC236}">
                <a16:creationId xmlns:a16="http://schemas.microsoft.com/office/drawing/2014/main" id="{0416E667-F819-DC0E-5330-530D628855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35" name="Straight Connector 34" descr="Decorative line">
            <a:extLst>
              <a:ext uri="{FF2B5EF4-FFF2-40B4-BE49-F238E27FC236}">
                <a16:creationId xmlns:a16="http://schemas.microsoft.com/office/drawing/2014/main" id="{60DD5FC3-5335-6FC0-CC9D-14B6FEC9DAF1}"/>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descr="Decorative line">
            <a:extLst>
              <a:ext uri="{FF2B5EF4-FFF2-40B4-BE49-F238E27FC236}">
                <a16:creationId xmlns:a16="http://schemas.microsoft.com/office/drawing/2014/main" id="{A6DA598D-8702-3522-860A-5E3872A8DB5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7" name="Step" descr="More about functions&#10;">
            <a:extLst>
              <a:ext uri="{FF2B5EF4-FFF2-40B4-BE49-F238E27FC236}">
                <a16:creationId xmlns:a16="http://schemas.microsoft.com/office/drawing/2014/main" id="{D988DDD5-D7B4-30C0-00F6-589CE7903A3B}"/>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38"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D33CFB5E-2BE7-AF34-0C07-2FEBA9E3942A}"/>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39" name="Picture 38">
          <a:extLst>
            <a:ext uri="{FF2B5EF4-FFF2-40B4-BE49-F238E27FC236}">
              <a16:creationId xmlns:a16="http://schemas.microsoft.com/office/drawing/2014/main" id="{89A9A57F-ECC9-4B51-99E9-725E214F6DBC}"/>
            </a:ext>
          </a:extLst>
        </xdr:cNvPr>
        <xdr:cNvPicPr>
          <a:picLocks noChangeAspect="1"/>
        </xdr:cNvPicPr>
      </xdr:nvPicPr>
      <xdr:blipFill>
        <a:blip xmlns:r="http://schemas.openxmlformats.org/officeDocument/2006/relationships" r:embed="rId16"/>
        <a:stretch>
          <a:fillRect/>
        </a:stretch>
      </xdr:blipFill>
      <xdr:spPr>
        <a:xfrm>
          <a:off x="1216145" y="6370321"/>
          <a:ext cx="2906" cy="56761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40" name="Group 39">
          <a:extLst>
            <a:ext uri="{FF2B5EF4-FFF2-40B4-BE49-F238E27FC236}">
              <a16:creationId xmlns:a16="http://schemas.microsoft.com/office/drawing/2014/main" id="{83197E60-5683-4F66-A6F6-7682AA19C4EC}"/>
            </a:ext>
          </a:extLst>
        </xdr:cNvPr>
        <xdr:cNvGrpSpPr/>
      </xdr:nvGrpSpPr>
      <xdr:grpSpPr>
        <a:xfrm>
          <a:off x="1423219" y="8568304"/>
          <a:ext cx="3232566" cy="1874731"/>
          <a:chOff x="4319575" y="4314825"/>
          <a:chExt cx="3211514" cy="1845672"/>
        </a:xfrm>
      </xdr:grpSpPr>
      <xdr:sp macro="" textlink="">
        <xdr:nvSpPr>
          <xdr:cNvPr id="41" name="txt_Formula" descr="=SUM(D38:D41) ">
            <a:extLst>
              <a:ext uri="{FF2B5EF4-FFF2-40B4-BE49-F238E27FC236}">
                <a16:creationId xmlns:a16="http://schemas.microsoft.com/office/drawing/2014/main" id="{92E408AD-9321-C572-E2B1-C4D7F53F88F9}"/>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42" name="Group 41">
            <a:extLst>
              <a:ext uri="{FF2B5EF4-FFF2-40B4-BE49-F238E27FC236}">
                <a16:creationId xmlns:a16="http://schemas.microsoft.com/office/drawing/2014/main" id="{0A37D020-44B3-BCCA-0111-07752007D3C0}"/>
              </a:ext>
            </a:extLst>
          </xdr:cNvPr>
          <xdr:cNvGrpSpPr/>
        </xdr:nvGrpSpPr>
        <xdr:grpSpPr>
          <a:xfrm>
            <a:off x="4319575" y="4314825"/>
            <a:ext cx="3211514" cy="1394627"/>
            <a:chOff x="4319575" y="4314825"/>
            <a:chExt cx="3211514" cy="1394627"/>
          </a:xfrm>
        </xdr:grpSpPr>
        <xdr:sp macro="" textlink="">
          <xdr:nvSpPr>
            <xdr:cNvPr id="43" name="FormulaBraceUpper">
              <a:extLst>
                <a:ext uri="{FF2B5EF4-FFF2-40B4-BE49-F238E27FC236}">
                  <a16:creationId xmlns:a16="http://schemas.microsoft.com/office/drawing/2014/main" id="{335A352C-46DE-1978-2D86-E41A3E196746}"/>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4" name="FormulaBraceUpper">
              <a:extLst>
                <a:ext uri="{FF2B5EF4-FFF2-40B4-BE49-F238E27FC236}">
                  <a16:creationId xmlns:a16="http://schemas.microsoft.com/office/drawing/2014/main" id="{4A275C2C-1180-A595-B6DE-27D76EB4863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FormulaBraceUpper">
              <a:extLst>
                <a:ext uri="{FF2B5EF4-FFF2-40B4-BE49-F238E27FC236}">
                  <a16:creationId xmlns:a16="http://schemas.microsoft.com/office/drawing/2014/main" id="{E5231B00-3CA8-6DBF-4F14-ADB8EA3B6F35}"/>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6" name="txt_FormulaCalloutUpper" descr="The function name&#10;">
              <a:extLst>
                <a:ext uri="{FF2B5EF4-FFF2-40B4-BE49-F238E27FC236}">
                  <a16:creationId xmlns:a16="http://schemas.microsoft.com/office/drawing/2014/main" id="{2D29E57F-5CCB-1DD5-6A97-260CA02F8079}"/>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47" name="txt_FormulaCalloutUpper" descr="The first argument. It's almost always required.&#10;&#10;">
              <a:extLst>
                <a:ext uri="{FF2B5EF4-FFF2-40B4-BE49-F238E27FC236}">
                  <a16:creationId xmlns:a16="http://schemas.microsoft.com/office/drawing/2014/main" id="{118E4AC7-B8B2-3192-1B9D-A6DA4134D119}"/>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48" name="txt_FormulaCalloutUpper" descr="Additional arguments, separated by commas (,).&#10;&#10;">
              <a:extLst>
                <a:ext uri="{FF2B5EF4-FFF2-40B4-BE49-F238E27FC236}">
                  <a16:creationId xmlns:a16="http://schemas.microsoft.com/office/drawing/2014/main" id="{1EFABC1D-9DB8-F15C-FB32-4AD3C23474AA}"/>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49"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EECCFC32-0842-42E7-8FEF-D9233D169C05}"/>
            </a:ext>
          </a:extLst>
        </xdr:cNvPr>
        <xdr:cNvSpPr txBox="1"/>
      </xdr:nvSpPr>
      <xdr:spPr>
        <a:xfrm>
          <a:off x="547558" y="9229726"/>
          <a:ext cx="667832" cy="531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50" name="Group 49">
          <a:extLst>
            <a:ext uri="{FF2B5EF4-FFF2-40B4-BE49-F238E27FC236}">
              <a16:creationId xmlns:a16="http://schemas.microsoft.com/office/drawing/2014/main" id="{080BBCE7-BDFF-42F1-85A7-8E8859227198}"/>
            </a:ext>
          </a:extLst>
        </xdr:cNvPr>
        <xdr:cNvGrpSpPr/>
      </xdr:nvGrpSpPr>
      <xdr:grpSpPr>
        <a:xfrm>
          <a:off x="1477925" y="11299557"/>
          <a:ext cx="2971800" cy="1411074"/>
          <a:chOff x="1736553" y="11125201"/>
          <a:chExt cx="2971800" cy="1388472"/>
        </a:xfrm>
      </xdr:grpSpPr>
      <xdr:sp macro="" textlink="">
        <xdr:nvSpPr>
          <xdr:cNvPr id="51" name="FormulaBraceUpper">
            <a:extLst>
              <a:ext uri="{FF2B5EF4-FFF2-40B4-BE49-F238E27FC236}">
                <a16:creationId xmlns:a16="http://schemas.microsoft.com/office/drawing/2014/main" id="{AFF7D87D-1CBB-0730-F7BA-92065528C7AE}"/>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2" name="txt_Formula" descr="=TODAY()">
            <a:extLst>
              <a:ext uri="{FF2B5EF4-FFF2-40B4-BE49-F238E27FC236}">
                <a16:creationId xmlns:a16="http://schemas.microsoft.com/office/drawing/2014/main" id="{4E1ED615-BD9B-F22A-69B4-3BF0F42AE0ED}"/>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53" name="txt_FormulaCalloutUpper" descr="The TODAY function returns today's date. It will automatically update when Excel recalculates.&#10;&#10;">
            <a:extLst>
              <a:ext uri="{FF2B5EF4-FFF2-40B4-BE49-F238E27FC236}">
                <a16:creationId xmlns:a16="http://schemas.microsoft.com/office/drawing/2014/main" id="{CC4AB3E8-46A1-0D4B-683A-46D9B8E6934E}"/>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54" name="Group 53">
          <a:extLst>
            <a:ext uri="{FF2B5EF4-FFF2-40B4-BE49-F238E27FC236}">
              <a16:creationId xmlns:a16="http://schemas.microsoft.com/office/drawing/2014/main" id="{E3637EB6-75A2-4B2B-99E8-03E139EA8526}"/>
            </a:ext>
          </a:extLst>
        </xdr:cNvPr>
        <xdr:cNvGrpSpPr/>
      </xdr:nvGrpSpPr>
      <xdr:grpSpPr>
        <a:xfrm>
          <a:off x="342900" y="352424"/>
          <a:ext cx="5751647" cy="4433518"/>
          <a:chOff x="323850" y="276224"/>
          <a:chExt cx="5734050" cy="4200525"/>
        </a:xfrm>
      </xdr:grpSpPr>
      <xdr:sp macro="" textlink="">
        <xdr:nvSpPr>
          <xdr:cNvPr id="55" name="txt_TourBackground" descr="Background">
            <a:extLst>
              <a:ext uri="{FF2B5EF4-FFF2-40B4-BE49-F238E27FC236}">
                <a16:creationId xmlns:a16="http://schemas.microsoft.com/office/drawing/2014/main" id="{72BA3F38-9962-703F-5278-6111D4815689}"/>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56" name="txt_TourHeader" descr="Introduction to functions">
            <a:extLst>
              <a:ext uri="{FF2B5EF4-FFF2-40B4-BE49-F238E27FC236}">
                <a16:creationId xmlns:a16="http://schemas.microsoft.com/office/drawing/2014/main" id="{9E4D55C8-96ED-3EA2-9A9B-082D116009AD}"/>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57" name="txt_TourLine1" descr="Decorative line">
            <a:extLst>
              <a:ext uri="{FF2B5EF4-FFF2-40B4-BE49-F238E27FC236}">
                <a16:creationId xmlns:a16="http://schemas.microsoft.com/office/drawing/2014/main" id="{13022A46-FE17-B20A-A490-A2968DDD5E97}"/>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8" name="txt_TourLine2" descr="Decorative line">
            <a:extLst>
              <a:ext uri="{FF2B5EF4-FFF2-40B4-BE49-F238E27FC236}">
                <a16:creationId xmlns:a16="http://schemas.microsoft.com/office/drawing/2014/main" id="{DF87DDCA-87E9-7970-7210-21CD030BE581}"/>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9"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5E7C9A27-86B0-D905-73FA-49C811C30F71}"/>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60" name="grp_Step">
            <a:extLst>
              <a:ext uri="{FF2B5EF4-FFF2-40B4-BE49-F238E27FC236}">
                <a16:creationId xmlns:a16="http://schemas.microsoft.com/office/drawing/2014/main" id="{A8200B9C-1E2A-8897-D89D-B66A21B222DB}"/>
              </a:ext>
            </a:extLst>
          </xdr:cNvPr>
          <xdr:cNvGrpSpPr/>
        </xdr:nvGrpSpPr>
        <xdr:grpSpPr>
          <a:xfrm>
            <a:off x="542925" y="1638300"/>
            <a:ext cx="5429249" cy="577157"/>
            <a:chOff x="609600" y="7810500"/>
            <a:chExt cx="5394025" cy="577157"/>
          </a:xfrm>
        </xdr:grpSpPr>
        <xdr:sp macro="" textlink="">
          <xdr:nvSpPr>
            <xdr:cNvPr id="69"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0472916C-557A-181B-2121-EFDA5C5E7903}"/>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0" name="shp_Step" descr="1">
              <a:extLst>
                <a:ext uri="{FF2B5EF4-FFF2-40B4-BE49-F238E27FC236}">
                  <a16:creationId xmlns:a16="http://schemas.microsoft.com/office/drawing/2014/main" id="{79F265F3-5597-33A3-1583-B00C1C892BD6}"/>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1" name="grp_Step">
            <a:extLst>
              <a:ext uri="{FF2B5EF4-FFF2-40B4-BE49-F238E27FC236}">
                <a16:creationId xmlns:a16="http://schemas.microsoft.com/office/drawing/2014/main" id="{0326209E-51CC-A52D-CB57-3857A0DF6630}"/>
              </a:ext>
            </a:extLst>
          </xdr:cNvPr>
          <xdr:cNvGrpSpPr/>
        </xdr:nvGrpSpPr>
        <xdr:grpSpPr>
          <a:xfrm>
            <a:off x="542925" y="2262188"/>
            <a:ext cx="5220101" cy="596207"/>
            <a:chOff x="609600" y="7896225"/>
            <a:chExt cx="5186234" cy="596207"/>
          </a:xfrm>
        </xdr:grpSpPr>
        <xdr:sp macro="" textlink="">
          <xdr:nvSpPr>
            <xdr:cNvPr id="67"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3DE3CFA8-5044-691B-34E0-0423901AF100}"/>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8" name="shp_Step" descr="2">
              <a:extLst>
                <a:ext uri="{FF2B5EF4-FFF2-40B4-BE49-F238E27FC236}">
                  <a16:creationId xmlns:a16="http://schemas.microsoft.com/office/drawing/2014/main" id="{D33A7879-116F-1379-6CED-363A9CC7D9A3}"/>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62" name="Group 61">
            <a:extLst>
              <a:ext uri="{FF2B5EF4-FFF2-40B4-BE49-F238E27FC236}">
                <a16:creationId xmlns:a16="http://schemas.microsoft.com/office/drawing/2014/main" id="{AE5588E7-C213-658D-BF35-00162EA8C3F5}"/>
              </a:ext>
            </a:extLst>
          </xdr:cNvPr>
          <xdr:cNvGrpSpPr/>
        </xdr:nvGrpSpPr>
        <xdr:grpSpPr>
          <a:xfrm>
            <a:off x="542925" y="3143250"/>
            <a:ext cx="5234994" cy="601091"/>
            <a:chOff x="561975" y="2952750"/>
            <a:chExt cx="5234994" cy="601091"/>
          </a:xfrm>
        </xdr:grpSpPr>
        <xdr:sp macro="" textlink="">
          <xdr:nvSpPr>
            <xdr:cNvPr id="63" name="3" descr="3">
              <a:extLst>
                <a:ext uri="{FF2B5EF4-FFF2-40B4-BE49-F238E27FC236}">
                  <a16:creationId xmlns:a16="http://schemas.microsoft.com/office/drawing/2014/main" id="{DC965508-6F0B-71C2-93A3-072521D2CD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64" name="Step" descr="Here's a neat keyboard shortcut. Select cell D15, then press Alt = then, Enter. This automatically enters SUM for you.&#10;">
              <a:extLst>
                <a:ext uri="{FF2B5EF4-FFF2-40B4-BE49-F238E27FC236}">
                  <a16:creationId xmlns:a16="http://schemas.microsoft.com/office/drawing/2014/main" id="{90C5A1D7-6666-5275-580F-62AA8306A4D5}"/>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65" name="Equals key" descr="Equals key">
              <a:extLst>
                <a:ext uri="{FF2B5EF4-FFF2-40B4-BE49-F238E27FC236}">
                  <a16:creationId xmlns:a16="http://schemas.microsoft.com/office/drawing/2014/main" id="{8CE52A61-8240-7A87-EE63-49F9C53E3822}"/>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66" name="Alt key" descr="Alt key">
              <a:extLst>
                <a:ext uri="{FF2B5EF4-FFF2-40B4-BE49-F238E27FC236}">
                  <a16:creationId xmlns:a16="http://schemas.microsoft.com/office/drawing/2014/main" id="{6522DEF5-2707-7FD0-B64B-7CD843FAFC84}"/>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71" name="More detail button" descr="Dive down for more detail">
          <a:hlinkClick xmlns:r="http://schemas.openxmlformats.org/officeDocument/2006/relationships" r:id="rId17"/>
          <a:extLst>
            <a:ext uri="{FF2B5EF4-FFF2-40B4-BE49-F238E27FC236}">
              <a16:creationId xmlns:a16="http://schemas.microsoft.com/office/drawing/2014/main" id="{35F420FB-0655-466E-A35B-88054F94E5A4}"/>
            </a:ext>
          </a:extLst>
        </xdr:cNvPr>
        <xdr:cNvSpPr/>
      </xdr:nvSpPr>
      <xdr:spPr>
        <a:xfrm>
          <a:off x="609600" y="3377566"/>
          <a:ext cx="610422" cy="50806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72"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AFD55036-0D83-419B-9382-F5841F448609}"/>
            </a:ext>
          </a:extLst>
        </xdr:cNvPr>
        <xdr:cNvSpPr/>
      </xdr:nvSpPr>
      <xdr:spPr>
        <a:xfrm>
          <a:off x="1222401" y="3377566"/>
          <a:ext cx="0" cy="32965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5</xdr:col>
      <xdr:colOff>666752</xdr:colOff>
      <xdr:row>15</xdr:row>
      <xdr:rowOff>9525</xdr:rowOff>
    </xdr:from>
    <xdr:ext cx="2876548" cy="1390649"/>
    <xdr:grpSp>
      <xdr:nvGrpSpPr>
        <xdr:cNvPr id="2" name="Group 1" descr="EXTRA CREDIT&#10;Try adding another SUMIF formula here, but add amounts that are less than 100. The result should be 160&#10;">
          <a:extLst>
            <a:ext uri="{FF2B5EF4-FFF2-40B4-BE49-F238E27FC236}">
              <a16:creationId xmlns:a16="http://schemas.microsoft.com/office/drawing/2014/main" id="{C474066F-D4D6-4FA0-9817-E216AD753F75}"/>
            </a:ext>
          </a:extLst>
        </xdr:cNvPr>
        <xdr:cNvGrpSpPr/>
      </xdr:nvGrpSpPr>
      <xdr:grpSpPr>
        <a:xfrm>
          <a:off x="9208772" y="3438525"/>
          <a:ext cx="2876548" cy="1390649"/>
          <a:chOff x="9048750" y="3743325"/>
          <a:chExt cx="2909468" cy="1390649"/>
        </a:xfrm>
      </xdr:grpSpPr>
      <xdr:sp macro="" textlink="">
        <xdr:nvSpPr>
          <xdr:cNvPr id="3"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5360F579-B395-A1D0-F711-2BC8ADE3EF50}"/>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4" name="Extra credit ribbon" descr="Decorative ribbon">
            <a:extLst>
              <a:ext uri="{FF2B5EF4-FFF2-40B4-BE49-F238E27FC236}">
                <a16:creationId xmlns:a16="http://schemas.microsoft.com/office/drawing/2014/main" id="{65CAC677-2446-4371-6DEF-FF0FC8614F6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 name="Extra Credit Arrow" descr="Arrow">
            <a:extLst>
              <a:ext uri="{FF2B5EF4-FFF2-40B4-BE49-F238E27FC236}">
                <a16:creationId xmlns:a16="http://schemas.microsoft.com/office/drawing/2014/main" id="{5D3F4700-9897-0811-66FD-F69AD487BD3E}"/>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oneCellAnchor>
  <xdr:twoCellAnchor>
    <xdr:from>
      <xdr:col>0</xdr:col>
      <xdr:colOff>481025</xdr:colOff>
      <xdr:row>13</xdr:row>
      <xdr:rowOff>141556</xdr:rowOff>
    </xdr:from>
    <xdr:to>
      <xdr:col>1</xdr:col>
      <xdr:colOff>779257</xdr:colOff>
      <xdr:row>15</xdr:row>
      <xdr:rowOff>108028</xdr:rowOff>
    </xdr:to>
    <xdr:sp macro="" textlink="">
      <xdr:nvSpPr>
        <xdr:cNvPr id="6"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2F66F917-514A-41F8-BFA9-CA96B3FC0A30}"/>
            </a:ext>
          </a:extLst>
        </xdr:cNvPr>
        <xdr:cNvSpPr/>
      </xdr:nvSpPr>
      <xdr:spPr>
        <a:xfrm flipH="1">
          <a:off x="481025" y="2518996"/>
          <a:ext cx="740192" cy="33223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7"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A2B27977-B946-4F03-993F-E6E47998AC1E}"/>
            </a:ext>
          </a:extLst>
        </xdr:cNvPr>
        <xdr:cNvSpPr/>
      </xdr:nvSpPr>
      <xdr:spPr>
        <a:xfrm>
          <a:off x="1216106" y="2481107"/>
          <a:ext cx="5039" cy="33223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8" name="Group 7">
          <a:extLst>
            <a:ext uri="{FF2B5EF4-FFF2-40B4-BE49-F238E27FC236}">
              <a16:creationId xmlns:a16="http://schemas.microsoft.com/office/drawing/2014/main" id="{0CBC2AA5-4BCB-4EFF-A622-F519972527B0}"/>
            </a:ext>
          </a:extLst>
        </xdr:cNvPr>
        <xdr:cNvGrpSpPr/>
      </xdr:nvGrpSpPr>
      <xdr:grpSpPr>
        <a:xfrm>
          <a:off x="323850" y="3781426"/>
          <a:ext cx="5716905" cy="2385059"/>
          <a:chOff x="323850" y="3781426"/>
          <a:chExt cx="5695950" cy="2400299"/>
        </a:xfrm>
      </xdr:grpSpPr>
      <xdr:sp macro="" textlink="">
        <xdr:nvSpPr>
          <xdr:cNvPr id="9" name="Rectangle 8">
            <a:extLst>
              <a:ext uri="{FF2B5EF4-FFF2-40B4-BE49-F238E27FC236}">
                <a16:creationId xmlns:a16="http://schemas.microsoft.com/office/drawing/2014/main" id="{232F3D33-9A56-B133-C326-9D5EA516E33C}"/>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 name="Step" descr="More information on the web&#10;">
            <a:extLst>
              <a:ext uri="{FF2B5EF4-FFF2-40B4-BE49-F238E27FC236}">
                <a16:creationId xmlns:a16="http://schemas.microsoft.com/office/drawing/2014/main" id="{3C76021E-7632-FFEB-2CB2-FA6275CBE290}"/>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1" name="Straight Connector 10" descr="Decorative line">
            <a:extLst>
              <a:ext uri="{FF2B5EF4-FFF2-40B4-BE49-F238E27FC236}">
                <a16:creationId xmlns:a16="http://schemas.microsoft.com/office/drawing/2014/main" id="{778ED439-754F-47C1-3F0A-B3ED5192DFBB}"/>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Decorative line">
            <a:extLst>
              <a:ext uri="{FF2B5EF4-FFF2-40B4-BE49-F238E27FC236}">
                <a16:creationId xmlns:a16="http://schemas.microsoft.com/office/drawing/2014/main" id="{49CEC45B-461F-95FB-415A-3979419B9CE4}"/>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13" name="Group 12">
          <a:extLst>
            <a:ext uri="{FF2B5EF4-FFF2-40B4-BE49-F238E27FC236}">
              <a16:creationId xmlns:a16="http://schemas.microsoft.com/office/drawing/2014/main" id="{A0446F94-FAFC-4BCA-A618-603BC7F2A602}"/>
            </a:ext>
          </a:extLst>
        </xdr:cNvPr>
        <xdr:cNvGrpSpPr/>
      </xdr:nvGrpSpPr>
      <xdr:grpSpPr>
        <a:xfrm>
          <a:off x="533831" y="4331419"/>
          <a:ext cx="2887549" cy="359079"/>
          <a:chOff x="533831" y="4331419"/>
          <a:chExt cx="2866594" cy="359079"/>
        </a:xfrm>
      </xdr:grpSpPr>
      <xdr:sp macro="" textlink="">
        <xdr:nvSpPr>
          <xdr:cNvPr id="14"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E8BACFD3-D823-0A44-6C92-329F38E399F7}"/>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5" name="Graphic 22" descr="Arrow">
            <a:hlinkClick xmlns:r="http://schemas.openxmlformats.org/officeDocument/2006/relationships" r:id="rId5" tooltip="Select to learn more from the web"/>
            <a:extLst>
              <a:ext uri="{FF2B5EF4-FFF2-40B4-BE49-F238E27FC236}">
                <a16:creationId xmlns:a16="http://schemas.microsoft.com/office/drawing/2014/main" id="{32F97D21-1A57-C6F7-A836-24DD9AF324A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16" name="Group 15">
          <a:extLst>
            <a:ext uri="{FF2B5EF4-FFF2-40B4-BE49-F238E27FC236}">
              <a16:creationId xmlns:a16="http://schemas.microsoft.com/office/drawing/2014/main" id="{1EE3F4F2-BADA-405E-B11B-8F5FD46349E3}"/>
            </a:ext>
          </a:extLst>
        </xdr:cNvPr>
        <xdr:cNvGrpSpPr/>
      </xdr:nvGrpSpPr>
      <xdr:grpSpPr>
        <a:xfrm>
          <a:off x="533831" y="4705860"/>
          <a:ext cx="2916124" cy="364389"/>
          <a:chOff x="533831" y="4705860"/>
          <a:chExt cx="2895169" cy="364389"/>
        </a:xfrm>
      </xdr:grpSpPr>
      <xdr:sp macro="" textlink="">
        <xdr:nvSpPr>
          <xdr:cNvPr id="17"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D6393C77-32AB-DC74-FC1D-490E9CD4CB1E}"/>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8" name="Graphic 22" descr="Arrow">
            <a:hlinkClick xmlns:r="http://schemas.openxmlformats.org/officeDocument/2006/relationships" r:id="rId8" tooltip="Select to learn more from the web"/>
            <a:extLst>
              <a:ext uri="{FF2B5EF4-FFF2-40B4-BE49-F238E27FC236}">
                <a16:creationId xmlns:a16="http://schemas.microsoft.com/office/drawing/2014/main" id="{9DDAF392-B02E-95A0-09BF-4F6F7707C11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19" name="Group 18">
          <a:extLst>
            <a:ext uri="{FF2B5EF4-FFF2-40B4-BE49-F238E27FC236}">
              <a16:creationId xmlns:a16="http://schemas.microsoft.com/office/drawing/2014/main" id="{51EE2533-B3CD-4F4F-B4AB-7180538E3662}"/>
            </a:ext>
          </a:extLst>
        </xdr:cNvPr>
        <xdr:cNvGrpSpPr/>
      </xdr:nvGrpSpPr>
      <xdr:grpSpPr>
        <a:xfrm>
          <a:off x="533831" y="5100523"/>
          <a:ext cx="2490309" cy="359079"/>
          <a:chOff x="533831" y="5100523"/>
          <a:chExt cx="2469354" cy="359079"/>
        </a:xfrm>
      </xdr:grpSpPr>
      <xdr:sp macro="" textlink="">
        <xdr:nvSpPr>
          <xdr:cNvPr id="2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34E793DE-0A79-5B26-11E9-2AD218F42B8A}"/>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21" name="Graphic 20" descr="Arrow">
            <a:hlinkClick xmlns:r="http://schemas.openxmlformats.org/officeDocument/2006/relationships" r:id="rId9" tooltip="Select to learn more from the web"/>
            <a:extLst>
              <a:ext uri="{FF2B5EF4-FFF2-40B4-BE49-F238E27FC236}">
                <a16:creationId xmlns:a16="http://schemas.microsoft.com/office/drawing/2014/main" id="{1B0E5196-E789-ABD2-C833-6180B9D74E9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22" name="Group 21">
          <a:extLst>
            <a:ext uri="{FF2B5EF4-FFF2-40B4-BE49-F238E27FC236}">
              <a16:creationId xmlns:a16="http://schemas.microsoft.com/office/drawing/2014/main" id="{EF8CA453-C22A-4743-A4BF-77A331EB69F4}"/>
            </a:ext>
          </a:extLst>
        </xdr:cNvPr>
        <xdr:cNvGrpSpPr/>
      </xdr:nvGrpSpPr>
      <xdr:grpSpPr>
        <a:xfrm>
          <a:off x="546440" y="5489878"/>
          <a:ext cx="2524982" cy="356769"/>
          <a:chOff x="546440" y="5489878"/>
          <a:chExt cx="2504027" cy="364389"/>
        </a:xfrm>
      </xdr:grpSpPr>
      <xdr:sp macro="" textlink="">
        <xdr:nvSpPr>
          <xdr:cNvPr id="23"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728AF393-55BC-D812-FF31-78D00174CD2F}"/>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24" name="Graphic 22" descr="Arrow">
            <a:hlinkClick xmlns:r="http://schemas.openxmlformats.org/officeDocument/2006/relationships" r:id="rId10" tooltip="Select to learn more from the web"/>
            <a:extLst>
              <a:ext uri="{FF2B5EF4-FFF2-40B4-BE49-F238E27FC236}">
                <a16:creationId xmlns:a16="http://schemas.microsoft.com/office/drawing/2014/main" id="{920047EF-5FC7-03CA-3E40-D9E44F0B35C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5" name="Group 24">
          <a:extLst>
            <a:ext uri="{FF2B5EF4-FFF2-40B4-BE49-F238E27FC236}">
              <a16:creationId xmlns:a16="http://schemas.microsoft.com/office/drawing/2014/main" id="{FF1A372E-E029-4568-B3D0-A47F778ABB6C}"/>
            </a:ext>
          </a:extLst>
        </xdr:cNvPr>
        <xdr:cNvGrpSpPr/>
      </xdr:nvGrpSpPr>
      <xdr:grpSpPr>
        <a:xfrm>
          <a:off x="333375" y="352425"/>
          <a:ext cx="5697855" cy="3314700"/>
          <a:chOff x="333375" y="352425"/>
          <a:chExt cx="5676900" cy="3314700"/>
        </a:xfrm>
      </xdr:grpSpPr>
      <xdr:sp macro="" textlink="">
        <xdr:nvSpPr>
          <xdr:cNvPr id="26" name="Background" descr="Background">
            <a:extLst>
              <a:ext uri="{FF2B5EF4-FFF2-40B4-BE49-F238E27FC236}">
                <a16:creationId xmlns:a16="http://schemas.microsoft.com/office/drawing/2014/main" id="{2D89BC5E-35B9-9C77-A936-8BD651AB133D}"/>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27" name="Bottom line" descr="Decorative line">
            <a:extLst>
              <a:ext uri="{FF2B5EF4-FFF2-40B4-BE49-F238E27FC236}">
                <a16:creationId xmlns:a16="http://schemas.microsoft.com/office/drawing/2014/main" id="{E477F312-8C3D-C227-FC22-905ADC130EB9}"/>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8" name="Step" descr="AVERAGE and COUNT functions">
            <a:extLst>
              <a:ext uri="{FF2B5EF4-FFF2-40B4-BE49-F238E27FC236}">
                <a16:creationId xmlns:a16="http://schemas.microsoft.com/office/drawing/2014/main" id="{26EACEBA-E033-3FE3-E645-2594E3483C29}"/>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29"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84E3A2DB-0718-FB8C-7532-A12D2150E839}"/>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30" name="Straight Connector 29" descr="Decorative line">
            <a:extLst>
              <a:ext uri="{FF2B5EF4-FFF2-40B4-BE49-F238E27FC236}">
                <a16:creationId xmlns:a16="http://schemas.microsoft.com/office/drawing/2014/main" id="{C3F424A4-CFEF-4008-6519-B2FE0E0565CE}"/>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31" name="grp_Step">
            <a:extLst>
              <a:ext uri="{FF2B5EF4-FFF2-40B4-BE49-F238E27FC236}">
                <a16:creationId xmlns:a16="http://schemas.microsoft.com/office/drawing/2014/main" id="{2C0DD3A1-6834-FA94-5F68-DE597FCB7A98}"/>
              </a:ext>
            </a:extLst>
          </xdr:cNvPr>
          <xdr:cNvGrpSpPr/>
        </xdr:nvGrpSpPr>
        <xdr:grpSpPr>
          <a:xfrm>
            <a:off x="542930" y="1228725"/>
            <a:ext cx="5236919" cy="593022"/>
            <a:chOff x="263059" y="1752333"/>
            <a:chExt cx="5245171" cy="603875"/>
          </a:xfrm>
        </xdr:grpSpPr>
        <xdr:sp macro="" textlink="">
          <xdr:nvSpPr>
            <xdr:cNvPr id="38" name="Step" descr="Click cell D7, then use the AutoSum Wizard to add an AVERAGE function.&#10;">
              <a:extLst>
                <a:ext uri="{FF2B5EF4-FFF2-40B4-BE49-F238E27FC236}">
                  <a16:creationId xmlns:a16="http://schemas.microsoft.com/office/drawing/2014/main" id="{C6F6D8ED-060A-01CA-75DD-76D6ADA3AAB1}"/>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39" name="1" descr="1">
              <a:extLst>
                <a:ext uri="{FF2B5EF4-FFF2-40B4-BE49-F238E27FC236}">
                  <a16:creationId xmlns:a16="http://schemas.microsoft.com/office/drawing/2014/main" id="{3736F275-57FE-9E58-B22C-9F488C350C7D}"/>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32" name="grp_Step">
            <a:extLst>
              <a:ext uri="{FF2B5EF4-FFF2-40B4-BE49-F238E27FC236}">
                <a16:creationId xmlns:a16="http://schemas.microsoft.com/office/drawing/2014/main" id="{32023926-F4E8-C5C0-FC28-16241753976A}"/>
              </a:ext>
            </a:extLst>
          </xdr:cNvPr>
          <xdr:cNvGrpSpPr/>
        </xdr:nvGrpSpPr>
        <xdr:grpSpPr>
          <a:xfrm>
            <a:off x="533405" y="1785947"/>
            <a:ext cx="5246444" cy="554930"/>
            <a:chOff x="145889" y="1003336"/>
            <a:chExt cx="5254711" cy="565086"/>
          </a:xfrm>
        </xdr:grpSpPr>
        <xdr:sp macro="" textlink="">
          <xdr:nvSpPr>
            <xdr:cNvPr id="36" name="Step" descr="Now click cell G7, and enter a COUNT function by hand by typing =COUNT(D3:D6).&#10;">
              <a:extLst>
                <a:ext uri="{FF2B5EF4-FFF2-40B4-BE49-F238E27FC236}">
                  <a16:creationId xmlns:a16="http://schemas.microsoft.com/office/drawing/2014/main" id="{B6215C01-BB8B-FA85-A59C-D38D902FA719}"/>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7" name="1" descr="1">
              <a:extLst>
                <a:ext uri="{FF2B5EF4-FFF2-40B4-BE49-F238E27FC236}">
                  <a16:creationId xmlns:a16="http://schemas.microsoft.com/office/drawing/2014/main" id="{A567C460-C3AE-412A-8174-8EE4BA6B4A62}"/>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33" name="grp_Step">
            <a:extLst>
              <a:ext uri="{FF2B5EF4-FFF2-40B4-BE49-F238E27FC236}">
                <a16:creationId xmlns:a16="http://schemas.microsoft.com/office/drawing/2014/main" id="{E0E55375-3D10-4D91-3D3C-275BBAAD0062}"/>
              </a:ext>
            </a:extLst>
          </xdr:cNvPr>
          <xdr:cNvGrpSpPr/>
        </xdr:nvGrpSpPr>
        <xdr:grpSpPr>
          <a:xfrm>
            <a:off x="533400" y="2395530"/>
            <a:ext cx="5293285" cy="596207"/>
            <a:chOff x="146717" y="1003336"/>
            <a:chExt cx="5250416" cy="603885"/>
          </a:xfrm>
        </xdr:grpSpPr>
        <xdr:sp macro="" textlink="">
          <xdr:nvSpPr>
            <xdr:cNvPr id="34" name="Step" descr="In cell D15, you can use either the AutoSum Wizard, or type by hand to enter a AVERAGE or COUNTfunction. &#10;">
              <a:extLst>
                <a:ext uri="{FF2B5EF4-FFF2-40B4-BE49-F238E27FC236}">
                  <a16:creationId xmlns:a16="http://schemas.microsoft.com/office/drawing/2014/main" id="{14AA3160-8407-D7DC-5F36-46A4E1AAED58}"/>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35" name="1" descr="1">
              <a:extLst>
                <a:ext uri="{FF2B5EF4-FFF2-40B4-BE49-F238E27FC236}">
                  <a16:creationId xmlns:a16="http://schemas.microsoft.com/office/drawing/2014/main" id="{AEF4B52A-EB56-1EB5-EF28-CD55737858FD}"/>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1CC99FE3-DA4F-4667-B593-B28F4F683B04}"/>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FF865753-AFA4-4F8F-A12B-9EEEEBF24CFA}"/>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absoluteAnchor>
    <xdr:pos x="10399395" y="857250"/>
    <xdr:ext cx="2638416" cy="1409701"/>
    <xdr:grpSp>
      <xdr:nvGrpSpPr>
        <xdr:cNvPr id="42" name="CHECK THIS OUT" descr="CHECK THIS OUT&#10;&#10;">
          <a:extLst>
            <a:ext uri="{FF2B5EF4-FFF2-40B4-BE49-F238E27FC236}">
              <a16:creationId xmlns:a16="http://schemas.microsoft.com/office/drawing/2014/main" id="{A5F73A65-C533-4883-92A7-03D03ED09502}"/>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25C7BF6E-0075-C33A-7355-9D9889D1DCCC}"/>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823AFCFB-0A78-66FE-F854-A10A3FD7E869}"/>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C78842F5-A8D6-410E-7366-74B5A3BCAC7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E13656C2-427B-AD9D-018D-18A04AF6983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450F988E-1F3D-CCD9-31CB-D034BDDF640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absolute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2" name="Bottom line" descr="Decorative line">
          <a:extLst>
            <a:ext uri="{FF2B5EF4-FFF2-40B4-BE49-F238E27FC236}">
              <a16:creationId xmlns:a16="http://schemas.microsoft.com/office/drawing/2014/main" id="{2E88E1C4-4F60-4209-BCCE-F84FF99CBBBA}"/>
            </a:ext>
          </a:extLst>
        </xdr:cNvPr>
        <xdr:cNvCxnSpPr>
          <a:cxnSpLocks/>
        </xdr:cNvCxnSpPr>
      </xdr:nvCxnSpPr>
      <xdr:spPr>
        <a:xfrm>
          <a:off x="507180" y="293665"/>
          <a:ext cx="71347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3" name="Background" descr="Background">
          <a:extLst>
            <a:ext uri="{FF2B5EF4-FFF2-40B4-BE49-F238E27FC236}">
              <a16:creationId xmlns:a16="http://schemas.microsoft.com/office/drawing/2014/main" id="{D70F00DF-D848-4368-B1EB-F92D79C36F34}"/>
            </a:ext>
          </a:extLst>
        </xdr:cNvPr>
        <xdr:cNvSpPr/>
      </xdr:nvSpPr>
      <xdr:spPr>
        <a:xfrm>
          <a:off x="361950" y="184785"/>
          <a:ext cx="859155" cy="28651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4" name="Step" descr="MIN and MAX functions &#10;">
          <a:extLst>
            <a:ext uri="{FF2B5EF4-FFF2-40B4-BE49-F238E27FC236}">
              <a16:creationId xmlns:a16="http://schemas.microsoft.com/office/drawing/2014/main" id="{A9EE967C-C86E-4CED-8D85-5E36E95E3EE4}"/>
            </a:ext>
          </a:extLst>
        </xdr:cNvPr>
        <xdr:cNvSpPr txBox="1"/>
      </xdr:nvSpPr>
      <xdr:spPr>
        <a:xfrm>
          <a:off x="554805" y="185359"/>
          <a:ext cx="663299" cy="255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5" name="Bottom line" descr="Decorative line">
          <a:extLst>
            <a:ext uri="{FF2B5EF4-FFF2-40B4-BE49-F238E27FC236}">
              <a16:creationId xmlns:a16="http://schemas.microsoft.com/office/drawing/2014/main" id="{46D6FFBB-6B76-4C6F-A653-D824C5F0F7BB}"/>
            </a:ext>
          </a:extLst>
        </xdr:cNvPr>
        <xdr:cNvCxnSpPr>
          <a:cxnSpLocks/>
        </xdr:cNvCxnSpPr>
      </xdr:nvCxnSpPr>
      <xdr:spPr>
        <a:xfrm>
          <a:off x="554805" y="2447577"/>
          <a:ext cx="66775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6" name="grp_Step">
          <a:extLst>
            <a:ext uri="{FF2B5EF4-FFF2-40B4-BE49-F238E27FC236}">
              <a16:creationId xmlns:a16="http://schemas.microsoft.com/office/drawing/2014/main" id="{0701C8EE-7BF2-4A6A-ACA2-5CF0F960A825}"/>
            </a:ext>
          </a:extLst>
        </xdr:cNvPr>
        <xdr:cNvGrpSpPr/>
      </xdr:nvGrpSpPr>
      <xdr:grpSpPr>
        <a:xfrm>
          <a:off x="571505" y="1443044"/>
          <a:ext cx="5238817" cy="593022"/>
          <a:chOff x="425239" y="1752333"/>
          <a:chExt cx="5226084" cy="603875"/>
        </a:xfrm>
      </xdr:grpSpPr>
      <xdr:sp macro="" textlink="">
        <xdr:nvSpPr>
          <xdr:cNvPr id="7" name="Step" descr="Select cell D7, then use the AutoSum Wizard to add a MIN function.&#10;&#10;">
            <a:extLst>
              <a:ext uri="{FF2B5EF4-FFF2-40B4-BE49-F238E27FC236}">
                <a16:creationId xmlns:a16="http://schemas.microsoft.com/office/drawing/2014/main" id="{9A9EA076-7238-B1B2-7328-B0D34EB6DCCA}"/>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8" name="1" descr="1">
            <a:extLst>
              <a:ext uri="{FF2B5EF4-FFF2-40B4-BE49-F238E27FC236}">
                <a16:creationId xmlns:a16="http://schemas.microsoft.com/office/drawing/2014/main" id="{AAA8B967-D4F0-56A2-2649-E4F738CDC7B3}"/>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9" name="grp_Step">
          <a:extLst>
            <a:ext uri="{FF2B5EF4-FFF2-40B4-BE49-F238E27FC236}">
              <a16:creationId xmlns:a16="http://schemas.microsoft.com/office/drawing/2014/main" id="{621F0814-FECD-4F95-B411-BD80BE5531AE}"/>
            </a:ext>
          </a:extLst>
        </xdr:cNvPr>
        <xdr:cNvGrpSpPr/>
      </xdr:nvGrpSpPr>
      <xdr:grpSpPr>
        <a:xfrm>
          <a:off x="561980" y="1962164"/>
          <a:ext cx="5238823" cy="554931"/>
          <a:chOff x="308069" y="1003336"/>
          <a:chExt cx="5226090" cy="565088"/>
        </a:xfrm>
      </xdr:grpSpPr>
      <xdr:sp macro="" textlink="">
        <xdr:nvSpPr>
          <xdr:cNvPr id="10" name="Step" descr="Now select cell G7, and enter a MAX function by typing =MAX(D3:D6).&#10;">
            <a:extLst>
              <a:ext uri="{FF2B5EF4-FFF2-40B4-BE49-F238E27FC236}">
                <a16:creationId xmlns:a16="http://schemas.microsoft.com/office/drawing/2014/main" id="{1AD27062-827B-7EE4-62B1-576170BEB246}"/>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1" descr="1">
            <a:extLst>
              <a:ext uri="{FF2B5EF4-FFF2-40B4-BE49-F238E27FC236}">
                <a16:creationId xmlns:a16="http://schemas.microsoft.com/office/drawing/2014/main" id="{06882569-3A19-43C0-1306-93430D9D594C}"/>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2"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EE6CE95C-8A1D-4586-89EB-6649D8DF9A52}"/>
            </a:ext>
          </a:extLst>
        </xdr:cNvPr>
        <xdr:cNvSpPr txBox="1"/>
      </xdr:nvSpPr>
      <xdr:spPr>
        <a:xfrm>
          <a:off x="571500" y="316229"/>
          <a:ext cx="650833" cy="234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3" name="grp_Step">
          <a:extLst>
            <a:ext uri="{FF2B5EF4-FFF2-40B4-BE49-F238E27FC236}">
              <a16:creationId xmlns:a16="http://schemas.microsoft.com/office/drawing/2014/main" id="{9E916A16-EA29-4240-A906-5BFB69764A4D}"/>
            </a:ext>
          </a:extLst>
        </xdr:cNvPr>
        <xdr:cNvGrpSpPr/>
      </xdr:nvGrpSpPr>
      <xdr:grpSpPr>
        <a:xfrm>
          <a:off x="561975" y="2476499"/>
          <a:ext cx="5289622" cy="596207"/>
          <a:chOff x="307333" y="1003336"/>
          <a:chExt cx="5225997" cy="603885"/>
        </a:xfrm>
      </xdr:grpSpPr>
      <xdr:sp macro="" textlink="">
        <xdr:nvSpPr>
          <xdr:cNvPr id="14" name="Step" descr="In cell D15, you can use either the AutoSum Wizard, or type to enter a MIN or MAX function. &#10;&#10;">
            <a:extLst>
              <a:ext uri="{FF2B5EF4-FFF2-40B4-BE49-F238E27FC236}">
                <a16:creationId xmlns:a16="http://schemas.microsoft.com/office/drawing/2014/main" id="{C660DFBF-F9FA-4E5A-C714-A939CBC62E78}"/>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15" name="1" descr="1">
            <a:extLst>
              <a:ext uri="{FF2B5EF4-FFF2-40B4-BE49-F238E27FC236}">
                <a16:creationId xmlns:a16="http://schemas.microsoft.com/office/drawing/2014/main" id="{E802A00C-D7E2-B2D8-91DF-3421C0C9E713}"/>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16" name="Group 15">
          <a:extLst>
            <a:ext uri="{FF2B5EF4-FFF2-40B4-BE49-F238E27FC236}">
              <a16:creationId xmlns:a16="http://schemas.microsoft.com/office/drawing/2014/main" id="{0749FB60-7059-4AC0-A6F1-DC79C4DBDE31}"/>
            </a:ext>
          </a:extLst>
        </xdr:cNvPr>
        <xdr:cNvGrpSpPr/>
      </xdr:nvGrpSpPr>
      <xdr:grpSpPr>
        <a:xfrm>
          <a:off x="361950" y="3829051"/>
          <a:ext cx="5716905" cy="2068830"/>
          <a:chOff x="361950" y="4257676"/>
          <a:chExt cx="5695950" cy="2076450"/>
        </a:xfrm>
      </xdr:grpSpPr>
      <xdr:sp macro="" textlink="">
        <xdr:nvSpPr>
          <xdr:cNvPr id="17" name="Rectangle 16">
            <a:extLst>
              <a:ext uri="{FF2B5EF4-FFF2-40B4-BE49-F238E27FC236}">
                <a16:creationId xmlns:a16="http://schemas.microsoft.com/office/drawing/2014/main" id="{77F6C383-EA3B-684B-9DB3-B16A34DE5E60}"/>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 name="Step" descr="More information on the web&#10;">
            <a:extLst>
              <a:ext uri="{FF2B5EF4-FFF2-40B4-BE49-F238E27FC236}">
                <a16:creationId xmlns:a16="http://schemas.microsoft.com/office/drawing/2014/main" id="{70EA59C0-D10E-E28F-A6EE-085C4FF5DB0A}"/>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 name="Straight Connector 18" descr="Decorative line">
            <a:extLst>
              <a:ext uri="{FF2B5EF4-FFF2-40B4-BE49-F238E27FC236}">
                <a16:creationId xmlns:a16="http://schemas.microsoft.com/office/drawing/2014/main" id="{2E1B1C26-01EA-5BD3-79BE-810821BBE0E6}"/>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descr="Decorative line">
            <a:extLst>
              <a:ext uri="{FF2B5EF4-FFF2-40B4-BE49-F238E27FC236}">
                <a16:creationId xmlns:a16="http://schemas.microsoft.com/office/drawing/2014/main" id="{7EFAC206-9CEE-B727-C820-CE7C8DA05A2E}"/>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21" name="Group 20">
          <a:extLst>
            <a:ext uri="{FF2B5EF4-FFF2-40B4-BE49-F238E27FC236}">
              <a16:creationId xmlns:a16="http://schemas.microsoft.com/office/drawing/2014/main" id="{40AAF117-122A-49FB-9CF7-B334D6C80AF3}"/>
            </a:ext>
          </a:extLst>
        </xdr:cNvPr>
        <xdr:cNvGrpSpPr/>
      </xdr:nvGrpSpPr>
      <xdr:grpSpPr>
        <a:xfrm>
          <a:off x="571931" y="4398094"/>
          <a:ext cx="2887549" cy="359079"/>
          <a:chOff x="571931" y="4826719"/>
          <a:chExt cx="2866594" cy="359079"/>
        </a:xfrm>
      </xdr:grpSpPr>
      <xdr:sp macro="" textlink="">
        <xdr:nvSpPr>
          <xdr:cNvPr id="22"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358C3425-6564-B7F6-87A0-1B4B145CE65D}"/>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23" name="Graphic 22" descr="Arrow">
            <a:hlinkClick xmlns:r="http://schemas.openxmlformats.org/officeDocument/2006/relationships" r:id="rId1" tooltip="Select to learn more from the web"/>
            <a:extLst>
              <a:ext uri="{FF2B5EF4-FFF2-40B4-BE49-F238E27FC236}">
                <a16:creationId xmlns:a16="http://schemas.microsoft.com/office/drawing/2014/main" id="{C687B96F-C115-7A1C-7265-66E45734B30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24" name="Group 23">
          <a:extLst>
            <a:ext uri="{FF2B5EF4-FFF2-40B4-BE49-F238E27FC236}">
              <a16:creationId xmlns:a16="http://schemas.microsoft.com/office/drawing/2014/main" id="{6B081F91-7A4A-439F-8285-EB3B32292ACA}"/>
            </a:ext>
          </a:extLst>
        </xdr:cNvPr>
        <xdr:cNvGrpSpPr/>
      </xdr:nvGrpSpPr>
      <xdr:grpSpPr>
        <a:xfrm>
          <a:off x="571931" y="4765021"/>
          <a:ext cx="2916124" cy="364389"/>
          <a:chOff x="571931" y="5193646"/>
          <a:chExt cx="2895169" cy="364389"/>
        </a:xfrm>
      </xdr:grpSpPr>
      <xdr:sp macro="" textlink="">
        <xdr:nvSpPr>
          <xdr:cNvPr id="25"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806B3323-9F78-D6B3-3F53-8FFC7435D6D1}"/>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26" name="Graphic 22" descr="Arrow">
            <a:hlinkClick xmlns:r="http://schemas.openxmlformats.org/officeDocument/2006/relationships" r:id="rId4" tooltip="Select to learn more from the web"/>
            <a:extLst>
              <a:ext uri="{FF2B5EF4-FFF2-40B4-BE49-F238E27FC236}">
                <a16:creationId xmlns:a16="http://schemas.microsoft.com/office/drawing/2014/main" id="{CAFB3725-1AF5-732D-F8BF-9CC67BA47E2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27" name="Group 26">
          <a:extLst>
            <a:ext uri="{FF2B5EF4-FFF2-40B4-BE49-F238E27FC236}">
              <a16:creationId xmlns:a16="http://schemas.microsoft.com/office/drawing/2014/main" id="{0F45895F-6A85-4F0C-9EC2-107A131D6FE1}"/>
            </a:ext>
          </a:extLst>
        </xdr:cNvPr>
        <xdr:cNvGrpSpPr/>
      </xdr:nvGrpSpPr>
      <xdr:grpSpPr>
        <a:xfrm>
          <a:off x="584540" y="5185078"/>
          <a:ext cx="2524982" cy="356769"/>
          <a:chOff x="584540" y="5613703"/>
          <a:chExt cx="2504027" cy="364389"/>
        </a:xfrm>
      </xdr:grpSpPr>
      <xdr:sp macro="" textlink="">
        <xdr:nvSpPr>
          <xdr:cNvPr id="28"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30A39DBC-67D7-D8D8-D19D-A02C2691B876}"/>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29" name="Graphic 22" descr="Arrow">
            <a:hlinkClick xmlns:r="http://schemas.openxmlformats.org/officeDocument/2006/relationships" r:id="rId5" tooltip="Select to learn more from the web"/>
            <a:extLst>
              <a:ext uri="{FF2B5EF4-FFF2-40B4-BE49-F238E27FC236}">
                <a16:creationId xmlns:a16="http://schemas.microsoft.com/office/drawing/2014/main" id="{11748633-1A5D-BB38-A894-8F1D655FCE6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oneCellAnchor>
    <xdr:from>
      <xdr:col>2</xdr:col>
      <xdr:colOff>762000</xdr:colOff>
      <xdr:row>15</xdr:row>
      <xdr:rowOff>152400</xdr:rowOff>
    </xdr:from>
    <xdr:ext cx="3331845" cy="1849310"/>
    <xdr:grpSp>
      <xdr:nvGrpSpPr>
        <xdr:cNvPr id="30" name="GOOD TO KNOW" descr="GOOD TO KNOW&#10;&#10;">
          <a:extLst>
            <a:ext uri="{FF2B5EF4-FFF2-40B4-BE49-F238E27FC236}">
              <a16:creationId xmlns:a16="http://schemas.microsoft.com/office/drawing/2014/main" id="{5F4959C5-AC02-4112-8064-BB06B6B45548}"/>
            </a:ext>
          </a:extLst>
        </xdr:cNvPr>
        <xdr:cNvGrpSpPr/>
      </xdr:nvGrpSpPr>
      <xdr:grpSpPr>
        <a:xfrm>
          <a:off x="7315200" y="3581400"/>
          <a:ext cx="3331845" cy="1849310"/>
          <a:chOff x="6778625" y="15514765"/>
          <a:chExt cx="3312054" cy="1776285"/>
        </a:xfrm>
      </xdr:grpSpPr>
      <xdr:sp macro="" textlink="">
        <xdr:nvSpPr>
          <xdr:cNvPr id="31"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1CD98C77-9B7C-F157-66E5-AC1168066C40}"/>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32" name="Graphic 147" descr="Glasses">
            <a:extLst>
              <a:ext uri="{FF2B5EF4-FFF2-40B4-BE49-F238E27FC236}">
                <a16:creationId xmlns:a16="http://schemas.microsoft.com/office/drawing/2014/main" id="{3E7912AF-5675-2441-CF29-F182C70B9F7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33" name="Freeform: Shape 32" descr="Arrrow">
            <a:extLst>
              <a:ext uri="{FF2B5EF4-FFF2-40B4-BE49-F238E27FC236}">
                <a16:creationId xmlns:a16="http://schemas.microsoft.com/office/drawing/2014/main" id="{B6038611-9D6C-458E-4688-58689568D42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oneCellAnchor>
  <xdr:absoluteAnchor>
    <xdr:pos x="561975" y="3267075"/>
    <xdr:ext cx="1275170" cy="335449"/>
    <xdr:sp macro="" textlink="">
      <xdr:nvSpPr>
        <xdr:cNvPr id="34"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FD90A170-39C8-4401-BFFA-9689BBACBD1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35"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CDFF1DBE-5DFE-42AA-AA91-523CC2C7CC6E}"/>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36" name="Bottom line" descr="Decorative line">
          <a:extLst>
            <a:ext uri="{FF2B5EF4-FFF2-40B4-BE49-F238E27FC236}">
              <a16:creationId xmlns:a16="http://schemas.microsoft.com/office/drawing/2014/main" id="{F5E76CD4-967B-4E3D-8E92-5FDE97CDBCCD}"/>
            </a:ext>
          </a:extLst>
        </xdr:cNvPr>
        <xdr:cNvCxnSpPr>
          <a:cxnSpLocks/>
        </xdr:cNvCxnSpPr>
      </xdr:nvCxnSpPr>
      <xdr:spPr>
        <a:xfrm>
          <a:off x="554805" y="268605"/>
          <a:ext cx="66775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absoluteAnchor>
    <xdr:pos x="6648450" y="3033408"/>
    <xdr:ext cx="3670935" cy="1424291"/>
    <xdr:grpSp>
      <xdr:nvGrpSpPr>
        <xdr:cNvPr id="2"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7D67A02B-0FB2-4F52-BB57-6352742A6269}"/>
            </a:ext>
          </a:extLst>
        </xdr:cNvPr>
        <xdr:cNvGrpSpPr/>
      </xdr:nvGrpSpPr>
      <xdr:grpSpPr>
        <a:xfrm>
          <a:off x="6648450" y="3033408"/>
          <a:ext cx="3670935" cy="1424291"/>
          <a:chOff x="6778625" y="15449519"/>
          <a:chExt cx="3432175" cy="1428432"/>
        </a:xfrm>
      </xdr:grpSpPr>
      <xdr:sp macro="" textlink="">
        <xdr:nvSpPr>
          <xdr:cNvPr id="3"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09763F41-235D-C534-485E-E69B2808F953}"/>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4" name="Graphic 147" descr="Glasses">
            <a:extLst>
              <a:ext uri="{FF2B5EF4-FFF2-40B4-BE49-F238E27FC236}">
                <a16:creationId xmlns:a16="http://schemas.microsoft.com/office/drawing/2014/main" id="{9E11882A-8742-3379-608D-49D01A81793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5" name="Freeform: Shape 4" descr="Arrrow">
            <a:extLst>
              <a:ext uri="{FF2B5EF4-FFF2-40B4-BE49-F238E27FC236}">
                <a16:creationId xmlns:a16="http://schemas.microsoft.com/office/drawing/2014/main" id="{B15B2276-483A-6211-6773-132B491301D9}"/>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absoluteAnchor>
  <xdr:absoluteAnchor>
    <xdr:pos x="342900" y="352425"/>
    <xdr:ext cx="5755005" cy="3701415"/>
    <xdr:grpSp>
      <xdr:nvGrpSpPr>
        <xdr:cNvPr id="6" name="Group 5">
          <a:extLst>
            <a:ext uri="{FF2B5EF4-FFF2-40B4-BE49-F238E27FC236}">
              <a16:creationId xmlns:a16="http://schemas.microsoft.com/office/drawing/2014/main" id="{86733C4E-6433-49B3-9BDB-972F006FCBBA}"/>
            </a:ext>
          </a:extLst>
        </xdr:cNvPr>
        <xdr:cNvGrpSpPr/>
      </xdr:nvGrpSpPr>
      <xdr:grpSpPr>
        <a:xfrm>
          <a:off x="342900" y="352425"/>
          <a:ext cx="5755005" cy="3701415"/>
          <a:chOff x="342900" y="352425"/>
          <a:chExt cx="5734050" cy="3810000"/>
        </a:xfrm>
      </xdr:grpSpPr>
      <xdr:sp macro="" textlink="">
        <xdr:nvSpPr>
          <xdr:cNvPr id="7" name="txt_TourBackground" descr="Background">
            <a:extLst>
              <a:ext uri="{FF2B5EF4-FFF2-40B4-BE49-F238E27FC236}">
                <a16:creationId xmlns:a16="http://schemas.microsoft.com/office/drawing/2014/main" id="{8242D5BC-17DF-4A97-818F-73A1FC503EA0}"/>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8" name="txt_TourHeader" descr="Date functions">
            <a:extLst>
              <a:ext uri="{FF2B5EF4-FFF2-40B4-BE49-F238E27FC236}">
                <a16:creationId xmlns:a16="http://schemas.microsoft.com/office/drawing/2014/main" id="{3512D503-5A20-14D5-F714-48D61A590A0A}"/>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 name="txt_TourLine1" descr="Decorative line">
            <a:extLst>
              <a:ext uri="{FF2B5EF4-FFF2-40B4-BE49-F238E27FC236}">
                <a16:creationId xmlns:a16="http://schemas.microsoft.com/office/drawing/2014/main" id="{F774EBAB-5DA4-DF2F-C423-ED24B5065200}"/>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 name="txt_TourLine2" descr="Decorative line">
            <a:extLst>
              <a:ext uri="{FF2B5EF4-FFF2-40B4-BE49-F238E27FC236}">
                <a16:creationId xmlns:a16="http://schemas.microsoft.com/office/drawing/2014/main" id="{525E133A-269D-9EF8-DB9A-D4951D64C85B}"/>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txt_TourIntro" descr="Excel can give you the current date, based on your computer's regional settings. You can also add and subtract Dates.&#10;">
            <a:extLst>
              <a:ext uri="{FF2B5EF4-FFF2-40B4-BE49-F238E27FC236}">
                <a16:creationId xmlns:a16="http://schemas.microsoft.com/office/drawing/2014/main" id="{266A3D01-0D85-054C-CCEE-A3D528E044D3}"/>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2" name="grp_Step">
            <a:extLst>
              <a:ext uri="{FF2B5EF4-FFF2-40B4-BE49-F238E27FC236}">
                <a16:creationId xmlns:a16="http://schemas.microsoft.com/office/drawing/2014/main" id="{4EA831C7-57C9-0A57-52E8-094FBC407A8E}"/>
              </a:ext>
            </a:extLst>
          </xdr:cNvPr>
          <xdr:cNvGrpSpPr/>
        </xdr:nvGrpSpPr>
        <xdr:grpSpPr>
          <a:xfrm>
            <a:off x="561975" y="1578606"/>
            <a:ext cx="5467350" cy="590396"/>
            <a:chOff x="600549" y="7810500"/>
            <a:chExt cx="5195285" cy="596207"/>
          </a:xfrm>
        </xdr:grpSpPr>
        <xdr:sp macro="" textlink="">
          <xdr:nvSpPr>
            <xdr:cNvPr id="19"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159712D4-7C49-F383-5CB7-13C70176B49B}"/>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 name="shp_Step" descr="1">
              <a:extLst>
                <a:ext uri="{FF2B5EF4-FFF2-40B4-BE49-F238E27FC236}">
                  <a16:creationId xmlns:a16="http://schemas.microsoft.com/office/drawing/2014/main" id="{CF0F1641-35F6-91EA-86BC-C158B4737487}"/>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3" name="grp_Step" descr="Subtract Dates - Enter your next birthday in MM/DD/YY format and watch Excel tell you how many days away it is by using =D7-D6.&#10;">
            <a:extLst>
              <a:ext uri="{FF2B5EF4-FFF2-40B4-BE49-F238E27FC236}">
                <a16:creationId xmlns:a16="http://schemas.microsoft.com/office/drawing/2014/main" id="{AC13BA0C-25AD-2E3D-C5A6-5572D9479BB3}"/>
              </a:ext>
            </a:extLst>
          </xdr:cNvPr>
          <xdr:cNvGrpSpPr/>
        </xdr:nvGrpSpPr>
        <xdr:grpSpPr>
          <a:xfrm>
            <a:off x="561975" y="2409825"/>
            <a:ext cx="5448300" cy="615257"/>
            <a:chOff x="609600" y="7810500"/>
            <a:chExt cx="5186234" cy="596207"/>
          </a:xfrm>
        </xdr:grpSpPr>
        <xdr:sp macro="" textlink="">
          <xdr:nvSpPr>
            <xdr:cNvPr id="17"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0895B145-93B2-2D12-2E00-33FDA7EFEBDC}"/>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8" name="shp_Step" descr="2">
              <a:extLst>
                <a:ext uri="{FF2B5EF4-FFF2-40B4-BE49-F238E27FC236}">
                  <a16:creationId xmlns:a16="http://schemas.microsoft.com/office/drawing/2014/main" id="{9F4AFDD9-FC9D-FACE-C82B-22A15C5CEA56}"/>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4" name="grp_Step">
            <a:extLst>
              <a:ext uri="{FF2B5EF4-FFF2-40B4-BE49-F238E27FC236}">
                <a16:creationId xmlns:a16="http://schemas.microsoft.com/office/drawing/2014/main" id="{45979998-3C67-5214-F8B7-BA1F9DB41ECE}"/>
              </a:ext>
            </a:extLst>
          </xdr:cNvPr>
          <xdr:cNvGrpSpPr/>
        </xdr:nvGrpSpPr>
        <xdr:grpSpPr>
          <a:xfrm>
            <a:off x="561977" y="3019425"/>
            <a:ext cx="5457825" cy="605732"/>
            <a:chOff x="627640" y="7810500"/>
            <a:chExt cx="5168194" cy="596207"/>
          </a:xfrm>
        </xdr:grpSpPr>
        <xdr:sp macro="" textlink="">
          <xdr:nvSpPr>
            <xdr:cNvPr id="15"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933D7077-C3FC-A0CA-EDD0-D2AB4143D40E}"/>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6" name="shp_Step" descr="3">
              <a:extLst>
                <a:ext uri="{FF2B5EF4-FFF2-40B4-BE49-F238E27FC236}">
                  <a16:creationId xmlns:a16="http://schemas.microsoft.com/office/drawing/2014/main" id="{1280ED21-941A-49E4-2236-D4B5C07BC34A}"/>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absoluteAnchor>
  <xdr:absoluteAnchor>
    <xdr:pos x="342900" y="4139565"/>
    <xdr:ext cx="5755005" cy="7845882"/>
    <xdr:grpSp>
      <xdr:nvGrpSpPr>
        <xdr:cNvPr id="21" name="Group 20">
          <a:extLst>
            <a:ext uri="{FF2B5EF4-FFF2-40B4-BE49-F238E27FC236}">
              <a16:creationId xmlns:a16="http://schemas.microsoft.com/office/drawing/2014/main" id="{83B3F3D7-CD0B-41B4-A58F-7AB7B425044F}"/>
            </a:ext>
          </a:extLst>
        </xdr:cNvPr>
        <xdr:cNvGrpSpPr/>
      </xdr:nvGrpSpPr>
      <xdr:grpSpPr>
        <a:xfrm>
          <a:off x="342900" y="4139565"/>
          <a:ext cx="5755005" cy="7845882"/>
          <a:chOff x="342900" y="4248150"/>
          <a:chExt cx="5734050" cy="8404324"/>
        </a:xfrm>
      </xdr:grpSpPr>
      <xdr:grpSp>
        <xdr:nvGrpSpPr>
          <xdr:cNvPr id="22" name="Group 21">
            <a:extLst>
              <a:ext uri="{FF2B5EF4-FFF2-40B4-BE49-F238E27FC236}">
                <a16:creationId xmlns:a16="http://schemas.microsoft.com/office/drawing/2014/main" id="{868BF407-C5E1-37FD-CC7B-E2F8D39C72D7}"/>
              </a:ext>
            </a:extLst>
          </xdr:cNvPr>
          <xdr:cNvGrpSpPr/>
        </xdr:nvGrpSpPr>
        <xdr:grpSpPr>
          <a:xfrm>
            <a:off x="342900" y="4248150"/>
            <a:ext cx="5734050" cy="8404324"/>
            <a:chOff x="352425" y="4591050"/>
            <a:chExt cx="5734050" cy="8058150"/>
          </a:xfrm>
        </xdr:grpSpPr>
        <xdr:sp macro="" textlink="">
          <xdr:nvSpPr>
            <xdr:cNvPr id="25" name="txt_TourBackground" descr="Background">
              <a:extLst>
                <a:ext uri="{FF2B5EF4-FFF2-40B4-BE49-F238E27FC236}">
                  <a16:creationId xmlns:a16="http://schemas.microsoft.com/office/drawing/2014/main" id="{046F9386-E31F-88BB-D3F3-8DC968B8AB6B}"/>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6" name="txt_TourHeader" descr="Time functions">
              <a:extLst>
                <a:ext uri="{FF2B5EF4-FFF2-40B4-BE49-F238E27FC236}">
                  <a16:creationId xmlns:a16="http://schemas.microsoft.com/office/drawing/2014/main" id="{672DBA0B-A9E7-CCEC-6DF9-A4822BAE4E94}"/>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27" name="txt_TourLine1" descr="Decorative line">
              <a:extLst>
                <a:ext uri="{FF2B5EF4-FFF2-40B4-BE49-F238E27FC236}">
                  <a16:creationId xmlns:a16="http://schemas.microsoft.com/office/drawing/2014/main" id="{0A4E4DAB-A8A7-74DD-D91E-4FAEED94DBA5}"/>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8" name="txt_TourLine2" descr="Decorative line">
              <a:extLst>
                <a:ext uri="{FF2B5EF4-FFF2-40B4-BE49-F238E27FC236}">
                  <a16:creationId xmlns:a16="http://schemas.microsoft.com/office/drawing/2014/main" id="{E9994651-DDC8-A0F9-970A-723697E5865D}"/>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42135254-8FBC-92EA-A999-C57091247AB6}"/>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30" name="Group 29">
              <a:extLst>
                <a:ext uri="{FF2B5EF4-FFF2-40B4-BE49-F238E27FC236}">
                  <a16:creationId xmlns:a16="http://schemas.microsoft.com/office/drawing/2014/main" id="{E428FEAD-2F53-8960-341F-38909DFB4D0E}"/>
                </a:ext>
              </a:extLst>
            </xdr:cNvPr>
            <xdr:cNvGrpSpPr/>
          </xdr:nvGrpSpPr>
          <xdr:grpSpPr>
            <a:xfrm>
              <a:off x="581025" y="6096000"/>
              <a:ext cx="5206583" cy="5829300"/>
              <a:chOff x="7200900" y="1143000"/>
              <a:chExt cx="5206583" cy="5829300"/>
            </a:xfrm>
          </xdr:grpSpPr>
          <xdr:grpSp>
            <xdr:nvGrpSpPr>
              <xdr:cNvPr id="31" name="grp_Step">
                <a:extLst>
                  <a:ext uri="{FF2B5EF4-FFF2-40B4-BE49-F238E27FC236}">
                    <a16:creationId xmlns:a16="http://schemas.microsoft.com/office/drawing/2014/main" id="{7B9D76B8-5844-E36F-DC5C-BDE2E7A8C2FD}"/>
                  </a:ext>
                </a:extLst>
              </xdr:cNvPr>
              <xdr:cNvGrpSpPr/>
            </xdr:nvGrpSpPr>
            <xdr:grpSpPr>
              <a:xfrm>
                <a:off x="7200900" y="1143000"/>
                <a:ext cx="5206583" cy="596207"/>
                <a:chOff x="495420" y="7810500"/>
                <a:chExt cx="5201275" cy="596207"/>
              </a:xfrm>
            </xdr:grpSpPr>
            <xdr:sp macro="" textlink="">
              <xdr:nvSpPr>
                <xdr:cNvPr id="53"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9B8C9693-8A79-848B-5100-7EF51CAD5AAA}"/>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4" name="shp_Step" descr="1">
                  <a:extLst>
                    <a:ext uri="{FF2B5EF4-FFF2-40B4-BE49-F238E27FC236}">
                      <a16:creationId xmlns:a16="http://schemas.microsoft.com/office/drawing/2014/main" id="{CDAB5A85-B17B-859C-D2EF-E705294D79DF}"/>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32" name="grp_Step">
                <a:extLst>
                  <a:ext uri="{FF2B5EF4-FFF2-40B4-BE49-F238E27FC236}">
                    <a16:creationId xmlns:a16="http://schemas.microsoft.com/office/drawing/2014/main" id="{7E7012FD-2947-BAAE-FFF7-71470C87A579}"/>
                  </a:ext>
                </a:extLst>
              </xdr:cNvPr>
              <xdr:cNvGrpSpPr/>
            </xdr:nvGrpSpPr>
            <xdr:grpSpPr>
              <a:xfrm>
                <a:off x="7200900" y="1844648"/>
                <a:ext cx="5159775" cy="593032"/>
                <a:chOff x="525612" y="7419975"/>
                <a:chExt cx="5511381" cy="567632"/>
              </a:xfrm>
            </xdr:grpSpPr>
            <xdr:sp macro="" textlink="">
              <xdr:nvSpPr>
                <xdr:cNvPr id="51"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316A1C06-0239-090A-07B4-299AC62B7B10}"/>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2" name="shp_Step" descr="2">
                  <a:extLst>
                    <a:ext uri="{FF2B5EF4-FFF2-40B4-BE49-F238E27FC236}">
                      <a16:creationId xmlns:a16="http://schemas.microsoft.com/office/drawing/2014/main" id="{0A9BFC60-5168-C805-48FA-1758A62D96C8}"/>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33" name="grp_Step">
                <a:extLst>
                  <a:ext uri="{FF2B5EF4-FFF2-40B4-BE49-F238E27FC236}">
                    <a16:creationId xmlns:a16="http://schemas.microsoft.com/office/drawing/2014/main" id="{1C67BDB8-D620-5BE2-71A7-8FA55785771C}"/>
                  </a:ext>
                </a:extLst>
              </xdr:cNvPr>
              <xdr:cNvGrpSpPr/>
            </xdr:nvGrpSpPr>
            <xdr:grpSpPr>
              <a:xfrm>
                <a:off x="7200900" y="3157541"/>
                <a:ext cx="5159775" cy="593032"/>
                <a:chOff x="525612" y="7419975"/>
                <a:chExt cx="5511381" cy="567632"/>
              </a:xfrm>
            </xdr:grpSpPr>
            <xdr:sp macro="" textlink="">
              <xdr:nvSpPr>
                <xdr:cNvPr id="49"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22966134-C3CF-0419-4A2E-F390DF117D8D}"/>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0" name="shp_Step" descr="3">
                  <a:extLst>
                    <a:ext uri="{FF2B5EF4-FFF2-40B4-BE49-F238E27FC236}">
                      <a16:creationId xmlns:a16="http://schemas.microsoft.com/office/drawing/2014/main" id="{AA22CF58-9435-B87E-1E92-DB7AEA163804}"/>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34" name="Group 33">
                <a:extLst>
                  <a:ext uri="{FF2B5EF4-FFF2-40B4-BE49-F238E27FC236}">
                    <a16:creationId xmlns:a16="http://schemas.microsoft.com/office/drawing/2014/main" id="{B9D6F045-C600-1E93-7237-8DFF9B77CFE1}"/>
                  </a:ext>
                </a:extLst>
              </xdr:cNvPr>
              <xdr:cNvGrpSpPr/>
            </xdr:nvGrpSpPr>
            <xdr:grpSpPr>
              <a:xfrm>
                <a:off x="7858134" y="4000501"/>
                <a:ext cx="4371970" cy="2971799"/>
                <a:chOff x="7777163" y="4047523"/>
                <a:chExt cx="4653382" cy="2819576"/>
              </a:xfrm>
            </xdr:grpSpPr>
            <xdr:sp macro="" textlink="">
              <xdr:nvSpPr>
                <xdr:cNvPr id="35" name="FormulaBraceLower">
                  <a:extLst>
                    <a:ext uri="{FF2B5EF4-FFF2-40B4-BE49-F238E27FC236}">
                      <a16:creationId xmlns:a16="http://schemas.microsoft.com/office/drawing/2014/main" id="{F10A40B4-0246-44FF-B30D-22DC89C62985}"/>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36" name="FormulaBraceUpper">
                  <a:extLst>
                    <a:ext uri="{FF2B5EF4-FFF2-40B4-BE49-F238E27FC236}">
                      <a16:creationId xmlns:a16="http://schemas.microsoft.com/office/drawing/2014/main" id="{D11F851E-FA92-F607-6F99-40C232F21F9C}"/>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7" name="FormulaBraceUpper">
                  <a:extLst>
                    <a:ext uri="{FF2B5EF4-FFF2-40B4-BE49-F238E27FC236}">
                      <a16:creationId xmlns:a16="http://schemas.microsoft.com/office/drawing/2014/main" id="{DF76889F-BCF4-9AFD-0EFB-45723E77EAEC}"/>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8" name="txt_Formula" descr="=((D35-D32)-(D34-D33))*24&#10;">
                  <a:extLst>
                    <a:ext uri="{FF2B5EF4-FFF2-40B4-BE49-F238E27FC236}">
                      <a16:creationId xmlns:a16="http://schemas.microsoft.com/office/drawing/2014/main" id="{3FA11430-4C5A-7AD7-131E-9565B5CC523F}"/>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39" name="txt_FormulaCalloutUpper" descr="Time Out&#10;&#10;">
                  <a:extLst>
                    <a:ext uri="{FF2B5EF4-FFF2-40B4-BE49-F238E27FC236}">
                      <a16:creationId xmlns:a16="http://schemas.microsoft.com/office/drawing/2014/main" id="{51372D46-2C4A-9480-AA45-F512510D37E8}"/>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40" name="txt_FormulaCalloutUpper" descr="*24 to convert Excel's fraction of a day to hours&#10;&#10;">
                  <a:extLst>
                    <a:ext uri="{FF2B5EF4-FFF2-40B4-BE49-F238E27FC236}">
                      <a16:creationId xmlns:a16="http://schemas.microsoft.com/office/drawing/2014/main" id="{B7B336F3-8A24-41D0-B2F6-14891EAFE261}"/>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41" name="txt_FormulaCalloutLower" descr="Time In&#10;">
                  <a:extLst>
                    <a:ext uri="{FF2B5EF4-FFF2-40B4-BE49-F238E27FC236}">
                      <a16:creationId xmlns:a16="http://schemas.microsoft.com/office/drawing/2014/main" id="{6F1287F8-D4C0-074F-CD5D-B5F93AE0BA39}"/>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42" name="FormulaBraceLower">
                  <a:extLst>
                    <a:ext uri="{FF2B5EF4-FFF2-40B4-BE49-F238E27FC236}">
                      <a16:creationId xmlns:a16="http://schemas.microsoft.com/office/drawing/2014/main" id="{5ACA5303-232E-A545-19D9-A567F5961F10}"/>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43" name="FormulaBraceUpper">
                  <a:extLst>
                    <a:ext uri="{FF2B5EF4-FFF2-40B4-BE49-F238E27FC236}">
                      <a16:creationId xmlns:a16="http://schemas.microsoft.com/office/drawing/2014/main" id="{A7FCA847-FB09-79C8-18B5-A74CBA8240C7}"/>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4" name="txt_FormulaCalloutUpper" descr="Lunch  Out&#10;">
                  <a:extLst>
                    <a:ext uri="{FF2B5EF4-FFF2-40B4-BE49-F238E27FC236}">
                      <a16:creationId xmlns:a16="http://schemas.microsoft.com/office/drawing/2014/main" id="{1260EB68-A704-0ADB-9098-DCF80B1D41E1}"/>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45" name="txt_FormulaCalloutLower" descr="Lunch In&#10;&#10;">
                  <a:extLst>
                    <a:ext uri="{FF2B5EF4-FFF2-40B4-BE49-F238E27FC236}">
                      <a16:creationId xmlns:a16="http://schemas.microsoft.com/office/drawing/2014/main" id="{B2B8F4AF-A00D-A911-53B8-29E426D04F83}"/>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46" name="FormulaBraceLower">
                  <a:extLst>
                    <a:ext uri="{FF2B5EF4-FFF2-40B4-BE49-F238E27FC236}">
                      <a16:creationId xmlns:a16="http://schemas.microsoft.com/office/drawing/2014/main" id="{FA670094-E24C-B044-4BE7-DE049960731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47" name="FormulaBraceLower">
                  <a:extLst>
                    <a:ext uri="{FF2B5EF4-FFF2-40B4-BE49-F238E27FC236}">
                      <a16:creationId xmlns:a16="http://schemas.microsoft.com/office/drawing/2014/main" id="{D9813C3F-4E15-E292-9FBE-307F01D3CE69}"/>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48"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F0A66D5E-CA05-AD2B-651D-BA97C7E6F7DF}"/>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23"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7105FE3-332B-1840-5A14-36B38C834FC4}"/>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24"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9F307B7-9719-2789-2E58-1231F6F927BC}"/>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absoluteAnchor>
  <xdr:absoluteAnchor>
    <xdr:pos x="6355080" y="10004059"/>
    <xdr:ext cx="3421380" cy="1393556"/>
    <xdr:grpSp>
      <xdr:nvGrpSpPr>
        <xdr:cNvPr id="55" name="Group 54">
          <a:extLst>
            <a:ext uri="{FF2B5EF4-FFF2-40B4-BE49-F238E27FC236}">
              <a16:creationId xmlns:a16="http://schemas.microsoft.com/office/drawing/2014/main" id="{805465D7-9161-42FD-B7AE-0CF102E0CA88}"/>
            </a:ext>
          </a:extLst>
        </xdr:cNvPr>
        <xdr:cNvGrpSpPr/>
      </xdr:nvGrpSpPr>
      <xdr:grpSpPr>
        <a:xfrm>
          <a:off x="6355080" y="10004059"/>
          <a:ext cx="3421380" cy="1393556"/>
          <a:chOff x="6391275" y="8658225"/>
          <a:chExt cx="3190875" cy="1314450"/>
        </a:xfrm>
      </xdr:grpSpPr>
      <xdr:sp macro="" textlink="">
        <xdr:nvSpPr>
          <xdr:cNvPr id="56" name="Step" descr="GOOD TO KNOW&#10;You can use keyboard shortcuts to enter Dates and Times that won't continuously change:&#10;&#10;Date - Ctl+; &#10;Time - Ctrl+Shift+:&#10;">
            <a:extLst>
              <a:ext uri="{FF2B5EF4-FFF2-40B4-BE49-F238E27FC236}">
                <a16:creationId xmlns:a16="http://schemas.microsoft.com/office/drawing/2014/main" id="{118607BE-DE60-8329-00A8-A0BB90FAB20B}"/>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57" name="Graphic 147" descr="Glasses">
            <a:extLst>
              <a:ext uri="{FF2B5EF4-FFF2-40B4-BE49-F238E27FC236}">
                <a16:creationId xmlns:a16="http://schemas.microsoft.com/office/drawing/2014/main" id="{21449663-0A84-1377-7768-ED00110B30A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58" name="Freeform: Shape 57" descr="Arrrow">
            <a:extLst>
              <a:ext uri="{FF2B5EF4-FFF2-40B4-BE49-F238E27FC236}">
                <a16:creationId xmlns:a16="http://schemas.microsoft.com/office/drawing/2014/main" id="{BA81961F-DE43-E886-2D77-D071D07C124F}"/>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absoluteAnchor>
  <xdr:absoluteAnchor>
    <xdr:pos x="342900" y="12079605"/>
    <xdr:ext cx="5754243" cy="2377440"/>
    <xdr:grpSp>
      <xdr:nvGrpSpPr>
        <xdr:cNvPr id="59" name="Group 58">
          <a:extLst>
            <a:ext uri="{FF2B5EF4-FFF2-40B4-BE49-F238E27FC236}">
              <a16:creationId xmlns:a16="http://schemas.microsoft.com/office/drawing/2014/main" id="{61CAB025-838F-411B-BC10-CF094CA0E5ED}"/>
            </a:ext>
          </a:extLst>
        </xdr:cNvPr>
        <xdr:cNvGrpSpPr/>
      </xdr:nvGrpSpPr>
      <xdr:grpSpPr>
        <a:xfrm>
          <a:off x="342900" y="12079605"/>
          <a:ext cx="5754243" cy="2377440"/>
          <a:chOff x="352425" y="12715875"/>
          <a:chExt cx="5733288" cy="2476500"/>
        </a:xfrm>
      </xdr:grpSpPr>
      <xdr:sp macro="" textlink="">
        <xdr:nvSpPr>
          <xdr:cNvPr id="60" name="Rectangle 59">
            <a:extLst>
              <a:ext uri="{FF2B5EF4-FFF2-40B4-BE49-F238E27FC236}">
                <a16:creationId xmlns:a16="http://schemas.microsoft.com/office/drawing/2014/main" id="{93E9A45C-656F-BAAC-83A2-8819077CF08F}"/>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1" name="Step" descr="More information on the web&#10;">
            <a:extLst>
              <a:ext uri="{FF2B5EF4-FFF2-40B4-BE49-F238E27FC236}">
                <a16:creationId xmlns:a16="http://schemas.microsoft.com/office/drawing/2014/main" id="{61EB3A05-D6E0-0FC7-DB2D-40D82934770D}"/>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2" name="Straight Connector 61" descr="Decorative line">
            <a:extLst>
              <a:ext uri="{FF2B5EF4-FFF2-40B4-BE49-F238E27FC236}">
                <a16:creationId xmlns:a16="http://schemas.microsoft.com/office/drawing/2014/main" id="{7175518F-85E2-18C6-01CF-211FB299DDD8}"/>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descr="Decorative line">
            <a:extLst>
              <a:ext uri="{FF2B5EF4-FFF2-40B4-BE49-F238E27FC236}">
                <a16:creationId xmlns:a16="http://schemas.microsoft.com/office/drawing/2014/main" id="{C49038BA-D8F4-AE75-6272-5F4E8CBDE4D3}"/>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absoluteAnchor>
  <xdr:absoluteAnchor>
    <xdr:pos x="571931" y="12665794"/>
    <xdr:ext cx="2887549" cy="351459"/>
    <xdr:grpSp>
      <xdr:nvGrpSpPr>
        <xdr:cNvPr id="64" name="Group 63">
          <a:extLst>
            <a:ext uri="{FF2B5EF4-FFF2-40B4-BE49-F238E27FC236}">
              <a16:creationId xmlns:a16="http://schemas.microsoft.com/office/drawing/2014/main" id="{EC666887-F576-4772-AF60-86E51D523899}"/>
            </a:ext>
          </a:extLst>
        </xdr:cNvPr>
        <xdr:cNvGrpSpPr/>
      </xdr:nvGrpSpPr>
      <xdr:grpSpPr>
        <a:xfrm>
          <a:off x="571931" y="12665794"/>
          <a:ext cx="2887549" cy="351459"/>
          <a:chOff x="571931" y="13599244"/>
          <a:chExt cx="2866594" cy="359079"/>
        </a:xfrm>
      </xdr:grpSpPr>
      <xdr:sp macro="" textlink="">
        <xdr:nvSpPr>
          <xdr:cNvPr id="65"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0858665B-5535-F16F-81AA-01F76583D91E}"/>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6" name="Graphic 22" descr="Arrow">
            <a:hlinkClick xmlns:r="http://schemas.openxmlformats.org/officeDocument/2006/relationships" r:id="rId5" tooltip="Select to learn more from the web"/>
            <a:extLst>
              <a:ext uri="{FF2B5EF4-FFF2-40B4-BE49-F238E27FC236}">
                <a16:creationId xmlns:a16="http://schemas.microsoft.com/office/drawing/2014/main" id="{6A24747A-169D-3266-519A-6B2EF198FE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absoluteAnchor>
  <xdr:absoluteAnchor>
    <xdr:pos x="571931" y="13066101"/>
    <xdr:ext cx="2916124" cy="349149"/>
    <xdr:grpSp>
      <xdr:nvGrpSpPr>
        <xdr:cNvPr id="67" name="Group 66">
          <a:extLst>
            <a:ext uri="{FF2B5EF4-FFF2-40B4-BE49-F238E27FC236}">
              <a16:creationId xmlns:a16="http://schemas.microsoft.com/office/drawing/2014/main" id="{2E6E02BF-C9AC-41FC-8114-2EFCF5B85ABD}"/>
            </a:ext>
          </a:extLst>
        </xdr:cNvPr>
        <xdr:cNvGrpSpPr/>
      </xdr:nvGrpSpPr>
      <xdr:grpSpPr>
        <a:xfrm>
          <a:off x="571931" y="13066101"/>
          <a:ext cx="2916124" cy="349149"/>
          <a:chOff x="571931" y="14014791"/>
          <a:chExt cx="2895169" cy="364389"/>
        </a:xfrm>
      </xdr:grpSpPr>
      <xdr:sp macro="" textlink="">
        <xdr:nvSpPr>
          <xdr:cNvPr id="68"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B2E7C0D7-6E98-6FD4-1ECA-27439A8434B6}"/>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2F31EC09-4E77-22A0-3D59-B100F48B9F0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absoluteAnchor>
  <xdr:absoluteAnchor>
    <xdr:pos x="584540" y="13911883"/>
    <xdr:ext cx="2524982" cy="349149"/>
    <xdr:grpSp>
      <xdr:nvGrpSpPr>
        <xdr:cNvPr id="70" name="Group 69">
          <a:extLst>
            <a:ext uri="{FF2B5EF4-FFF2-40B4-BE49-F238E27FC236}">
              <a16:creationId xmlns:a16="http://schemas.microsoft.com/office/drawing/2014/main" id="{A9D6B9D1-3BD4-4F06-9BA4-F695FB2E1467}"/>
            </a:ext>
          </a:extLst>
        </xdr:cNvPr>
        <xdr:cNvGrpSpPr/>
      </xdr:nvGrpSpPr>
      <xdr:grpSpPr>
        <a:xfrm>
          <a:off x="584540" y="13911883"/>
          <a:ext cx="2524982" cy="349149"/>
          <a:chOff x="584540" y="14891053"/>
          <a:chExt cx="2504027" cy="364389"/>
        </a:xfrm>
      </xdr:grpSpPr>
      <xdr:sp macro="" textlink="">
        <xdr:nvSpPr>
          <xdr:cNvPr id="71"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FFD5B0D7-4D22-FF91-B9AE-6C5BD1E99CB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2" name="Graphic 22" descr="Arrow">
            <a:hlinkClick xmlns:r="http://schemas.openxmlformats.org/officeDocument/2006/relationships" r:id="rId9" tooltip="Select to learn more from the web"/>
            <a:extLst>
              <a:ext uri="{FF2B5EF4-FFF2-40B4-BE49-F238E27FC236}">
                <a16:creationId xmlns:a16="http://schemas.microsoft.com/office/drawing/2014/main" id="{0C7E2828-1261-9ADC-66BD-263E60845D1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absoluteAnchor>
  <xdr:absoluteAnchor>
    <xdr:pos x="581456" y="13471718"/>
    <xdr:ext cx="2916124" cy="349149"/>
    <xdr:grpSp>
      <xdr:nvGrpSpPr>
        <xdr:cNvPr id="73" name="Group 72">
          <a:extLst>
            <a:ext uri="{FF2B5EF4-FFF2-40B4-BE49-F238E27FC236}">
              <a16:creationId xmlns:a16="http://schemas.microsoft.com/office/drawing/2014/main" id="{484C66E9-A756-4E35-B059-4702C1459ABE}"/>
            </a:ext>
          </a:extLst>
        </xdr:cNvPr>
        <xdr:cNvGrpSpPr/>
      </xdr:nvGrpSpPr>
      <xdr:grpSpPr>
        <a:xfrm>
          <a:off x="581456" y="13471718"/>
          <a:ext cx="2916124" cy="349149"/>
          <a:chOff x="581456" y="14435648"/>
          <a:chExt cx="2895169" cy="364389"/>
        </a:xfrm>
      </xdr:grpSpPr>
      <xdr:sp macro="" textlink="">
        <xdr:nvSpPr>
          <xdr:cNvPr id="74"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1FC2825-165C-DD74-09CD-57EF0EF34DA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75" name="Graphic 22" descr="Arrow">
            <a:hlinkClick xmlns:r="http://schemas.openxmlformats.org/officeDocument/2006/relationships" r:id="rId10" tooltip="Select to learn more from the web"/>
            <a:extLst>
              <a:ext uri="{FF2B5EF4-FFF2-40B4-BE49-F238E27FC236}">
                <a16:creationId xmlns:a16="http://schemas.microsoft.com/office/drawing/2014/main" id="{0A15F90F-4F9C-5163-70E5-B22FBA3AA4A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absoluteAnchor>
  <xdr:absoluteAnchor>
    <xdr:pos x="9217493" y="2048214"/>
    <xdr:ext cx="3961508" cy="1356654"/>
    <xdr:grpSp>
      <xdr:nvGrpSpPr>
        <xdr:cNvPr id="76" name="IMPORTANT DETAIL" descr="IMPORTANT DETAIL&#10;&#10;">
          <a:extLst>
            <a:ext uri="{FF2B5EF4-FFF2-40B4-BE49-F238E27FC236}">
              <a16:creationId xmlns:a16="http://schemas.microsoft.com/office/drawing/2014/main" id="{F4AF5E86-AED3-48A6-A5E5-F7389BB556F9}"/>
            </a:ext>
          </a:extLst>
        </xdr:cNvPr>
        <xdr:cNvGrpSpPr/>
      </xdr:nvGrpSpPr>
      <xdr:grpSpPr>
        <a:xfrm>
          <a:off x="9217493" y="2048214"/>
          <a:ext cx="3961508" cy="1356654"/>
          <a:chOff x="6396316" y="11324814"/>
          <a:chExt cx="4106584" cy="1343436"/>
        </a:xfrm>
      </xdr:grpSpPr>
      <xdr:sp macro="" textlink="">
        <xdr:nvSpPr>
          <xdr:cNvPr id="77"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0C247C85-C749-9957-FB0A-9F09341E673F}"/>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78" name="Magnify glass" descr="Magnifying glass">
            <a:extLst>
              <a:ext uri="{FF2B5EF4-FFF2-40B4-BE49-F238E27FC236}">
                <a16:creationId xmlns:a16="http://schemas.microsoft.com/office/drawing/2014/main" id="{1714753F-BF14-9F07-4612-76BE11F9A38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79" name="Arrow" descr="Arrow">
            <a:extLst>
              <a:ext uri="{FF2B5EF4-FFF2-40B4-BE49-F238E27FC236}">
                <a16:creationId xmlns:a16="http://schemas.microsoft.com/office/drawing/2014/main" id="{94030363-4D7B-942E-87A7-87AB5B639F65}"/>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absolute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2" name="Group 1">
          <a:extLst>
            <a:ext uri="{FF2B5EF4-FFF2-40B4-BE49-F238E27FC236}">
              <a16:creationId xmlns:a16="http://schemas.microsoft.com/office/drawing/2014/main" id="{FA57D1CD-4783-4F8C-9F45-70DE14882A04}"/>
            </a:ext>
          </a:extLst>
        </xdr:cNvPr>
        <xdr:cNvGrpSpPr/>
      </xdr:nvGrpSpPr>
      <xdr:grpSpPr>
        <a:xfrm>
          <a:off x="323850" y="4852035"/>
          <a:ext cx="5755005" cy="4341495"/>
          <a:chOff x="323850" y="5019675"/>
          <a:chExt cx="5734050" cy="4524375"/>
        </a:xfrm>
      </xdr:grpSpPr>
      <xdr:grpSp>
        <xdr:nvGrpSpPr>
          <xdr:cNvPr id="3" name="grp_TourPane">
            <a:extLst>
              <a:ext uri="{FF2B5EF4-FFF2-40B4-BE49-F238E27FC236}">
                <a16:creationId xmlns:a16="http://schemas.microsoft.com/office/drawing/2014/main" id="{215A041A-5D16-3966-8BC2-087F25EF6052}"/>
              </a:ext>
            </a:extLst>
          </xdr:cNvPr>
          <xdr:cNvGrpSpPr/>
        </xdr:nvGrpSpPr>
        <xdr:grpSpPr>
          <a:xfrm>
            <a:off x="323850" y="5019675"/>
            <a:ext cx="5734050" cy="4524375"/>
            <a:chOff x="609600" y="1524000"/>
            <a:chExt cx="5695950" cy="4572000"/>
          </a:xfrm>
        </xdr:grpSpPr>
        <xdr:sp macro="" textlink="">
          <xdr:nvSpPr>
            <xdr:cNvPr id="10" name="txt_TourBackground" descr="Background">
              <a:extLst>
                <a:ext uri="{FF2B5EF4-FFF2-40B4-BE49-F238E27FC236}">
                  <a16:creationId xmlns:a16="http://schemas.microsoft.com/office/drawing/2014/main" id="{AB3BF17D-1408-161C-DF6C-61CB0567C47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 name="txt_TourHeader" descr="Using text and numbers together">
              <a:extLst>
                <a:ext uri="{FF2B5EF4-FFF2-40B4-BE49-F238E27FC236}">
                  <a16:creationId xmlns:a16="http://schemas.microsoft.com/office/drawing/2014/main" id="{6B052934-0FE1-6FD0-5292-60D5D8564DF1}"/>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12" name="txt_TourLine1" descr="Decorative line">
              <a:extLst>
                <a:ext uri="{FF2B5EF4-FFF2-40B4-BE49-F238E27FC236}">
                  <a16:creationId xmlns:a16="http://schemas.microsoft.com/office/drawing/2014/main" id="{12EA6E30-46EF-1E0D-39DD-54794C77D9D1}"/>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 name="txt_TourLine2" descr="Decorative line">
              <a:extLst>
                <a:ext uri="{FF2B5EF4-FFF2-40B4-BE49-F238E27FC236}">
                  <a16:creationId xmlns:a16="http://schemas.microsoft.com/office/drawing/2014/main" id="{09DCFB39-08A4-E7E0-51BA-CB5B6DD4C626}"/>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6C7F416-9CDD-7D2E-5AE9-ADCCFAF80250}"/>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4" name="grp_Step">
            <a:extLst>
              <a:ext uri="{FF2B5EF4-FFF2-40B4-BE49-F238E27FC236}">
                <a16:creationId xmlns:a16="http://schemas.microsoft.com/office/drawing/2014/main" id="{66180AFB-C229-8A87-868F-228A23664554}"/>
              </a:ext>
            </a:extLst>
          </xdr:cNvPr>
          <xdr:cNvGrpSpPr/>
        </xdr:nvGrpSpPr>
        <xdr:grpSpPr>
          <a:xfrm>
            <a:off x="561975" y="7600950"/>
            <a:ext cx="5229626" cy="596207"/>
            <a:chOff x="619063" y="7810500"/>
            <a:chExt cx="5195697" cy="596207"/>
          </a:xfrm>
        </xdr:grpSpPr>
        <xdr:sp macro="" textlink="">
          <xdr:nvSpPr>
            <xdr:cNvPr id="8" name="txt_Step" descr="In cell C36, enter =C28&amp;&quot; &quot;&amp;TEXT(D28,&quot;MM/DD/YYYY&quot;). MM/DD/YYYY is the US format code for Month/Day/Year, like 09/25/2017.&#10;&#10;">
              <a:extLst>
                <a:ext uri="{FF2B5EF4-FFF2-40B4-BE49-F238E27FC236}">
                  <a16:creationId xmlns:a16="http://schemas.microsoft.com/office/drawing/2014/main" id="{A8E34AF5-667B-838F-FEFA-492B6423476A}"/>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 name="shp_Step" descr="1">
              <a:extLst>
                <a:ext uri="{FF2B5EF4-FFF2-40B4-BE49-F238E27FC236}">
                  <a16:creationId xmlns:a16="http://schemas.microsoft.com/office/drawing/2014/main" id="{E8A4CAED-0744-B413-22A3-B08BD5591E24}"/>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5" name="grp_Step">
            <a:extLst>
              <a:ext uri="{FF2B5EF4-FFF2-40B4-BE49-F238E27FC236}">
                <a16:creationId xmlns:a16="http://schemas.microsoft.com/office/drawing/2014/main" id="{13AA9847-8DEE-9B5A-661F-0F5A682B9188}"/>
              </a:ext>
            </a:extLst>
          </xdr:cNvPr>
          <xdr:cNvGrpSpPr/>
        </xdr:nvGrpSpPr>
        <xdr:grpSpPr>
          <a:xfrm>
            <a:off x="561975" y="8181975"/>
            <a:ext cx="5229626" cy="596207"/>
            <a:chOff x="619063" y="7810500"/>
            <a:chExt cx="5195697" cy="596207"/>
          </a:xfrm>
        </xdr:grpSpPr>
        <xdr:sp macro="" textlink="">
          <xdr:nvSpPr>
            <xdr:cNvPr id="6" name="txt_Step" descr="In cell C37, enter =C29&amp;&quot; &quot;&amp;TEXT(D29,&quot;HH:MM AM/PM&quot;). HH:MM AM/PM is the US format code for Hours:Minutes AM or PM, like 1:30 PM.&#10;">
              <a:extLst>
                <a:ext uri="{FF2B5EF4-FFF2-40B4-BE49-F238E27FC236}">
                  <a16:creationId xmlns:a16="http://schemas.microsoft.com/office/drawing/2014/main" id="{4DF3035C-09B9-AB2B-C27C-5D8433B00F3F}"/>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 name="shp_Step" descr="2">
              <a:extLst>
                <a:ext uri="{FF2B5EF4-FFF2-40B4-BE49-F238E27FC236}">
                  <a16:creationId xmlns:a16="http://schemas.microsoft.com/office/drawing/2014/main" id="{F02FB5B0-2F25-8D88-FF6C-843F8BEA3D2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absoluteAnchor>
    <xdr:pos x="542925" y="8692515"/>
    <xdr:ext cx="1296125" cy="320209"/>
    <xdr:sp macro="" textlink="">
      <xdr:nvSpPr>
        <xdr:cNvPr id="15"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68B26793-0ED6-44F0-9A97-1512366F304A}"/>
            </a:ext>
          </a:extLst>
        </xdr:cNvPr>
        <xdr:cNvSpPr/>
      </xdr:nvSpPr>
      <xdr:spPr>
        <a:xfrm flipH="1">
          <a:off x="542925" y="8692515"/>
          <a:ext cx="1296125"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absoluteAnchor>
  <xdr:absoluteAnchor>
    <xdr:pos x="4581891" y="8692515"/>
    <xdr:ext cx="1275170" cy="320209"/>
    <xdr:sp macro="" textlink="">
      <xdr:nvSpPr>
        <xdr:cNvPr id="16"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0E2E4DD1-B4D3-4716-A57E-D16A14DB01D5}"/>
            </a:ext>
          </a:extLst>
        </xdr:cNvPr>
        <xdr:cNvSpPr/>
      </xdr:nvSpPr>
      <xdr:spPr>
        <a:xfrm>
          <a:off x="4581891" y="8692515"/>
          <a:ext cx="1275170"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absoluteAnchor>
  <xdr:absoluteAnchor>
    <xdr:pos x="6321742" y="8201025"/>
    <xdr:ext cx="3558751" cy="1646979"/>
    <xdr:grpSp>
      <xdr:nvGrpSpPr>
        <xdr:cNvPr id="17" name="WORTH EXPLORING" descr="WORTH EXPLORING">
          <a:extLst>
            <a:ext uri="{FF2B5EF4-FFF2-40B4-BE49-F238E27FC236}">
              <a16:creationId xmlns:a16="http://schemas.microsoft.com/office/drawing/2014/main" id="{C89C8C2F-DF0F-4090-A796-0CDEC7AD1E2B}"/>
            </a:ext>
          </a:extLst>
        </xdr:cNvPr>
        <xdr:cNvGrpSpPr/>
      </xdr:nvGrpSpPr>
      <xdr:grpSpPr>
        <a:xfrm>
          <a:off x="6321742" y="8201025"/>
          <a:ext cx="3558751" cy="1646979"/>
          <a:chOff x="8477250" y="8591549"/>
          <a:chExt cx="3314700" cy="1504951"/>
        </a:xfrm>
      </xdr:grpSpPr>
      <xdr:pic>
        <xdr:nvPicPr>
          <xdr:cNvPr id="18" name="Graphic 9" descr="Hike">
            <a:extLst>
              <a:ext uri="{FF2B5EF4-FFF2-40B4-BE49-F238E27FC236}">
                <a16:creationId xmlns:a16="http://schemas.microsoft.com/office/drawing/2014/main" id="{8C7695B7-136B-0230-4045-E2994E1C8C2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19"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D3EB3467-E033-D54A-8E47-AA8E8A1BB614}"/>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absoluteAnchor>
  <xdr:twoCellAnchor>
    <xdr:from>
      <xdr:col>0</xdr:col>
      <xdr:colOff>323850</xdr:colOff>
      <xdr:row>47</xdr:row>
      <xdr:rowOff>104774</xdr:rowOff>
    </xdr:from>
    <xdr:to>
      <xdr:col>1</xdr:col>
      <xdr:colOff>5209413</xdr:colOff>
      <xdr:row>58</xdr:row>
      <xdr:rowOff>76199</xdr:rowOff>
    </xdr:to>
    <xdr:grpSp>
      <xdr:nvGrpSpPr>
        <xdr:cNvPr id="20" name="Group 19">
          <a:extLst>
            <a:ext uri="{FF2B5EF4-FFF2-40B4-BE49-F238E27FC236}">
              <a16:creationId xmlns:a16="http://schemas.microsoft.com/office/drawing/2014/main" id="{91637B0A-7E16-405A-B5C6-3214B72B37B1}"/>
            </a:ext>
          </a:extLst>
        </xdr:cNvPr>
        <xdr:cNvGrpSpPr/>
      </xdr:nvGrpSpPr>
      <xdr:grpSpPr>
        <a:xfrm>
          <a:off x="323850" y="9279254"/>
          <a:ext cx="5754243" cy="1983105"/>
          <a:chOff x="323850" y="9629774"/>
          <a:chExt cx="5733288" cy="2066925"/>
        </a:xfrm>
      </xdr:grpSpPr>
      <xdr:sp macro="" textlink="">
        <xdr:nvSpPr>
          <xdr:cNvPr id="21" name="Rectangle 20">
            <a:extLst>
              <a:ext uri="{FF2B5EF4-FFF2-40B4-BE49-F238E27FC236}">
                <a16:creationId xmlns:a16="http://schemas.microsoft.com/office/drawing/2014/main" id="{1B88BEAA-7382-16E1-15D9-583D9D213DE1}"/>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2" name="Step" descr="More information on the web&#10;">
            <a:extLst>
              <a:ext uri="{FF2B5EF4-FFF2-40B4-BE49-F238E27FC236}">
                <a16:creationId xmlns:a16="http://schemas.microsoft.com/office/drawing/2014/main" id="{B9C0289F-5433-66A4-4792-940D7C0B9B32}"/>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3" name="Straight Connector 22" descr="Decorative line">
            <a:extLst>
              <a:ext uri="{FF2B5EF4-FFF2-40B4-BE49-F238E27FC236}">
                <a16:creationId xmlns:a16="http://schemas.microsoft.com/office/drawing/2014/main" id="{6888416A-AE69-5169-38B4-D38BEF0567C5}"/>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descr="Decorative line">
            <a:extLst>
              <a:ext uri="{FF2B5EF4-FFF2-40B4-BE49-F238E27FC236}">
                <a16:creationId xmlns:a16="http://schemas.microsoft.com/office/drawing/2014/main" id="{BF240389-4098-C914-A352-E2929D5FFE4C}"/>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5" name="Group 24">
          <a:extLst>
            <a:ext uri="{FF2B5EF4-FFF2-40B4-BE49-F238E27FC236}">
              <a16:creationId xmlns:a16="http://schemas.microsoft.com/office/drawing/2014/main" id="{EC793B7E-4174-4E1A-9DAA-2745FD29FAA0}"/>
            </a:ext>
          </a:extLst>
        </xdr:cNvPr>
        <xdr:cNvGrpSpPr/>
      </xdr:nvGrpSpPr>
      <xdr:grpSpPr>
        <a:xfrm>
          <a:off x="535207" y="9828071"/>
          <a:ext cx="2906341" cy="341376"/>
          <a:chOff x="535207" y="10201451"/>
          <a:chExt cx="2885386" cy="356616"/>
        </a:xfrm>
      </xdr:grpSpPr>
      <xdr:sp macro="" textlink="">
        <xdr:nvSpPr>
          <xdr:cNvPr id="26"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76C3484F-5C6A-CAAF-083A-AD2559BCEADB}"/>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27" name="Graphic 22" descr="Arrow">
            <a:hlinkClick xmlns:r="http://schemas.openxmlformats.org/officeDocument/2006/relationships" r:id="rId5" tooltip="Select to learn more from the web"/>
            <a:extLst>
              <a:ext uri="{FF2B5EF4-FFF2-40B4-BE49-F238E27FC236}">
                <a16:creationId xmlns:a16="http://schemas.microsoft.com/office/drawing/2014/main" id="{FE428093-1A0B-D2E9-215B-D76BA2594A5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217C7FC8-1AAF-4CB7-856B-1D8D509D7B13}"/>
            </a:ext>
          </a:extLst>
        </xdr:cNvPr>
        <xdr:cNvGrpSpPr/>
      </xdr:nvGrpSpPr>
      <xdr:grpSpPr>
        <a:xfrm>
          <a:off x="535207" y="10215047"/>
          <a:ext cx="2935103" cy="341376"/>
          <a:chOff x="535207" y="10603667"/>
          <a:chExt cx="2914148" cy="356616"/>
        </a:xfrm>
      </xdr:grpSpPr>
      <xdr:sp macro="" textlink="">
        <xdr:nvSpPr>
          <xdr:cNvPr id="29"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1ED7B4A3-7B39-624F-47CB-EFDCAE79ADAB}"/>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30" name="Graphic 22" descr="Arrow">
            <a:hlinkClick xmlns:r="http://schemas.openxmlformats.org/officeDocument/2006/relationships" r:id="rId8" tooltip="Select to learn more from the web"/>
            <a:extLst>
              <a:ext uri="{FF2B5EF4-FFF2-40B4-BE49-F238E27FC236}">
                <a16:creationId xmlns:a16="http://schemas.microsoft.com/office/drawing/2014/main" id="{6CD1092E-F169-4926-7CF4-74F6D60F220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31" name="Group 30">
          <a:extLst>
            <a:ext uri="{FF2B5EF4-FFF2-40B4-BE49-F238E27FC236}">
              <a16:creationId xmlns:a16="http://schemas.microsoft.com/office/drawing/2014/main" id="{0C57D769-D9DE-4165-A572-956D727D384A}"/>
            </a:ext>
          </a:extLst>
        </xdr:cNvPr>
        <xdr:cNvGrpSpPr/>
      </xdr:nvGrpSpPr>
      <xdr:grpSpPr>
        <a:xfrm>
          <a:off x="547899" y="10607357"/>
          <a:ext cx="2541396" cy="341376"/>
          <a:chOff x="547899" y="11011217"/>
          <a:chExt cx="2520441" cy="356616"/>
        </a:xfrm>
      </xdr:grpSpPr>
      <xdr:sp macro="" textlink="">
        <xdr:nvSpPr>
          <xdr:cNvPr id="32"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4D120322-11AA-867B-35A8-B639B5DDE702}"/>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3" name="Graphic 22" descr="Arrow">
            <a:hlinkClick xmlns:r="http://schemas.openxmlformats.org/officeDocument/2006/relationships" r:id="rId9" tooltip="Select to learn more from the web"/>
            <a:extLst>
              <a:ext uri="{FF2B5EF4-FFF2-40B4-BE49-F238E27FC236}">
                <a16:creationId xmlns:a16="http://schemas.microsoft.com/office/drawing/2014/main" id="{E609C372-8F70-CAC2-FB4D-F77389D877A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34" name="Group 33">
          <a:extLst>
            <a:ext uri="{FF2B5EF4-FFF2-40B4-BE49-F238E27FC236}">
              <a16:creationId xmlns:a16="http://schemas.microsoft.com/office/drawing/2014/main" id="{F5220606-D8A0-406C-A528-05C5E6ACE4E1}"/>
            </a:ext>
          </a:extLst>
        </xdr:cNvPr>
        <xdr:cNvGrpSpPr/>
      </xdr:nvGrpSpPr>
      <xdr:grpSpPr>
        <a:xfrm>
          <a:off x="333375" y="352425"/>
          <a:ext cx="5755005" cy="4411980"/>
          <a:chOff x="0" y="0"/>
          <a:chExt cx="5734050" cy="4572000"/>
        </a:xfrm>
      </xdr:grpSpPr>
      <xdr:grpSp>
        <xdr:nvGrpSpPr>
          <xdr:cNvPr id="35" name="grp_TourPane">
            <a:extLst>
              <a:ext uri="{FF2B5EF4-FFF2-40B4-BE49-F238E27FC236}">
                <a16:creationId xmlns:a16="http://schemas.microsoft.com/office/drawing/2014/main" id="{60BFA2C6-21A2-7AC0-0138-7D6F3BB1756E}"/>
              </a:ext>
            </a:extLst>
          </xdr:cNvPr>
          <xdr:cNvGrpSpPr/>
        </xdr:nvGrpSpPr>
        <xdr:grpSpPr>
          <a:xfrm>
            <a:off x="0" y="0"/>
            <a:ext cx="5734050" cy="4572000"/>
            <a:chOff x="609600" y="1524000"/>
            <a:chExt cx="5695950" cy="4572000"/>
          </a:xfrm>
        </xdr:grpSpPr>
        <xdr:sp macro="" textlink="">
          <xdr:nvSpPr>
            <xdr:cNvPr id="45" name="txt_TourBackground" descr="Background">
              <a:extLst>
                <a:ext uri="{FF2B5EF4-FFF2-40B4-BE49-F238E27FC236}">
                  <a16:creationId xmlns:a16="http://schemas.microsoft.com/office/drawing/2014/main" id="{F8AB3ADE-3089-A436-E6B0-5BC0D01369CE}"/>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46" name="txt_TourHeader" descr="Joining text from different cells">
              <a:extLst>
                <a:ext uri="{FF2B5EF4-FFF2-40B4-BE49-F238E27FC236}">
                  <a16:creationId xmlns:a16="http://schemas.microsoft.com/office/drawing/2014/main" id="{FBEEA02B-1818-6B70-52DC-AE04BC2F73A8}"/>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47" name="txt_TourLine1" descr="Decorative line">
              <a:extLst>
                <a:ext uri="{FF2B5EF4-FFF2-40B4-BE49-F238E27FC236}">
                  <a16:creationId xmlns:a16="http://schemas.microsoft.com/office/drawing/2014/main" id="{DCD8530F-F200-7173-8B56-E691063E2FE7}"/>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8" name="txt_TourLine2" descr="Decorative line">
              <a:extLst>
                <a:ext uri="{FF2B5EF4-FFF2-40B4-BE49-F238E27FC236}">
                  <a16:creationId xmlns:a16="http://schemas.microsoft.com/office/drawing/2014/main" id="{B7D2A67D-9214-46E8-9CA5-59DC8B426F93}"/>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9"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5422125F-845C-6C38-3D37-78D054D6DF34}"/>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36" name="grp_Step">
            <a:extLst>
              <a:ext uri="{FF2B5EF4-FFF2-40B4-BE49-F238E27FC236}">
                <a16:creationId xmlns:a16="http://schemas.microsoft.com/office/drawing/2014/main" id="{C94540F8-E99F-9AB2-017A-A218320607F0}"/>
              </a:ext>
            </a:extLst>
          </xdr:cNvPr>
          <xdr:cNvGrpSpPr/>
        </xdr:nvGrpSpPr>
        <xdr:grpSpPr>
          <a:xfrm>
            <a:off x="238125" y="1628775"/>
            <a:ext cx="5220101" cy="596207"/>
            <a:chOff x="590674" y="7810500"/>
            <a:chExt cx="5186234" cy="596207"/>
          </a:xfrm>
        </xdr:grpSpPr>
        <xdr:sp macro="" textlink="">
          <xdr:nvSpPr>
            <xdr:cNvPr id="43" name="txt_Step" descr="In cell E3, enter =D3&amp;C3 to join the last and first names. ">
              <a:extLst>
                <a:ext uri="{FF2B5EF4-FFF2-40B4-BE49-F238E27FC236}">
                  <a16:creationId xmlns:a16="http://schemas.microsoft.com/office/drawing/2014/main" id="{39456370-8F97-FAF9-4F69-412AA520A222}"/>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4" name="shp_Step" descr="1">
              <a:extLst>
                <a:ext uri="{FF2B5EF4-FFF2-40B4-BE49-F238E27FC236}">
                  <a16:creationId xmlns:a16="http://schemas.microsoft.com/office/drawing/2014/main" id="{AD902BC9-8A10-E7FE-618D-8E16785B44D9}"/>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37" name="grp_Step">
            <a:extLst>
              <a:ext uri="{FF2B5EF4-FFF2-40B4-BE49-F238E27FC236}">
                <a16:creationId xmlns:a16="http://schemas.microsoft.com/office/drawing/2014/main" id="{29625094-EB87-F592-92E6-29F68C692F5F}"/>
              </a:ext>
            </a:extLst>
          </xdr:cNvPr>
          <xdr:cNvGrpSpPr/>
        </xdr:nvGrpSpPr>
        <xdr:grpSpPr>
          <a:xfrm>
            <a:off x="238125" y="2166938"/>
            <a:ext cx="5220101" cy="567632"/>
            <a:chOff x="590674" y="7810500"/>
            <a:chExt cx="5186234" cy="567632"/>
          </a:xfrm>
        </xdr:grpSpPr>
        <xdr:sp macro="" textlink="">
          <xdr:nvSpPr>
            <xdr:cNvPr id="41"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9F4F6285-0839-46F4-4999-A49323F41FB8}"/>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2" name="shp_Step" descr="2">
              <a:extLst>
                <a:ext uri="{FF2B5EF4-FFF2-40B4-BE49-F238E27FC236}">
                  <a16:creationId xmlns:a16="http://schemas.microsoft.com/office/drawing/2014/main" id="{B591CAE0-3364-3867-2360-C6AF45D36C7A}"/>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38" name="grp_Step">
            <a:extLst>
              <a:ext uri="{FF2B5EF4-FFF2-40B4-BE49-F238E27FC236}">
                <a16:creationId xmlns:a16="http://schemas.microsoft.com/office/drawing/2014/main" id="{88BA3BBC-7090-F1DF-D79D-EF5A15C0D74D}"/>
              </a:ext>
            </a:extLst>
          </xdr:cNvPr>
          <xdr:cNvGrpSpPr/>
        </xdr:nvGrpSpPr>
        <xdr:grpSpPr>
          <a:xfrm>
            <a:off x="238125" y="3105150"/>
            <a:ext cx="5220101" cy="596207"/>
            <a:chOff x="590674" y="7810500"/>
            <a:chExt cx="5186234" cy="596207"/>
          </a:xfrm>
        </xdr:grpSpPr>
        <xdr:sp macro="" textlink="">
          <xdr:nvSpPr>
            <xdr:cNvPr id="39" name="txt_Step" descr="To create the full name, we'll join first and last name, but use a space without a comma. In F3, enter =C3&amp;&quot; &quot;&amp;D3.">
              <a:extLst>
                <a:ext uri="{FF2B5EF4-FFF2-40B4-BE49-F238E27FC236}">
                  <a16:creationId xmlns:a16="http://schemas.microsoft.com/office/drawing/2014/main" id="{68781ED6-503D-91A9-8AD5-7A1A2ADF4E0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0" name="shp_Step" descr="3">
              <a:extLst>
                <a:ext uri="{FF2B5EF4-FFF2-40B4-BE49-F238E27FC236}">
                  <a16:creationId xmlns:a16="http://schemas.microsoft.com/office/drawing/2014/main" id="{B8CBBDAB-2D86-5E15-D3CC-0898E1E4821A}"/>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81025" y="4196715"/>
    <xdr:ext cx="2762237" cy="512827"/>
    <xdr:sp macro="" textlink="">
      <xdr:nvSpPr>
        <xdr:cNvPr id="50" name="btn_DeepDive" descr="Dive down for more detail">
          <a:hlinkClick xmlns:r="http://schemas.openxmlformats.org/officeDocument/2006/relationships" r:id="rId10"/>
          <a:extLst>
            <a:ext uri="{FF2B5EF4-FFF2-40B4-BE49-F238E27FC236}">
              <a16:creationId xmlns:a16="http://schemas.microsoft.com/office/drawing/2014/main" id="{5ABACAB8-05C5-42D5-912C-C4A7AF321826}"/>
            </a:ext>
          </a:extLst>
        </xdr:cNvPr>
        <xdr:cNvSpPr/>
      </xdr:nvSpPr>
      <xdr:spPr>
        <a:xfrm>
          <a:off x="581025" y="4196715"/>
          <a:ext cx="2762237" cy="51282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absoluteAnchor>
  <xdr:absoluteAnchor>
    <xdr:pos x="4581891" y="4196715"/>
    <xdr:ext cx="1275170" cy="320209"/>
    <xdr:sp macro="" textlink="">
      <xdr:nvSpPr>
        <xdr:cNvPr id="51"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F3EE3B9-40B6-4F9E-855B-A4890D3FEB80}"/>
            </a:ext>
          </a:extLst>
        </xdr:cNvPr>
        <xdr:cNvSpPr/>
      </xdr:nvSpPr>
      <xdr:spPr>
        <a:xfrm>
          <a:off x="4581891" y="4196715"/>
          <a:ext cx="1275170"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absoluteAnchor>
    <xdr:pos x="8702040" y="6680835"/>
    <xdr:ext cx="3288029" cy="1356361"/>
    <xdr:grpSp>
      <xdr:nvGrpSpPr>
        <xdr:cNvPr id="52" name="CHECK THIS OUT" descr="CHECK THIS OUT&#10;&#10;">
          <a:extLst>
            <a:ext uri="{FF2B5EF4-FFF2-40B4-BE49-F238E27FC236}">
              <a16:creationId xmlns:a16="http://schemas.microsoft.com/office/drawing/2014/main" id="{1C957461-0D75-49C0-A328-30B0CB775957}"/>
            </a:ext>
          </a:extLst>
        </xdr:cNvPr>
        <xdr:cNvGrpSpPr/>
      </xdr:nvGrpSpPr>
      <xdr:grpSpPr>
        <a:xfrm>
          <a:off x="8702040" y="6680835"/>
          <a:ext cx="3288029" cy="1356361"/>
          <a:chOff x="7539454" y="7993902"/>
          <a:chExt cx="3209767" cy="1409701"/>
        </a:xfrm>
      </xdr:grpSpPr>
      <xdr:grpSp>
        <xdr:nvGrpSpPr>
          <xdr:cNvPr id="53" name="Bracket lines">
            <a:extLst>
              <a:ext uri="{FF2B5EF4-FFF2-40B4-BE49-F238E27FC236}">
                <a16:creationId xmlns:a16="http://schemas.microsoft.com/office/drawing/2014/main" id="{8EC9E460-3141-A583-190B-1C6B73F68F48}"/>
              </a:ext>
            </a:extLst>
          </xdr:cNvPr>
          <xdr:cNvGrpSpPr/>
        </xdr:nvGrpSpPr>
        <xdr:grpSpPr>
          <a:xfrm rot="599914">
            <a:off x="7539454" y="8145377"/>
            <a:ext cx="293814" cy="698211"/>
            <a:chOff x="9871108" y="1184220"/>
            <a:chExt cx="273326" cy="789155"/>
          </a:xfrm>
        </xdr:grpSpPr>
        <xdr:sp macro="" textlink="">
          <xdr:nvSpPr>
            <xdr:cNvPr id="56" name="Another bracket line" descr="Bracket line">
              <a:extLst>
                <a:ext uri="{FF2B5EF4-FFF2-40B4-BE49-F238E27FC236}">
                  <a16:creationId xmlns:a16="http://schemas.microsoft.com/office/drawing/2014/main" id="{588ADF93-67BE-283F-74FE-FBC9F5929AF3}"/>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7" name="Bracket line" descr="Bracket line&#10;">
              <a:extLst>
                <a:ext uri="{FF2B5EF4-FFF2-40B4-BE49-F238E27FC236}">
                  <a16:creationId xmlns:a16="http://schemas.microsoft.com/office/drawing/2014/main" id="{14B29F4D-120D-E2DA-DD9B-993372E106D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54" name="Stars" descr="Stars">
            <a:extLst>
              <a:ext uri="{FF2B5EF4-FFF2-40B4-BE49-F238E27FC236}">
                <a16:creationId xmlns:a16="http://schemas.microsoft.com/office/drawing/2014/main" id="{AC459580-174B-645F-0645-00729E4F397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55"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9E59664D-B9F3-F87A-0F00-F9AA2CF70B6C}"/>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absoluteAnchor>
</xdr:wsDr>
</file>

<file path=xl/drawings/drawing8.xml><?xml version="1.0" encoding="utf-8"?>
<xdr:wsDr xmlns:xdr="http://schemas.openxmlformats.org/drawingml/2006/spreadsheetDrawing" xmlns:a="http://schemas.openxmlformats.org/drawingml/2006/main">
  <xdr:absoluteAnchor>
    <xdr:pos x="342900" y="361950"/>
    <xdr:ext cx="5755005" cy="4450419"/>
    <xdr:grpSp>
      <xdr:nvGrpSpPr>
        <xdr:cNvPr id="2" name="Group 1">
          <a:extLst>
            <a:ext uri="{FF2B5EF4-FFF2-40B4-BE49-F238E27FC236}">
              <a16:creationId xmlns:a16="http://schemas.microsoft.com/office/drawing/2014/main" id="{50B0F57E-D885-415D-A97A-D2D688E22E7C}"/>
            </a:ext>
          </a:extLst>
        </xdr:cNvPr>
        <xdr:cNvGrpSpPr/>
      </xdr:nvGrpSpPr>
      <xdr:grpSpPr>
        <a:xfrm>
          <a:off x="342900" y="361950"/>
          <a:ext cx="5755005" cy="4450419"/>
          <a:chOff x="342900" y="361950"/>
          <a:chExt cx="5734050" cy="4557099"/>
        </a:xfrm>
      </xdr:grpSpPr>
      <xdr:grpSp>
        <xdr:nvGrpSpPr>
          <xdr:cNvPr id="3" name="Group 2">
            <a:extLst>
              <a:ext uri="{FF2B5EF4-FFF2-40B4-BE49-F238E27FC236}">
                <a16:creationId xmlns:a16="http://schemas.microsoft.com/office/drawing/2014/main" id="{848BAD0D-7449-3650-3A08-1FB9ECDAA2BE}"/>
              </a:ext>
            </a:extLst>
          </xdr:cNvPr>
          <xdr:cNvGrpSpPr/>
        </xdr:nvGrpSpPr>
        <xdr:grpSpPr>
          <a:xfrm>
            <a:off x="342900" y="361950"/>
            <a:ext cx="5734050" cy="4557099"/>
            <a:chOff x="342900" y="342900"/>
            <a:chExt cx="5734050" cy="4419600"/>
          </a:xfrm>
        </xdr:grpSpPr>
        <xdr:sp macro="" textlink="">
          <xdr:nvSpPr>
            <xdr:cNvPr id="13" name="txt_TourBackground" descr="Background">
              <a:extLst>
                <a:ext uri="{FF2B5EF4-FFF2-40B4-BE49-F238E27FC236}">
                  <a16:creationId xmlns:a16="http://schemas.microsoft.com/office/drawing/2014/main" id="{8314E055-6F04-C161-468B-8DEC05BBA077}"/>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4" name="txt_TourHeader" descr="IF statements">
              <a:extLst>
                <a:ext uri="{FF2B5EF4-FFF2-40B4-BE49-F238E27FC236}">
                  <a16:creationId xmlns:a16="http://schemas.microsoft.com/office/drawing/2014/main" id="{4128F2DF-F7BB-4ECC-E5D6-48873B1AD4D8}"/>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15" name="txt_TourLine1" descr="Decorative line">
              <a:extLst>
                <a:ext uri="{FF2B5EF4-FFF2-40B4-BE49-F238E27FC236}">
                  <a16:creationId xmlns:a16="http://schemas.microsoft.com/office/drawing/2014/main" id="{C0593D81-CE3E-DBB7-A8E8-E432122BF406}"/>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 name="txt_TourLine2" descr="Decorative line">
              <a:extLst>
                <a:ext uri="{FF2B5EF4-FFF2-40B4-BE49-F238E27FC236}">
                  <a16:creationId xmlns:a16="http://schemas.microsoft.com/office/drawing/2014/main" id="{9A20A018-98AA-7545-B8FB-32799DE4E715}"/>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23B4F71-3109-77C9-4929-22598CE9D788}"/>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4" name="grp_Step">
            <a:extLst>
              <a:ext uri="{FF2B5EF4-FFF2-40B4-BE49-F238E27FC236}">
                <a16:creationId xmlns:a16="http://schemas.microsoft.com/office/drawing/2014/main" id="{565EC635-0128-9972-4877-6AF9B089BF41}"/>
              </a:ext>
            </a:extLst>
          </xdr:cNvPr>
          <xdr:cNvGrpSpPr/>
        </xdr:nvGrpSpPr>
        <xdr:grpSpPr>
          <a:xfrm>
            <a:off x="571500" y="1962150"/>
            <a:ext cx="5305429" cy="596207"/>
            <a:chOff x="666377" y="7810500"/>
            <a:chExt cx="5271008" cy="596207"/>
          </a:xfrm>
        </xdr:grpSpPr>
        <xdr:sp macro="" textlink="">
          <xdr:nvSpPr>
            <xdr:cNvPr id="11" name="txt_Step" descr="In cell D9 enter =IF(C9=&quot;Apple&quot;,TRUE,FALSE). The correct answer is TRUE. &#10;&#10;&#10;">
              <a:extLst>
                <a:ext uri="{FF2B5EF4-FFF2-40B4-BE49-F238E27FC236}">
                  <a16:creationId xmlns:a16="http://schemas.microsoft.com/office/drawing/2014/main" id="{AEC0C064-3207-36D2-6120-125DC21F3772}"/>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 name="shp_Step" descr="1">
              <a:extLst>
                <a:ext uri="{FF2B5EF4-FFF2-40B4-BE49-F238E27FC236}">
                  <a16:creationId xmlns:a16="http://schemas.microsoft.com/office/drawing/2014/main" id="{8F6189BF-71C7-4B17-CF77-7C49D3E94EB1}"/>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5" name="grp_Step">
            <a:extLst>
              <a:ext uri="{FF2B5EF4-FFF2-40B4-BE49-F238E27FC236}">
                <a16:creationId xmlns:a16="http://schemas.microsoft.com/office/drawing/2014/main" id="{F6FCDDA9-068B-7B95-C2AB-78CCA6E76104}"/>
              </a:ext>
            </a:extLst>
          </xdr:cNvPr>
          <xdr:cNvGrpSpPr/>
        </xdr:nvGrpSpPr>
        <xdr:grpSpPr>
          <a:xfrm>
            <a:off x="571500" y="2540000"/>
            <a:ext cx="5220103" cy="596207"/>
            <a:chOff x="685304" y="7810500"/>
            <a:chExt cx="5186236" cy="596207"/>
          </a:xfrm>
        </xdr:grpSpPr>
        <xdr:sp macro="" textlink="">
          <xdr:nvSpPr>
            <xdr:cNvPr id="9" name="txt_Step" descr="Copy D9 to D10. The answer here should be FALSE, because an orange is not an apple.&#10;&#10;">
              <a:extLst>
                <a:ext uri="{FF2B5EF4-FFF2-40B4-BE49-F238E27FC236}">
                  <a16:creationId xmlns:a16="http://schemas.microsoft.com/office/drawing/2014/main" id="{888372D1-E56F-08E0-733D-A00C66DE089B}"/>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 name="shp_Step" descr="2">
              <a:extLst>
                <a:ext uri="{FF2B5EF4-FFF2-40B4-BE49-F238E27FC236}">
                  <a16:creationId xmlns:a16="http://schemas.microsoft.com/office/drawing/2014/main" id="{90D7392F-34A8-B802-98B5-9E78803EDC9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6" name="grp_Step">
            <a:extLst>
              <a:ext uri="{FF2B5EF4-FFF2-40B4-BE49-F238E27FC236}">
                <a16:creationId xmlns:a16="http://schemas.microsoft.com/office/drawing/2014/main" id="{FEEB8C23-4FBF-212A-D86F-DAA6851B8342}"/>
              </a:ext>
            </a:extLst>
          </xdr:cNvPr>
          <xdr:cNvGrpSpPr/>
        </xdr:nvGrpSpPr>
        <xdr:grpSpPr>
          <a:xfrm>
            <a:off x="571500" y="3165475"/>
            <a:ext cx="5220103" cy="596207"/>
            <a:chOff x="694767" y="7810500"/>
            <a:chExt cx="5186236" cy="596207"/>
          </a:xfrm>
        </xdr:grpSpPr>
        <xdr:sp macro="" textlink="">
          <xdr:nvSpPr>
            <xdr:cNvPr id="7"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05E00A3B-47E0-2C96-2ECD-E2F73B1556CB}"/>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 name="shp_Step" descr="3">
              <a:extLst>
                <a:ext uri="{FF2B5EF4-FFF2-40B4-BE49-F238E27FC236}">
                  <a16:creationId xmlns:a16="http://schemas.microsoft.com/office/drawing/2014/main" id="{5BE83225-533F-E980-DAFD-F9EDB5B3509F}"/>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absoluteAnchor>
  <xdr:absoluteAnchor>
    <xdr:pos x="4552752" y="4183380"/>
    <xdr:ext cx="1275170" cy="320209"/>
    <xdr:sp macro="" textlink="">
      <xdr:nvSpPr>
        <xdr:cNvPr id="18"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4BD7DA04-5FA4-47AA-9C57-5A6CDDC71072}"/>
            </a:ext>
          </a:extLst>
        </xdr:cNvPr>
        <xdr:cNvSpPr/>
      </xdr:nvSpPr>
      <xdr:spPr>
        <a:xfrm>
          <a:off x="4552752" y="4183380"/>
          <a:ext cx="1275170"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absoluteAnchor>
  <xdr:absoluteAnchor>
    <xdr:pos x="6973293" y="3175518"/>
    <xdr:ext cx="3734723" cy="1354570"/>
    <xdr:grpSp>
      <xdr:nvGrpSpPr>
        <xdr:cNvPr id="19" name="IMPORTANT DETAIL" descr="IMPORTANT DETAIL&#10;&#10;">
          <a:extLst>
            <a:ext uri="{FF2B5EF4-FFF2-40B4-BE49-F238E27FC236}">
              <a16:creationId xmlns:a16="http://schemas.microsoft.com/office/drawing/2014/main" id="{6136F747-DD94-4D56-BFA7-B7349B912FED}"/>
            </a:ext>
          </a:extLst>
        </xdr:cNvPr>
        <xdr:cNvGrpSpPr/>
      </xdr:nvGrpSpPr>
      <xdr:grpSpPr>
        <a:xfrm>
          <a:off x="6973293" y="3175518"/>
          <a:ext cx="3734723" cy="1354570"/>
          <a:chOff x="6863991" y="11363325"/>
          <a:chExt cx="2736277" cy="1199442"/>
        </a:xfrm>
      </xdr:grpSpPr>
      <xdr:sp macro="" textlink="">
        <xdr:nvSpPr>
          <xdr:cNvPr id="20"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EF8CABE2-C2B3-AE5F-DFE8-056E5B5DEAD5}"/>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21" name="Magnify glass" descr="Magnifying glass">
            <a:extLst>
              <a:ext uri="{FF2B5EF4-FFF2-40B4-BE49-F238E27FC236}">
                <a16:creationId xmlns:a16="http://schemas.microsoft.com/office/drawing/2014/main" id="{21F19D46-8BA1-8E97-A4A5-FAFDD6C6136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absoluteAnchor>
  <xdr:absoluteAnchor>
    <xdr:pos x="6345555" y="8338185"/>
    <xdr:ext cx="3771900" cy="915823"/>
    <xdr:grpSp>
      <xdr:nvGrpSpPr>
        <xdr:cNvPr id="22" name="EXPERT TIP" descr="EXPERT TIP">
          <a:extLst>
            <a:ext uri="{FF2B5EF4-FFF2-40B4-BE49-F238E27FC236}">
              <a16:creationId xmlns:a16="http://schemas.microsoft.com/office/drawing/2014/main" id="{240FB3EE-729A-472E-B594-AE1441AEFE98}"/>
            </a:ext>
          </a:extLst>
        </xdr:cNvPr>
        <xdr:cNvGrpSpPr/>
      </xdr:nvGrpSpPr>
      <xdr:grpSpPr>
        <a:xfrm>
          <a:off x="6345555" y="8338185"/>
          <a:ext cx="3771900" cy="915823"/>
          <a:chOff x="8448675" y="2143125"/>
          <a:chExt cx="2812587" cy="948102"/>
        </a:xfrm>
      </xdr:grpSpPr>
      <xdr:pic>
        <xdr:nvPicPr>
          <xdr:cNvPr id="23" name="Graphic 2" descr="Owl">
            <a:extLst>
              <a:ext uri="{FF2B5EF4-FFF2-40B4-BE49-F238E27FC236}">
                <a16:creationId xmlns:a16="http://schemas.microsoft.com/office/drawing/2014/main" id="{46B421D1-4350-6C77-8BCA-7947832EC49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24"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B0F1B150-55B6-5C87-271F-4F1301D2EE05}"/>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absoluteAnchor>
  <xdr:absoluteAnchor>
    <xdr:pos x="10793731" y="6452899"/>
    <xdr:ext cx="3476623" cy="1656235"/>
    <xdr:grpSp>
      <xdr:nvGrpSpPr>
        <xdr:cNvPr id="25" name="GOOD TO KNOW" descr="GOOD TO KNOW&#10;&#10;">
          <a:extLst>
            <a:ext uri="{FF2B5EF4-FFF2-40B4-BE49-F238E27FC236}">
              <a16:creationId xmlns:a16="http://schemas.microsoft.com/office/drawing/2014/main" id="{72249635-B35C-4457-9742-DDC01AF7BE3C}"/>
            </a:ext>
          </a:extLst>
        </xdr:cNvPr>
        <xdr:cNvGrpSpPr/>
      </xdr:nvGrpSpPr>
      <xdr:grpSpPr>
        <a:xfrm>
          <a:off x="10793731" y="6452899"/>
          <a:ext cx="3476623" cy="1656235"/>
          <a:chOff x="6778625" y="15619705"/>
          <a:chExt cx="3174461" cy="1671345"/>
        </a:xfrm>
      </xdr:grpSpPr>
      <xdr:sp macro="" textlink="">
        <xdr:nvSpPr>
          <xdr:cNvPr id="26"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E4C4A47E-10B3-46C6-4AAA-10D2FECEDDD5}"/>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27" name="Graphic 147" descr="Glasses">
            <a:extLst>
              <a:ext uri="{FF2B5EF4-FFF2-40B4-BE49-F238E27FC236}">
                <a16:creationId xmlns:a16="http://schemas.microsoft.com/office/drawing/2014/main" id="{BEB103B2-AE59-A9EA-DDE2-BC738B8D77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absoluteAnchor>
  <xdr:absoluteAnchor>
    <xdr:pos x="590550" y="4183380"/>
    <xdr:ext cx="2762237" cy="512827"/>
    <xdr:sp macro="" textlink="">
      <xdr:nvSpPr>
        <xdr:cNvPr id="28" name="btn_DeepDive" descr="Dive down for more detail">
          <a:hlinkClick xmlns:r="http://schemas.openxmlformats.org/officeDocument/2006/relationships" r:id="rId9"/>
          <a:extLst>
            <a:ext uri="{FF2B5EF4-FFF2-40B4-BE49-F238E27FC236}">
              <a16:creationId xmlns:a16="http://schemas.microsoft.com/office/drawing/2014/main" id="{36E74AC4-3070-4C75-9881-B7003C64F9E9}"/>
            </a:ext>
          </a:extLst>
        </xdr:cNvPr>
        <xdr:cNvSpPr/>
      </xdr:nvSpPr>
      <xdr:spPr>
        <a:xfrm>
          <a:off x="590550" y="4183380"/>
          <a:ext cx="2762237" cy="51282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absoluteAnchor>
  <xdr:absoluteAnchor>
    <xdr:pos x="333375" y="4886324"/>
    <xdr:ext cx="5755005" cy="5522595"/>
    <xdr:grpSp>
      <xdr:nvGrpSpPr>
        <xdr:cNvPr id="29" name="Group 28">
          <a:extLst>
            <a:ext uri="{FF2B5EF4-FFF2-40B4-BE49-F238E27FC236}">
              <a16:creationId xmlns:a16="http://schemas.microsoft.com/office/drawing/2014/main" id="{6C55A489-FDD8-4A90-AE29-284D0222FAB5}"/>
            </a:ext>
          </a:extLst>
        </xdr:cNvPr>
        <xdr:cNvGrpSpPr/>
      </xdr:nvGrpSpPr>
      <xdr:grpSpPr>
        <a:xfrm>
          <a:off x="333375" y="4886324"/>
          <a:ext cx="5755005" cy="5522595"/>
          <a:chOff x="333375" y="5000624"/>
          <a:chExt cx="5734050" cy="5772150"/>
        </a:xfrm>
      </xdr:grpSpPr>
      <xdr:sp macro="" textlink="">
        <xdr:nvSpPr>
          <xdr:cNvPr id="30" name="txt_TourBackground" descr="Background">
            <a:extLst>
              <a:ext uri="{FF2B5EF4-FFF2-40B4-BE49-F238E27FC236}">
                <a16:creationId xmlns:a16="http://schemas.microsoft.com/office/drawing/2014/main" id="{E7659208-9964-25C1-B67C-5062FFF56C4D}"/>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31" name="txt_TourHeader" descr="IF statement with another function">
            <a:extLst>
              <a:ext uri="{FF2B5EF4-FFF2-40B4-BE49-F238E27FC236}">
                <a16:creationId xmlns:a16="http://schemas.microsoft.com/office/drawing/2014/main" id="{DF3945C4-8D16-B709-035E-98C29735ECE8}"/>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32" name="txt_TourLine1" descr="Decorative line">
            <a:extLst>
              <a:ext uri="{FF2B5EF4-FFF2-40B4-BE49-F238E27FC236}">
                <a16:creationId xmlns:a16="http://schemas.microsoft.com/office/drawing/2014/main" id="{0FE9C48D-DF6B-2540-276F-DC293D3FE43A}"/>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3" name="txt_TourLine2" descr="Decorative line">
            <a:extLst>
              <a:ext uri="{FF2B5EF4-FFF2-40B4-BE49-F238E27FC236}">
                <a16:creationId xmlns:a16="http://schemas.microsoft.com/office/drawing/2014/main" id="{5850395F-4DFC-A519-5004-C0E46F3F9FDE}"/>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4"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70E9B4E4-3C62-DC80-3CF3-13446A32967E}"/>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35" name="grp_Step">
            <a:extLst>
              <a:ext uri="{FF2B5EF4-FFF2-40B4-BE49-F238E27FC236}">
                <a16:creationId xmlns:a16="http://schemas.microsoft.com/office/drawing/2014/main" id="{FCB4922B-8E42-8138-C431-F949F4AD185A}"/>
              </a:ext>
            </a:extLst>
          </xdr:cNvPr>
          <xdr:cNvGrpSpPr/>
        </xdr:nvGrpSpPr>
        <xdr:grpSpPr>
          <a:xfrm>
            <a:off x="561975" y="6486525"/>
            <a:ext cx="5295900" cy="596207"/>
            <a:chOff x="581211" y="7810500"/>
            <a:chExt cx="5261541" cy="596207"/>
          </a:xfrm>
        </xdr:grpSpPr>
        <xdr:sp macro="" textlink="">
          <xdr:nvSpPr>
            <xdr:cNvPr id="42"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451DDFC5-AB8A-0D4F-9223-F262A8240203}"/>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43" name="shp_Step" descr="1">
              <a:extLst>
                <a:ext uri="{FF2B5EF4-FFF2-40B4-BE49-F238E27FC236}">
                  <a16:creationId xmlns:a16="http://schemas.microsoft.com/office/drawing/2014/main" id="{7A37B352-45A2-1893-B830-10D2A697984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36" name="grp_Step">
            <a:extLst>
              <a:ext uri="{FF2B5EF4-FFF2-40B4-BE49-F238E27FC236}">
                <a16:creationId xmlns:a16="http://schemas.microsoft.com/office/drawing/2014/main" id="{1484BFFE-8512-4720-26C2-B5C04D37A18E}"/>
              </a:ext>
            </a:extLst>
          </xdr:cNvPr>
          <xdr:cNvGrpSpPr/>
        </xdr:nvGrpSpPr>
        <xdr:grpSpPr>
          <a:xfrm>
            <a:off x="561975" y="7658100"/>
            <a:ext cx="5229626" cy="596207"/>
            <a:chOff x="581211" y="7810500"/>
            <a:chExt cx="5195697" cy="596207"/>
          </a:xfrm>
        </xdr:grpSpPr>
        <xdr:sp macro="" textlink="">
          <xdr:nvSpPr>
            <xdr:cNvPr id="4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9D3F6A5A-7A1E-B48A-F1D7-885436D0F6FA}"/>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1" name="shp_Step" descr="2">
              <a:extLst>
                <a:ext uri="{FF2B5EF4-FFF2-40B4-BE49-F238E27FC236}">
                  <a16:creationId xmlns:a16="http://schemas.microsoft.com/office/drawing/2014/main" id="{74A770F6-A8A5-186E-3BED-B1A8C80FA970}"/>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37" name="grp_Step">
            <a:extLst>
              <a:ext uri="{FF2B5EF4-FFF2-40B4-BE49-F238E27FC236}">
                <a16:creationId xmlns:a16="http://schemas.microsoft.com/office/drawing/2014/main" id="{A983A6D4-1AAD-DEAC-4477-0AEED1A2E309}"/>
              </a:ext>
            </a:extLst>
          </xdr:cNvPr>
          <xdr:cNvGrpSpPr/>
        </xdr:nvGrpSpPr>
        <xdr:grpSpPr>
          <a:xfrm>
            <a:off x="561975" y="8572500"/>
            <a:ext cx="5229626" cy="596207"/>
            <a:chOff x="581211" y="7810500"/>
            <a:chExt cx="5195697" cy="596207"/>
          </a:xfrm>
        </xdr:grpSpPr>
        <xdr:sp macro="" textlink="">
          <xdr:nvSpPr>
            <xdr:cNvPr id="38"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1C1E9BAC-5634-F999-AB23-FBB959BA1B0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9" name="shp_Step" descr="3">
              <a:extLst>
                <a:ext uri="{FF2B5EF4-FFF2-40B4-BE49-F238E27FC236}">
                  <a16:creationId xmlns:a16="http://schemas.microsoft.com/office/drawing/2014/main" id="{A3769E40-741C-4883-6F56-FF7B4E53BB93}"/>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absoluteAnchor>
  <xdr:absoluteAnchor>
    <xdr:pos x="552450" y="9917430"/>
    <xdr:ext cx="1296689" cy="320209"/>
    <xdr:sp macro="" textlink="">
      <xdr:nvSpPr>
        <xdr:cNvPr id="44"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883AD6E0-6597-44C3-83F1-A32075FE98F1}"/>
            </a:ext>
          </a:extLst>
        </xdr:cNvPr>
        <xdr:cNvSpPr/>
      </xdr:nvSpPr>
      <xdr:spPr>
        <a:xfrm flipH="1">
          <a:off x="552450" y="9917430"/>
          <a:ext cx="1296689"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552752" y="9917430"/>
    <xdr:ext cx="1275734" cy="320209"/>
    <xdr:sp macro="" textlink="">
      <xdr:nvSpPr>
        <xdr:cNvPr id="45"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69D7A7D5-DA10-46C3-9888-B64128B3BBF9}"/>
            </a:ext>
          </a:extLst>
        </xdr:cNvPr>
        <xdr:cNvSpPr/>
      </xdr:nvSpPr>
      <xdr:spPr>
        <a:xfrm>
          <a:off x="4552752" y="9917430"/>
          <a:ext cx="1275734" cy="3202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absoluteAnchor>
    <xdr:pos x="352425" y="10513695"/>
    <xdr:ext cx="5754243" cy="2291715"/>
    <xdr:grpSp>
      <xdr:nvGrpSpPr>
        <xdr:cNvPr id="46" name="Group 45">
          <a:extLst>
            <a:ext uri="{FF2B5EF4-FFF2-40B4-BE49-F238E27FC236}">
              <a16:creationId xmlns:a16="http://schemas.microsoft.com/office/drawing/2014/main" id="{144C0A00-43E0-49C5-ACCE-D6AA10070CDE}"/>
            </a:ext>
          </a:extLst>
        </xdr:cNvPr>
        <xdr:cNvGrpSpPr/>
      </xdr:nvGrpSpPr>
      <xdr:grpSpPr>
        <a:xfrm>
          <a:off x="352425" y="10513695"/>
          <a:ext cx="5754243" cy="2291715"/>
          <a:chOff x="352425" y="10715625"/>
          <a:chExt cx="5733288" cy="2390775"/>
        </a:xfrm>
      </xdr:grpSpPr>
      <xdr:sp macro="" textlink="">
        <xdr:nvSpPr>
          <xdr:cNvPr id="47" name="Rectangle 46">
            <a:extLst>
              <a:ext uri="{FF2B5EF4-FFF2-40B4-BE49-F238E27FC236}">
                <a16:creationId xmlns:a16="http://schemas.microsoft.com/office/drawing/2014/main" id="{679AAA17-8FCB-02B7-A664-8A9F591A2761}"/>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48" name="Step" descr="More information on the web&#10;">
            <a:extLst>
              <a:ext uri="{FF2B5EF4-FFF2-40B4-BE49-F238E27FC236}">
                <a16:creationId xmlns:a16="http://schemas.microsoft.com/office/drawing/2014/main" id="{A84BF9D4-BCA9-E55A-BAFB-C06FD58D3F26}"/>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49" name="Straight Connector 48" descr="Decorative line">
            <a:extLst>
              <a:ext uri="{FF2B5EF4-FFF2-40B4-BE49-F238E27FC236}">
                <a16:creationId xmlns:a16="http://schemas.microsoft.com/office/drawing/2014/main" id="{97D55DA8-6B1B-F924-3830-34ED7E22BC53}"/>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descr="Decorative line">
            <a:extLst>
              <a:ext uri="{FF2B5EF4-FFF2-40B4-BE49-F238E27FC236}">
                <a16:creationId xmlns:a16="http://schemas.microsoft.com/office/drawing/2014/main" id="{935447DE-6F36-1CF3-F7D4-142A2D907C91}"/>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descr="Decorative line">
            <a:extLst>
              <a:ext uri="{FF2B5EF4-FFF2-40B4-BE49-F238E27FC236}">
                <a16:creationId xmlns:a16="http://schemas.microsoft.com/office/drawing/2014/main" id="{0C3F80F9-DFF6-84ED-1B9D-63DBBA6564EE}"/>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Decorative line">
            <a:extLst>
              <a:ext uri="{FF2B5EF4-FFF2-40B4-BE49-F238E27FC236}">
                <a16:creationId xmlns:a16="http://schemas.microsoft.com/office/drawing/2014/main" id="{B7DCDDF7-8734-64D4-37A9-BD5D38674F74}"/>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absoluteAnchor>
  <xdr:absoluteAnchor>
    <xdr:pos x="562406" y="11031304"/>
    <xdr:ext cx="2887549" cy="343839"/>
    <xdr:grpSp>
      <xdr:nvGrpSpPr>
        <xdr:cNvPr id="53" name="Group 52">
          <a:extLst>
            <a:ext uri="{FF2B5EF4-FFF2-40B4-BE49-F238E27FC236}">
              <a16:creationId xmlns:a16="http://schemas.microsoft.com/office/drawing/2014/main" id="{8F6D6458-D8A0-477D-9995-DDE50AA70D65}"/>
            </a:ext>
          </a:extLst>
        </xdr:cNvPr>
        <xdr:cNvGrpSpPr/>
      </xdr:nvGrpSpPr>
      <xdr:grpSpPr>
        <a:xfrm>
          <a:off x="562406" y="11031304"/>
          <a:ext cx="2887549" cy="343839"/>
          <a:chOff x="562406" y="11418019"/>
          <a:chExt cx="2866594" cy="359079"/>
        </a:xfrm>
      </xdr:grpSpPr>
      <xdr:sp macro="" textlink="">
        <xdr:nvSpPr>
          <xdr:cNvPr id="54"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562E38C4-C3F5-2868-CD9E-DE0022181584}"/>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55" name="Graphic 22" descr="Arrow">
            <a:hlinkClick xmlns:r="http://schemas.openxmlformats.org/officeDocument/2006/relationships" r:id="rId11" tooltip="Select to learn more from the web"/>
            <a:extLst>
              <a:ext uri="{FF2B5EF4-FFF2-40B4-BE49-F238E27FC236}">
                <a16:creationId xmlns:a16="http://schemas.microsoft.com/office/drawing/2014/main" id="{C05D58C3-F33A-A8F9-AA1A-45DF131688F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absoluteAnchor>
  <xdr:absoluteAnchor>
    <xdr:pos x="562406" y="11391130"/>
    <xdr:ext cx="2916124" cy="349149"/>
    <xdr:grpSp>
      <xdr:nvGrpSpPr>
        <xdr:cNvPr id="56" name="Group 55">
          <a:extLst>
            <a:ext uri="{FF2B5EF4-FFF2-40B4-BE49-F238E27FC236}">
              <a16:creationId xmlns:a16="http://schemas.microsoft.com/office/drawing/2014/main" id="{ED404A18-4243-41B9-8C91-49084C666B6C}"/>
            </a:ext>
          </a:extLst>
        </xdr:cNvPr>
        <xdr:cNvGrpSpPr/>
      </xdr:nvGrpSpPr>
      <xdr:grpSpPr>
        <a:xfrm>
          <a:off x="562406" y="11391130"/>
          <a:ext cx="2916124" cy="349149"/>
          <a:chOff x="562406" y="11793085"/>
          <a:chExt cx="2895169" cy="364389"/>
        </a:xfrm>
      </xdr:grpSpPr>
      <xdr:sp macro="" textlink="">
        <xdr:nvSpPr>
          <xdr:cNvPr id="57"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CDAB90A9-F976-30D2-4453-FE4873511F7E}"/>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58" name="Graphic 22" descr="Arrow">
            <a:hlinkClick xmlns:r="http://schemas.openxmlformats.org/officeDocument/2006/relationships" r:id="rId14" tooltip="Select to learn more from the web"/>
            <a:extLst>
              <a:ext uri="{FF2B5EF4-FFF2-40B4-BE49-F238E27FC236}">
                <a16:creationId xmlns:a16="http://schemas.microsoft.com/office/drawing/2014/main" id="{A7E5071C-C231-866A-DA0B-0A57D5DCEDA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absoluteAnchor>
  <xdr:absoluteAnchor>
    <xdr:pos x="562406" y="12153568"/>
    <xdr:ext cx="2537591" cy="349149"/>
    <xdr:grpSp>
      <xdr:nvGrpSpPr>
        <xdr:cNvPr id="59" name="Group 58">
          <a:extLst>
            <a:ext uri="{FF2B5EF4-FFF2-40B4-BE49-F238E27FC236}">
              <a16:creationId xmlns:a16="http://schemas.microsoft.com/office/drawing/2014/main" id="{89380297-0207-4D39-A6E6-874529E90D1B}"/>
            </a:ext>
          </a:extLst>
        </xdr:cNvPr>
        <xdr:cNvGrpSpPr/>
      </xdr:nvGrpSpPr>
      <xdr:grpSpPr>
        <a:xfrm>
          <a:off x="562406" y="12153568"/>
          <a:ext cx="2537591" cy="349149"/>
          <a:chOff x="562406" y="12586003"/>
          <a:chExt cx="2516636" cy="364389"/>
        </a:xfrm>
      </xdr:grpSpPr>
      <xdr:sp macro="" textlink="">
        <xdr:nvSpPr>
          <xdr:cNvPr id="60"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6EFB525F-CBA4-71BB-014B-772A460C8A2F}"/>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61" name="Graphic 22" descr="Arrow">
            <a:hlinkClick xmlns:r="http://schemas.openxmlformats.org/officeDocument/2006/relationships" r:id="rId15" tooltip="Select to learn more from the web"/>
            <a:extLst>
              <a:ext uri="{FF2B5EF4-FFF2-40B4-BE49-F238E27FC236}">
                <a16:creationId xmlns:a16="http://schemas.microsoft.com/office/drawing/2014/main" id="{49166288-9A7B-67E4-D4A7-CBFDAD6E0BC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absoluteAnchor>
  <xdr:absoluteAnchor>
    <xdr:pos x="562406" y="11756266"/>
    <xdr:ext cx="2916124" cy="349149"/>
    <xdr:grpSp>
      <xdr:nvGrpSpPr>
        <xdr:cNvPr id="62" name="Group 61">
          <a:extLst>
            <a:ext uri="{FF2B5EF4-FFF2-40B4-BE49-F238E27FC236}">
              <a16:creationId xmlns:a16="http://schemas.microsoft.com/office/drawing/2014/main" id="{EF9403AF-4892-4671-9D62-7F74732B2EB8}"/>
            </a:ext>
          </a:extLst>
        </xdr:cNvPr>
        <xdr:cNvGrpSpPr/>
      </xdr:nvGrpSpPr>
      <xdr:grpSpPr>
        <a:xfrm>
          <a:off x="562406" y="11756266"/>
          <a:ext cx="2916124" cy="349149"/>
          <a:chOff x="562406" y="12173461"/>
          <a:chExt cx="2895169" cy="364389"/>
        </a:xfrm>
      </xdr:grpSpPr>
      <xdr:sp macro="" textlink="">
        <xdr:nvSpPr>
          <xdr:cNvPr id="63"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13A500A-046E-F915-2596-C364CB2DD289}"/>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64" name="Graphic 22" descr="Arrow">
            <a:hlinkClick xmlns:r="http://schemas.openxmlformats.org/officeDocument/2006/relationships" r:id="rId16" tooltip="Select to learn more from the web"/>
            <a:extLst>
              <a:ext uri="{FF2B5EF4-FFF2-40B4-BE49-F238E27FC236}">
                <a16:creationId xmlns:a16="http://schemas.microsoft.com/office/drawing/2014/main" id="{0139DC68-8B0E-E9BD-489B-BECADA38E77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absoluteAnchor>
  <xdr:oneCellAnchor>
    <xdr:from>
      <xdr:col>2</xdr:col>
      <xdr:colOff>419100</xdr:colOff>
      <xdr:row>48</xdr:row>
      <xdr:rowOff>19050</xdr:rowOff>
    </xdr:from>
    <xdr:ext cx="2954295" cy="2125704"/>
    <xdr:pic>
      <xdr:nvPicPr>
        <xdr:cNvPr id="65" name="Picture 64">
          <a:extLst>
            <a:ext uri="{FF2B5EF4-FFF2-40B4-BE49-F238E27FC236}">
              <a16:creationId xmlns:a16="http://schemas.microsoft.com/office/drawing/2014/main" id="{E7DDE64D-589B-4D99-AA24-A3EDC0068242}"/>
            </a:ext>
          </a:extLst>
        </xdr:cNvPr>
        <xdr:cNvPicPr>
          <a:picLocks noChangeAspect="1"/>
        </xdr:cNvPicPr>
      </xdr:nvPicPr>
      <xdr:blipFill>
        <a:blip xmlns:r="http://schemas.openxmlformats.org/officeDocument/2006/relationships" r:embed="rId17"/>
        <a:stretch>
          <a:fillRect/>
        </a:stretch>
      </xdr:blipFill>
      <xdr:spPr>
        <a:xfrm>
          <a:off x="1638300" y="8797290"/>
          <a:ext cx="2954295" cy="2125704"/>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2" name="txt_TourBackground" descr="Background">
          <a:extLst>
            <a:ext uri="{FF2B5EF4-FFF2-40B4-BE49-F238E27FC236}">
              <a16:creationId xmlns:a16="http://schemas.microsoft.com/office/drawing/2014/main" id="{0E7BC0AC-619C-45E4-A7EE-A02FBD9FEE26}"/>
            </a:ext>
          </a:extLst>
        </xdr:cNvPr>
        <xdr:cNvSpPr/>
      </xdr:nvSpPr>
      <xdr:spPr>
        <a:xfrm>
          <a:off x="333375" y="179070"/>
          <a:ext cx="885825" cy="559022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3" name="txt_TourHeader" descr="VLOOKUP">
          <a:extLst>
            <a:ext uri="{FF2B5EF4-FFF2-40B4-BE49-F238E27FC236}">
              <a16:creationId xmlns:a16="http://schemas.microsoft.com/office/drawing/2014/main" id="{F440C1EC-A85D-40F7-8AFE-4ED518E0552E}"/>
            </a:ext>
          </a:extLst>
        </xdr:cNvPr>
        <xdr:cNvSpPr txBox="1"/>
      </xdr:nvSpPr>
      <xdr:spPr>
        <a:xfrm>
          <a:off x="574678" y="182879"/>
          <a:ext cx="647059" cy="181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4" name="txt_TourLine1" descr="Decorative line">
          <a:extLst>
            <a:ext uri="{FF2B5EF4-FFF2-40B4-BE49-F238E27FC236}">
              <a16:creationId xmlns:a16="http://schemas.microsoft.com/office/drawing/2014/main" id="{A78296BD-076E-4BF3-B723-74C19FA96A98}"/>
            </a:ext>
          </a:extLst>
        </xdr:cNvPr>
        <xdr:cNvCxnSpPr>
          <a:cxnSpLocks/>
        </xdr:cNvCxnSpPr>
      </xdr:nvCxnSpPr>
      <xdr:spPr>
        <a:xfrm>
          <a:off x="576276" y="441961"/>
          <a:ext cx="64386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5" name="txt_TourLine2" descr="Decorative line">
          <a:extLst>
            <a:ext uri="{FF2B5EF4-FFF2-40B4-BE49-F238E27FC236}">
              <a16:creationId xmlns:a16="http://schemas.microsoft.com/office/drawing/2014/main" id="{C623293B-352E-4EE5-BF0D-1E1B82ECE125}"/>
            </a:ext>
          </a:extLst>
        </xdr:cNvPr>
        <xdr:cNvCxnSpPr>
          <a:cxnSpLocks/>
        </xdr:cNvCxnSpPr>
      </xdr:nvCxnSpPr>
      <xdr:spPr>
        <a:xfrm>
          <a:off x="576276" y="4935089"/>
          <a:ext cx="64386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6"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43BB7064-3337-4743-85E2-FAFE8E2CEF0B}"/>
            </a:ext>
          </a:extLst>
        </xdr:cNvPr>
        <xdr:cNvSpPr txBox="1"/>
      </xdr:nvSpPr>
      <xdr:spPr>
        <a:xfrm>
          <a:off x="571663" y="475376"/>
          <a:ext cx="647059" cy="462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7" name="Group 6">
          <a:extLst>
            <a:ext uri="{FF2B5EF4-FFF2-40B4-BE49-F238E27FC236}">
              <a16:creationId xmlns:a16="http://schemas.microsoft.com/office/drawing/2014/main" id="{453E9939-1C94-4BE6-A143-C904F442F24D}"/>
            </a:ext>
          </a:extLst>
        </xdr:cNvPr>
        <xdr:cNvGrpSpPr/>
      </xdr:nvGrpSpPr>
      <xdr:grpSpPr>
        <a:xfrm>
          <a:off x="561975" y="4357663"/>
          <a:ext cx="5250581" cy="596207"/>
          <a:chOff x="523875" y="4357663"/>
          <a:chExt cx="5220101" cy="596207"/>
        </a:xfrm>
      </xdr:grpSpPr>
      <xdr:sp macro="" textlink="">
        <xdr:nvSpPr>
          <xdr:cNvPr id="8"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C17C0D1F-5586-F24F-33D3-76DD9D54206C}"/>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 name="shp_Step" descr="1">
            <a:extLst>
              <a:ext uri="{FF2B5EF4-FFF2-40B4-BE49-F238E27FC236}">
                <a16:creationId xmlns:a16="http://schemas.microsoft.com/office/drawing/2014/main" id="{F19EE0C2-0C41-46F9-0FE0-889CF1F8A7DF}"/>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10" name="Group 9">
          <a:extLst>
            <a:ext uri="{FF2B5EF4-FFF2-40B4-BE49-F238E27FC236}">
              <a16:creationId xmlns:a16="http://schemas.microsoft.com/office/drawing/2014/main" id="{C29F3B5C-CF30-4F71-96A7-4F7C05B1B464}"/>
            </a:ext>
          </a:extLst>
        </xdr:cNvPr>
        <xdr:cNvGrpSpPr/>
      </xdr:nvGrpSpPr>
      <xdr:grpSpPr>
        <a:xfrm>
          <a:off x="561975" y="5072038"/>
          <a:ext cx="5250581" cy="596207"/>
          <a:chOff x="523875" y="5072038"/>
          <a:chExt cx="5220101" cy="596207"/>
        </a:xfrm>
      </xdr:grpSpPr>
      <xdr:sp macro="" textlink="">
        <xdr:nvSpPr>
          <xdr:cNvPr id="11" name="txt_Step" descr="Now try for yourself in the Meat section, in cell G22. You should end up with =VLOOKUP(F22,F17:G20,2,FALSE).&#10;&#10;">
            <a:extLst>
              <a:ext uri="{FF2B5EF4-FFF2-40B4-BE49-F238E27FC236}">
                <a16:creationId xmlns:a16="http://schemas.microsoft.com/office/drawing/2014/main" id="{FF5F13ED-6944-2B79-A72C-212E9FB5D523}"/>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 name="shp_Step" descr="2">
            <a:extLst>
              <a:ext uri="{FF2B5EF4-FFF2-40B4-BE49-F238E27FC236}">
                <a16:creationId xmlns:a16="http://schemas.microsoft.com/office/drawing/2014/main" id="{142DEC9C-1B98-E9A6-5BE4-154A404E43EE}"/>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absoluteAnchor>
    <xdr:pos x="4553316" y="5891188"/>
    <xdr:ext cx="1275170" cy="335449"/>
    <xdr:sp macro="" textlink="">
      <xdr:nvSpPr>
        <xdr:cNvPr id="13"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F61E6BEF-B39D-4CD1-AE3E-722FB78CDEAE}"/>
            </a:ext>
          </a:extLst>
        </xdr:cNvPr>
        <xdr:cNvSpPr/>
      </xdr:nvSpPr>
      <xdr:spPr>
        <a:xfrm>
          <a:off x="4553316"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absoluteAnchor>
  <xdr:twoCellAnchor>
    <xdr:from>
      <xdr:col>0</xdr:col>
      <xdr:colOff>333375</xdr:colOff>
      <xdr:row>59</xdr:row>
      <xdr:rowOff>123797</xdr:rowOff>
    </xdr:from>
    <xdr:to>
      <xdr:col>1</xdr:col>
      <xdr:colOff>5218938</xdr:colOff>
      <xdr:row>74</xdr:row>
      <xdr:rowOff>95251</xdr:rowOff>
    </xdr:to>
    <xdr:grpSp>
      <xdr:nvGrpSpPr>
        <xdr:cNvPr id="14" name="Group 13">
          <a:extLst>
            <a:ext uri="{FF2B5EF4-FFF2-40B4-BE49-F238E27FC236}">
              <a16:creationId xmlns:a16="http://schemas.microsoft.com/office/drawing/2014/main" id="{E4B2351E-0D79-40AD-9E02-6ABA61E76A70}"/>
            </a:ext>
          </a:extLst>
        </xdr:cNvPr>
        <xdr:cNvGrpSpPr/>
      </xdr:nvGrpSpPr>
      <xdr:grpSpPr>
        <a:xfrm>
          <a:off x="333375" y="11934797"/>
          <a:ext cx="5754243" cy="2828954"/>
          <a:chOff x="0" y="5524500"/>
          <a:chExt cx="5695950" cy="2828954"/>
        </a:xfrm>
      </xdr:grpSpPr>
      <xdr:sp macro="" textlink="">
        <xdr:nvSpPr>
          <xdr:cNvPr id="15" name="Rectangle 14">
            <a:extLst>
              <a:ext uri="{FF2B5EF4-FFF2-40B4-BE49-F238E27FC236}">
                <a16:creationId xmlns:a16="http://schemas.microsoft.com/office/drawing/2014/main" id="{7B4D270A-F8D5-134E-66A2-EBE4C2D1C9A8}"/>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 name="Step" descr="More information on the web&#10;">
            <a:extLst>
              <a:ext uri="{FF2B5EF4-FFF2-40B4-BE49-F238E27FC236}">
                <a16:creationId xmlns:a16="http://schemas.microsoft.com/office/drawing/2014/main" id="{3CF644CB-FF17-1D76-02EE-56612BE0CC41}"/>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7" name="Straight Connector 16" descr="Decorative line">
            <a:extLst>
              <a:ext uri="{FF2B5EF4-FFF2-40B4-BE49-F238E27FC236}">
                <a16:creationId xmlns:a16="http://schemas.microsoft.com/office/drawing/2014/main" id="{5A915932-CCE6-FACF-CF98-91C3E707E221}"/>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descr="Decorative line">
            <a:extLst>
              <a:ext uri="{FF2B5EF4-FFF2-40B4-BE49-F238E27FC236}">
                <a16:creationId xmlns:a16="http://schemas.microsoft.com/office/drawing/2014/main" id="{52019F64-DCB5-20D3-E2D2-1F8DBF8D209F}"/>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9" name="Group 18">
          <a:extLst>
            <a:ext uri="{FF2B5EF4-FFF2-40B4-BE49-F238E27FC236}">
              <a16:creationId xmlns:a16="http://schemas.microsoft.com/office/drawing/2014/main" id="{4D456644-F381-4D69-9502-56CAEBE49C1B}"/>
            </a:ext>
          </a:extLst>
        </xdr:cNvPr>
        <xdr:cNvGrpSpPr/>
      </xdr:nvGrpSpPr>
      <xdr:grpSpPr>
        <a:xfrm>
          <a:off x="562406" y="12494316"/>
          <a:ext cx="2887549" cy="359079"/>
          <a:chOff x="562406" y="12494316"/>
          <a:chExt cx="2866594" cy="359079"/>
        </a:xfrm>
      </xdr:grpSpPr>
      <xdr:sp macro="" textlink="">
        <xdr:nvSpPr>
          <xdr:cNvPr id="20"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8DD099AE-0D03-7FFA-27B9-0C1F230D7CFC}"/>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21" name="Graphic 22" descr="Arrow">
            <a:hlinkClick xmlns:r="http://schemas.openxmlformats.org/officeDocument/2006/relationships" r:id="rId2" tooltip="Select to learn more from the web"/>
            <a:extLst>
              <a:ext uri="{FF2B5EF4-FFF2-40B4-BE49-F238E27FC236}">
                <a16:creationId xmlns:a16="http://schemas.microsoft.com/office/drawing/2014/main" id="{E50F23B8-FAD7-F662-E1DB-31E9A8A4BEB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22" name="Group 21">
          <a:extLst>
            <a:ext uri="{FF2B5EF4-FFF2-40B4-BE49-F238E27FC236}">
              <a16:creationId xmlns:a16="http://schemas.microsoft.com/office/drawing/2014/main" id="{5F74B8DD-2B23-4A54-994E-169BC44A0252}"/>
            </a:ext>
          </a:extLst>
        </xdr:cNvPr>
        <xdr:cNvGrpSpPr/>
      </xdr:nvGrpSpPr>
      <xdr:grpSpPr>
        <a:xfrm>
          <a:off x="562406" y="12880937"/>
          <a:ext cx="3297124" cy="364389"/>
          <a:chOff x="562406" y="12880937"/>
          <a:chExt cx="3276169" cy="364389"/>
        </a:xfrm>
      </xdr:grpSpPr>
      <xdr:sp macro="" textlink="">
        <xdr:nvSpPr>
          <xdr:cNvPr id="23"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E1F4FDFC-9D85-4A20-BABF-43FF6AE49BD8}"/>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24" name="Graphic 22" descr="Arrow">
            <a:hlinkClick xmlns:r="http://schemas.openxmlformats.org/officeDocument/2006/relationships" r:id="rId5" tooltip="Select to learn more from the web"/>
            <a:extLst>
              <a:ext uri="{FF2B5EF4-FFF2-40B4-BE49-F238E27FC236}">
                <a16:creationId xmlns:a16="http://schemas.microsoft.com/office/drawing/2014/main" id="{26221642-2FC2-EB73-5828-F3155088AE0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25" name="Group 24">
          <a:extLst>
            <a:ext uri="{FF2B5EF4-FFF2-40B4-BE49-F238E27FC236}">
              <a16:creationId xmlns:a16="http://schemas.microsoft.com/office/drawing/2014/main" id="{78CA2441-0E76-4B0A-8BC2-4F866F5173B6}"/>
            </a:ext>
          </a:extLst>
        </xdr:cNvPr>
        <xdr:cNvGrpSpPr/>
      </xdr:nvGrpSpPr>
      <xdr:grpSpPr>
        <a:xfrm>
          <a:off x="562406" y="14071875"/>
          <a:ext cx="2537591" cy="364389"/>
          <a:chOff x="562406" y="14071875"/>
          <a:chExt cx="2516636" cy="364389"/>
        </a:xfrm>
      </xdr:grpSpPr>
      <xdr:sp macro="" textlink="">
        <xdr:nvSpPr>
          <xdr:cNvPr id="26"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10AA2E4D-7AE4-6B53-E999-409D778BD27C}"/>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27" name="Graphic 22" descr="Arrow">
            <a:hlinkClick xmlns:r="http://schemas.openxmlformats.org/officeDocument/2006/relationships" r:id="rId6" tooltip="Select to learn more from the web"/>
            <a:extLst>
              <a:ext uri="{FF2B5EF4-FFF2-40B4-BE49-F238E27FC236}">
                <a16:creationId xmlns:a16="http://schemas.microsoft.com/office/drawing/2014/main" id="{74000C44-2F2F-C7C8-8847-538DB8E26B9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28" name="Group 27">
          <a:extLst>
            <a:ext uri="{FF2B5EF4-FFF2-40B4-BE49-F238E27FC236}">
              <a16:creationId xmlns:a16="http://schemas.microsoft.com/office/drawing/2014/main" id="{90AB327C-294D-4A8C-A01B-BB3689C4B66E}"/>
            </a:ext>
          </a:extLst>
        </xdr:cNvPr>
        <xdr:cNvGrpSpPr/>
      </xdr:nvGrpSpPr>
      <xdr:grpSpPr>
        <a:xfrm>
          <a:off x="562406" y="13272868"/>
          <a:ext cx="2916124" cy="364389"/>
          <a:chOff x="562406" y="13272868"/>
          <a:chExt cx="2895169" cy="364389"/>
        </a:xfrm>
      </xdr:grpSpPr>
      <xdr:sp macro="" textlink="">
        <xdr:nvSpPr>
          <xdr:cNvPr id="29"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5BDAFF97-4E1F-93D5-D6D0-B1C3289802F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0" name="Graphic 22" descr="Arrow">
            <a:hlinkClick xmlns:r="http://schemas.openxmlformats.org/officeDocument/2006/relationships" r:id="rId7" tooltip="Select to learn more from the web"/>
            <a:extLst>
              <a:ext uri="{FF2B5EF4-FFF2-40B4-BE49-F238E27FC236}">
                <a16:creationId xmlns:a16="http://schemas.microsoft.com/office/drawing/2014/main" id="{776C307A-63B3-6F34-76BF-40AC12B8D58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31" name="Group 30">
          <a:extLst>
            <a:ext uri="{FF2B5EF4-FFF2-40B4-BE49-F238E27FC236}">
              <a16:creationId xmlns:a16="http://schemas.microsoft.com/office/drawing/2014/main" id="{59654F31-81F3-42C7-8FA5-E3EE2863FE2F}"/>
            </a:ext>
          </a:extLst>
        </xdr:cNvPr>
        <xdr:cNvGrpSpPr/>
      </xdr:nvGrpSpPr>
      <xdr:grpSpPr>
        <a:xfrm>
          <a:off x="562406" y="13664799"/>
          <a:ext cx="3497148" cy="364389"/>
          <a:chOff x="562406" y="13664799"/>
          <a:chExt cx="3476193" cy="364389"/>
        </a:xfrm>
      </xdr:grpSpPr>
      <xdr:sp macro="" textlink="">
        <xdr:nvSpPr>
          <xdr:cNvPr id="32"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68E022A1-2FA4-6AC8-BF72-76368DE8EB93}"/>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33" name="Graphic 22" descr="Arrow">
            <a:hlinkClick xmlns:r="http://schemas.openxmlformats.org/officeDocument/2006/relationships" r:id="rId8" tooltip="Select to learn more from the web"/>
            <a:extLst>
              <a:ext uri="{FF2B5EF4-FFF2-40B4-BE49-F238E27FC236}">
                <a16:creationId xmlns:a16="http://schemas.microsoft.com/office/drawing/2014/main" id="{473284F0-4649-965F-ED58-6B4A16073D6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absoluteAnchor>
    <xdr:pos x="666750" y="5891188"/>
    <xdr:ext cx="2762237" cy="535687"/>
    <xdr:sp macro="" textlink="">
      <xdr:nvSpPr>
        <xdr:cNvPr id="34" name="btn_DeepDive" descr="Dive down for more detail">
          <a:hlinkClick xmlns:r="http://schemas.openxmlformats.org/officeDocument/2006/relationships" r:id="rId9"/>
          <a:extLst>
            <a:ext uri="{FF2B5EF4-FFF2-40B4-BE49-F238E27FC236}">
              <a16:creationId xmlns:a16="http://schemas.microsoft.com/office/drawing/2014/main" id="{A7595154-64BE-4FD8-B177-70A3179AF29B}"/>
            </a:ext>
          </a:extLst>
        </xdr:cNvPr>
        <xdr:cNvSpPr/>
      </xdr:nvSpPr>
      <xdr:spPr>
        <a:xfrm>
          <a:off x="666750" y="5891188"/>
          <a:ext cx="2762237"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absoluteAnchor>
  <xdr:twoCellAnchor>
    <xdr:from>
      <xdr:col>0</xdr:col>
      <xdr:colOff>333375</xdr:colOff>
      <xdr:row>31</xdr:row>
      <xdr:rowOff>161897</xdr:rowOff>
    </xdr:from>
    <xdr:to>
      <xdr:col>1</xdr:col>
      <xdr:colOff>5219700</xdr:colOff>
      <xdr:row>59</xdr:row>
      <xdr:rowOff>38072</xdr:rowOff>
    </xdr:to>
    <xdr:grpSp>
      <xdr:nvGrpSpPr>
        <xdr:cNvPr id="35" name="Group 34">
          <a:extLst>
            <a:ext uri="{FF2B5EF4-FFF2-40B4-BE49-F238E27FC236}">
              <a16:creationId xmlns:a16="http://schemas.microsoft.com/office/drawing/2014/main" id="{8C0C032E-A636-406D-AEC6-5784725AD8B5}"/>
            </a:ext>
          </a:extLst>
        </xdr:cNvPr>
        <xdr:cNvGrpSpPr/>
      </xdr:nvGrpSpPr>
      <xdr:grpSpPr>
        <a:xfrm>
          <a:off x="333375" y="6638897"/>
          <a:ext cx="5755005" cy="5210175"/>
          <a:chOff x="381000" y="6619847"/>
          <a:chExt cx="5734050" cy="5210175"/>
        </a:xfrm>
      </xdr:grpSpPr>
      <xdr:sp macro="" textlink="">
        <xdr:nvSpPr>
          <xdr:cNvPr id="36" name="txt_TourBackground" descr="Background">
            <a:extLst>
              <a:ext uri="{FF2B5EF4-FFF2-40B4-BE49-F238E27FC236}">
                <a16:creationId xmlns:a16="http://schemas.microsoft.com/office/drawing/2014/main" id="{253A63D5-C824-D1E0-32FE-11FA1C83FD25}"/>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37" name="txt_TourHeader" descr="VLOOKUP and #NA">
            <a:extLst>
              <a:ext uri="{FF2B5EF4-FFF2-40B4-BE49-F238E27FC236}">
                <a16:creationId xmlns:a16="http://schemas.microsoft.com/office/drawing/2014/main" id="{81745ABB-20AB-50BC-B2AB-AD683791A9D4}"/>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38" name="txt_TourLine1" descr="Decorative line">
            <a:extLst>
              <a:ext uri="{FF2B5EF4-FFF2-40B4-BE49-F238E27FC236}">
                <a16:creationId xmlns:a16="http://schemas.microsoft.com/office/drawing/2014/main" id="{046E8012-8A5E-E803-66D2-439FF1D80C27}"/>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9" name="txt_TourLine2" descr="Decorative line">
            <a:extLst>
              <a:ext uri="{FF2B5EF4-FFF2-40B4-BE49-F238E27FC236}">
                <a16:creationId xmlns:a16="http://schemas.microsoft.com/office/drawing/2014/main" id="{5984A405-14EB-9B86-4D80-268303F32B2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DC7366F2-17D2-90D0-153E-DE5567AF0755}"/>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41" name="grp_Step">
            <a:extLst>
              <a:ext uri="{FF2B5EF4-FFF2-40B4-BE49-F238E27FC236}">
                <a16:creationId xmlns:a16="http://schemas.microsoft.com/office/drawing/2014/main" id="{6C2F1ECD-A8BB-E6DB-2B14-0AE0BC6B24A7}"/>
              </a:ext>
            </a:extLst>
          </xdr:cNvPr>
          <xdr:cNvGrpSpPr/>
        </xdr:nvGrpSpPr>
        <xdr:grpSpPr>
          <a:xfrm>
            <a:off x="619125" y="8020022"/>
            <a:ext cx="5353050" cy="596207"/>
            <a:chOff x="562285" y="7734300"/>
            <a:chExt cx="5318320" cy="596207"/>
          </a:xfrm>
        </xdr:grpSpPr>
        <xdr:sp macro="" textlink="">
          <xdr:nvSpPr>
            <xdr:cNvPr id="45"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68DE51BB-9A17-44D4-95CD-E428F07FC914}"/>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6" name="shp_Step" descr="1">
              <a:extLst>
                <a:ext uri="{FF2B5EF4-FFF2-40B4-BE49-F238E27FC236}">
                  <a16:creationId xmlns:a16="http://schemas.microsoft.com/office/drawing/2014/main" id="{CFF67774-305D-21EA-0B7F-C23CB5189993}"/>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42" name="Group 41">
            <a:extLst>
              <a:ext uri="{FF2B5EF4-FFF2-40B4-BE49-F238E27FC236}">
                <a16:creationId xmlns:a16="http://schemas.microsoft.com/office/drawing/2014/main" id="{C1461746-3978-8F12-505E-36F1DA3C8B9C}"/>
              </a:ext>
            </a:extLst>
          </xdr:cNvPr>
          <xdr:cNvGrpSpPr/>
        </xdr:nvGrpSpPr>
        <xdr:grpSpPr>
          <a:xfrm>
            <a:off x="619125" y="9848822"/>
            <a:ext cx="5229624" cy="643832"/>
            <a:chOff x="11201400" y="3619500"/>
            <a:chExt cx="5229624" cy="643832"/>
          </a:xfrm>
        </xdr:grpSpPr>
        <xdr:sp macro="" textlink="">
          <xdr:nvSpPr>
            <xdr:cNvPr id="43"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332DE06E-F144-3B8A-32F8-107BE0306E35}"/>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4" name="shp_Step" descr="2">
              <a:extLst>
                <a:ext uri="{FF2B5EF4-FFF2-40B4-BE49-F238E27FC236}">
                  <a16:creationId xmlns:a16="http://schemas.microsoft.com/office/drawing/2014/main" id="{F4AE2232-76CB-2C72-257F-341FED922A00}"/>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absoluteAnchor>
    <xdr:pos x="571500" y="11420447"/>
    <xdr:ext cx="1296125" cy="335449"/>
    <xdr:sp macro="" textlink="">
      <xdr:nvSpPr>
        <xdr:cNvPr id="47"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113FE517-8172-4D4A-A1BE-EAFACC09F979}"/>
            </a:ext>
          </a:extLst>
        </xdr:cNvPr>
        <xdr:cNvSpPr/>
      </xdr:nvSpPr>
      <xdr:spPr>
        <a:xfrm flipH="1">
          <a:off x="571500" y="11420447"/>
          <a:ext cx="1296125"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534266" y="11420447"/>
    <xdr:ext cx="1275170" cy="335449"/>
    <xdr:sp macro="" textlink="">
      <xdr:nvSpPr>
        <xdr:cNvPr id="48"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35B99A2E-6CE2-4BDF-AC75-169D4FE0FCE3}"/>
            </a:ext>
          </a:extLst>
        </xdr:cNvPr>
        <xdr:cNvSpPr/>
      </xdr:nvSpPr>
      <xdr:spPr>
        <a:xfrm>
          <a:off x="4534266"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absoluteAnchor>
    <xdr:pos x="7896226" y="8839208"/>
    <xdr:ext cx="3979545" cy="1768478"/>
    <xdr:grpSp>
      <xdr:nvGrpSpPr>
        <xdr:cNvPr id="49" name="IMPORTANT DETAIL" descr="IMPORTANT DETAIL&#10;&#10;">
          <a:extLst>
            <a:ext uri="{FF2B5EF4-FFF2-40B4-BE49-F238E27FC236}">
              <a16:creationId xmlns:a16="http://schemas.microsoft.com/office/drawing/2014/main" id="{76493BDF-D5DC-4E52-8365-844E8F5CC63D}"/>
            </a:ext>
          </a:extLst>
        </xdr:cNvPr>
        <xdr:cNvGrpSpPr/>
      </xdr:nvGrpSpPr>
      <xdr:grpSpPr>
        <a:xfrm>
          <a:off x="7896226" y="8839208"/>
          <a:ext cx="3979545" cy="1768478"/>
          <a:chOff x="6788150" y="10960177"/>
          <a:chExt cx="3989022" cy="1708075"/>
        </a:xfrm>
      </xdr:grpSpPr>
      <xdr:sp macro="" textlink="">
        <xdr:nvSpPr>
          <xdr:cNvPr id="50"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B694A64C-BC8D-2E25-85D9-2B6CE9E5D6C9}"/>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51" name="Magnify glass" descr="Magnifying glass">
            <a:extLst>
              <a:ext uri="{FF2B5EF4-FFF2-40B4-BE49-F238E27FC236}">
                <a16:creationId xmlns:a16="http://schemas.microsoft.com/office/drawing/2014/main" id="{1ED790CA-9F54-0174-8C4A-50A5A14F3AA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52" name="Arrow" descr="Arrow">
            <a:extLst>
              <a:ext uri="{FF2B5EF4-FFF2-40B4-BE49-F238E27FC236}">
                <a16:creationId xmlns:a16="http://schemas.microsoft.com/office/drawing/2014/main" id="{8A851C16-2F96-3E06-AF71-BCF2F2A18C7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absoluteAnchor>
  <xdr:twoCellAnchor>
    <xdr:from>
      <xdr:col>1</xdr:col>
      <xdr:colOff>100019</xdr:colOff>
      <xdr:row>6</xdr:row>
      <xdr:rowOff>66655</xdr:rowOff>
    </xdr:from>
    <xdr:to>
      <xdr:col>1</xdr:col>
      <xdr:colOff>3862394</xdr:colOff>
      <xdr:row>19</xdr:row>
      <xdr:rowOff>113871</xdr:rowOff>
    </xdr:to>
    <xdr:grpSp>
      <xdr:nvGrpSpPr>
        <xdr:cNvPr id="53" name="Group 52">
          <a:extLst>
            <a:ext uri="{FF2B5EF4-FFF2-40B4-BE49-F238E27FC236}">
              <a16:creationId xmlns:a16="http://schemas.microsoft.com/office/drawing/2014/main" id="{6916047E-E738-42FF-A3AE-33F743D2E418}"/>
            </a:ext>
          </a:extLst>
        </xdr:cNvPr>
        <xdr:cNvGrpSpPr/>
      </xdr:nvGrpSpPr>
      <xdr:grpSpPr>
        <a:xfrm>
          <a:off x="968699" y="1781155"/>
          <a:ext cx="3762375" cy="2523716"/>
          <a:chOff x="2943225" y="1476375"/>
          <a:chExt cx="3762375" cy="2523716"/>
        </a:xfrm>
      </xdr:grpSpPr>
      <xdr:sp macro="" textlink="">
        <xdr:nvSpPr>
          <xdr:cNvPr id="54" name="FormulaBraceLower">
            <a:extLst>
              <a:ext uri="{FF2B5EF4-FFF2-40B4-BE49-F238E27FC236}">
                <a16:creationId xmlns:a16="http://schemas.microsoft.com/office/drawing/2014/main" id="{0DB9A962-506A-2C29-4351-556438E8DBC1}"/>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55" name="FormulaBraceLower">
            <a:extLst>
              <a:ext uri="{FF2B5EF4-FFF2-40B4-BE49-F238E27FC236}">
                <a16:creationId xmlns:a16="http://schemas.microsoft.com/office/drawing/2014/main" id="{479B4228-C7A7-9EA3-0BCA-F5251150BD61}"/>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56" name="FormulaBraceUpper">
            <a:extLst>
              <a:ext uri="{FF2B5EF4-FFF2-40B4-BE49-F238E27FC236}">
                <a16:creationId xmlns:a16="http://schemas.microsoft.com/office/drawing/2014/main" id="{D08D21E3-A873-E363-B0B5-51497181C824}"/>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7" name="FormulaBraceUpper">
            <a:extLst>
              <a:ext uri="{FF2B5EF4-FFF2-40B4-BE49-F238E27FC236}">
                <a16:creationId xmlns:a16="http://schemas.microsoft.com/office/drawing/2014/main" id="{E5D449CE-C64D-08ED-FC47-219F621D102B}"/>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8" name="txt_Formula" descr="=VLOOKUP(A1,B:C,2,FALSE)&#10;">
            <a:extLst>
              <a:ext uri="{FF2B5EF4-FFF2-40B4-BE49-F238E27FC236}">
                <a16:creationId xmlns:a16="http://schemas.microsoft.com/office/drawing/2014/main" id="{6886121B-7FAE-B2CF-6D9F-AB09E42B1C65}"/>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59" name="txt_FormulaCalloutUpper" descr="What do you want to look for?&#10;&#10;">
            <a:extLst>
              <a:ext uri="{FF2B5EF4-FFF2-40B4-BE49-F238E27FC236}">
                <a16:creationId xmlns:a16="http://schemas.microsoft.com/office/drawing/2014/main" id="{662FB655-6E23-4E3E-A4E2-93730C115615}"/>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60" name="txt_FormulaCalloutUpper" descr="If you find it, how many columns to the right do you want to get a value?&#10;">
            <a:extLst>
              <a:ext uri="{FF2B5EF4-FFF2-40B4-BE49-F238E27FC236}">
                <a16:creationId xmlns:a16="http://schemas.microsoft.com/office/drawing/2014/main" id="{D58F44DE-78BD-9708-52FD-156714279459}"/>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61" name="txt_FormulaCalloutLower" descr="Where do you want to look for it?&#10;">
            <a:extLst>
              <a:ext uri="{FF2B5EF4-FFF2-40B4-BE49-F238E27FC236}">
                <a16:creationId xmlns:a16="http://schemas.microsoft.com/office/drawing/2014/main" id="{D0C93AE4-A98E-2879-98D8-59E2B42F7AB1}"/>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62" name="txt_FormulaCalloutLower" descr="Do you want an exact, or approximate match?&#10;">
            <a:extLst>
              <a:ext uri="{FF2B5EF4-FFF2-40B4-BE49-F238E27FC236}">
                <a16:creationId xmlns:a16="http://schemas.microsoft.com/office/drawing/2014/main" id="{7DE53DF7-58EF-76F4-53D7-EC83423D0031}"/>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63" name="Group 62">
          <a:extLst>
            <a:ext uri="{FF2B5EF4-FFF2-40B4-BE49-F238E27FC236}">
              <a16:creationId xmlns:a16="http://schemas.microsoft.com/office/drawing/2014/main" id="{F21CA0C6-55DF-4233-9411-61F8597CD377}"/>
            </a:ext>
          </a:extLst>
        </xdr:cNvPr>
        <xdr:cNvGrpSpPr/>
      </xdr:nvGrpSpPr>
      <xdr:grpSpPr>
        <a:xfrm>
          <a:off x="7450059" y="4829174"/>
          <a:ext cx="3999749" cy="1223105"/>
          <a:chOff x="7726284" y="4829174"/>
          <a:chExt cx="4158817" cy="1223105"/>
        </a:xfrm>
      </xdr:grpSpPr>
      <xdr:grpSp>
        <xdr:nvGrpSpPr>
          <xdr:cNvPr id="64" name="Group 63">
            <a:extLst>
              <a:ext uri="{FF2B5EF4-FFF2-40B4-BE49-F238E27FC236}">
                <a16:creationId xmlns:a16="http://schemas.microsoft.com/office/drawing/2014/main" id="{90587E6F-50B1-7A10-90D1-91139D8D68EF}"/>
              </a:ext>
            </a:extLst>
          </xdr:cNvPr>
          <xdr:cNvGrpSpPr/>
        </xdr:nvGrpSpPr>
        <xdr:grpSpPr>
          <a:xfrm>
            <a:off x="7726284" y="5104177"/>
            <a:ext cx="4158817" cy="948102"/>
            <a:chOff x="6370551" y="2394314"/>
            <a:chExt cx="3243106" cy="948102"/>
          </a:xfrm>
        </xdr:grpSpPr>
        <xdr:sp macro="" textlink="">
          <xdr:nvSpPr>
            <xdr:cNvPr id="66" name="Step" descr="EXPERIMENT&#10;Try selecting different items from the drop down lists. You'll see the result cells instantly update themselves with new values.&#10;">
              <a:extLst>
                <a:ext uri="{FF2B5EF4-FFF2-40B4-BE49-F238E27FC236}">
                  <a16:creationId xmlns:a16="http://schemas.microsoft.com/office/drawing/2014/main" id="{41BFECF8-E8C6-2356-C84E-09AE5ACF7E3A}"/>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67" name="Graphic 96" descr="Flask">
              <a:extLst>
                <a:ext uri="{FF2B5EF4-FFF2-40B4-BE49-F238E27FC236}">
                  <a16:creationId xmlns:a16="http://schemas.microsoft.com/office/drawing/2014/main" id="{3BEC7A98-1E11-E41E-48C8-D01A9DE9252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65" name="FormulaBraceLower">
            <a:extLst>
              <a:ext uri="{FF2B5EF4-FFF2-40B4-BE49-F238E27FC236}">
                <a16:creationId xmlns:a16="http://schemas.microsoft.com/office/drawing/2014/main" id="{94EB56F7-A2D4-F100-ADF4-79B6DF4872E0}"/>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autoFilter ref="Z2:Z6" xr:uid="{00000000-0009-0000-0100-000001000000}"/>
  <tableColumns count="1">
    <tableColumn id="1" xr3:uid="{00000000-0010-0000-0000-000001000000}" name="Fruit"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autoFilter ref="AB2:AB4" xr:uid="{00000000-0009-0000-0100-000002000000}"/>
  <tableColumns count="1">
    <tableColumn id="1" xr3:uid="{00000000-0010-0000-0100-000001000000}" name="Appl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autoFilter ref="AD2:AD4" xr:uid="{00000000-0009-0000-0100-000003000000}"/>
  <tableColumns count="1">
    <tableColumn id="1" xr3:uid="{00000000-0010-0000-0200-000001000000}" name="Oranges"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autoFilter ref="AH2:AH4" xr:uid="{00000000-0009-0000-0100-000004000000}"/>
  <tableColumns count="1">
    <tableColumn id="1" xr3:uid="{00000000-0010-0000-0300-000001000000}" name="Lemons"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autoFilter ref="AF2:AF4" xr:uid="{00000000-0009-0000-0100-000005000000}"/>
  <tableColumns count="1">
    <tableColumn id="1" xr3:uid="{00000000-0010-0000-0400-000001000000}" name="Banana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4"/>
  <sheetViews>
    <sheetView tabSelected="1" workbookViewId="0">
      <selection activeCell="I7" sqref="I7"/>
    </sheetView>
  </sheetViews>
  <sheetFormatPr defaultRowHeight="14.4" x14ac:dyDescent="0.3"/>
  <sheetData>
    <row r="1" spans="1:6" ht="15" thickBot="1" x14ac:dyDescent="0.35">
      <c r="A1" t="s">
        <v>322</v>
      </c>
    </row>
    <row r="2" spans="1:6" ht="15" thickBot="1" x14ac:dyDescent="0.35">
      <c r="A2" t="s">
        <v>322</v>
      </c>
      <c r="C2" s="107" t="s">
        <v>319</v>
      </c>
      <c r="D2" s="107" t="s">
        <v>320</v>
      </c>
      <c r="E2" s="107" t="s">
        <v>321</v>
      </c>
      <c r="F2" s="107"/>
    </row>
    <row r="3" spans="1:6" ht="15" thickBot="1" x14ac:dyDescent="0.35">
      <c r="A3" t="s">
        <v>322</v>
      </c>
      <c r="C3" s="108">
        <v>1</v>
      </c>
      <c r="D3" s="108">
        <v>22</v>
      </c>
      <c r="E3" s="108">
        <v>20000</v>
      </c>
      <c r="F3" s="107"/>
    </row>
    <row r="4" spans="1:6" ht="15" thickBot="1" x14ac:dyDescent="0.35">
      <c r="A4" t="s">
        <v>323</v>
      </c>
      <c r="C4" s="108">
        <v>2</v>
      </c>
      <c r="D4" s="108">
        <v>23</v>
      </c>
      <c r="E4" s="108">
        <v>24000</v>
      </c>
      <c r="F4" s="107"/>
    </row>
    <row r="5" spans="1:6" ht="15" thickBot="1" x14ac:dyDescent="0.35">
      <c r="A5" t="s">
        <v>322</v>
      </c>
      <c r="C5" s="108">
        <v>3</v>
      </c>
      <c r="D5" s="108">
        <v>24</v>
      </c>
      <c r="E5" s="108">
        <v>26000</v>
      </c>
      <c r="F5" s="107"/>
    </row>
    <row r="6" spans="1:6" ht="15" thickBot="1" x14ac:dyDescent="0.35">
      <c r="A6" t="s">
        <v>322</v>
      </c>
      <c r="C6" s="108">
        <v>4</v>
      </c>
      <c r="D6" s="108">
        <v>25</v>
      </c>
      <c r="E6" s="108">
        <v>25000</v>
      </c>
      <c r="F6" s="107"/>
    </row>
    <row r="7" spans="1:6" ht="15" thickBot="1" x14ac:dyDescent="0.35">
      <c r="A7" t="s">
        <v>322</v>
      </c>
      <c r="C7" s="108">
        <v>5</v>
      </c>
      <c r="D7" s="108">
        <v>26</v>
      </c>
      <c r="E7" s="108">
        <v>30000</v>
      </c>
      <c r="F7" s="107"/>
    </row>
    <row r="9" spans="1:6" x14ac:dyDescent="0.3">
      <c r="A9" t="s">
        <v>322</v>
      </c>
    </row>
    <row r="10" spans="1:6" x14ac:dyDescent="0.3">
      <c r="A10" t="s">
        <v>322</v>
      </c>
    </row>
    <row r="11" spans="1:6" x14ac:dyDescent="0.3">
      <c r="A11" t="s">
        <v>322</v>
      </c>
    </row>
    <row r="12" spans="1:6" x14ac:dyDescent="0.3">
      <c r="A12" t="s">
        <v>322</v>
      </c>
    </row>
    <row r="13" spans="1:6" x14ac:dyDescent="0.3">
      <c r="A13" t="s">
        <v>322</v>
      </c>
    </row>
    <row r="14" spans="1:6" x14ac:dyDescent="0.3">
      <c r="A14" t="s">
        <v>322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44"/>
  <sheetViews>
    <sheetView showGridLines="0" zoomScaleNormal="100" workbookViewId="0"/>
  </sheetViews>
  <sheetFormatPr defaultColWidth="8.88671875" defaultRowHeight="15" customHeight="1" x14ac:dyDescent="0.3"/>
  <cols>
    <col min="1" max="1" width="12.6640625" style="22" customWidth="1"/>
    <col min="2" max="2" width="82.88671875" style="1" customWidth="1"/>
    <col min="3" max="3" width="13.33203125" style="1" customWidth="1"/>
    <col min="4" max="4" width="13.33203125" style="36" customWidth="1"/>
    <col min="5" max="5" width="2.33203125" style="1" customWidth="1"/>
    <col min="6" max="7" width="13.33203125" style="1" customWidth="1"/>
    <col min="8" max="16384" width="8.88671875" style="1"/>
  </cols>
  <sheetData>
    <row r="1" spans="1:7" ht="60" customHeight="1" x14ac:dyDescent="0.3">
      <c r="A1" s="22" t="s">
        <v>238</v>
      </c>
      <c r="D1" s="48"/>
      <c r="E1" s="48"/>
      <c r="F1" s="48"/>
      <c r="G1" s="48"/>
    </row>
    <row r="2" spans="1:7" ht="15" customHeight="1" x14ac:dyDescent="0.3">
      <c r="A2" s="22" t="s">
        <v>237</v>
      </c>
    </row>
    <row r="3" spans="1:7" ht="15" customHeight="1" x14ac:dyDescent="0.3">
      <c r="A3" s="22" t="s">
        <v>236</v>
      </c>
    </row>
    <row r="4" spans="1:7" ht="15" customHeight="1" x14ac:dyDescent="0.3">
      <c r="A4" s="22" t="s">
        <v>235</v>
      </c>
    </row>
    <row r="5" spans="1:7" s="36" customFormat="1" ht="15" customHeight="1" x14ac:dyDescent="0.3">
      <c r="A5" s="88" t="s">
        <v>234</v>
      </c>
    </row>
    <row r="6" spans="1:7" s="36" customFormat="1" ht="15" customHeight="1" x14ac:dyDescent="0.3">
      <c r="A6" s="88" t="s">
        <v>233</v>
      </c>
    </row>
    <row r="7" spans="1:7" s="36" customFormat="1" ht="15" customHeight="1" x14ac:dyDescent="0.3">
      <c r="A7" s="88" t="s">
        <v>232</v>
      </c>
    </row>
    <row r="8" spans="1:7" s="36" customFormat="1" ht="15" customHeight="1" x14ac:dyDescent="0.3">
      <c r="A8" s="47" t="s">
        <v>231</v>
      </c>
    </row>
    <row r="9" spans="1:7" s="36" customFormat="1" ht="15" customHeight="1" x14ac:dyDescent="0.3">
      <c r="A9" s="47" t="s">
        <v>230</v>
      </c>
    </row>
    <row r="10" spans="1:7" s="36" customFormat="1" ht="15" customHeight="1" x14ac:dyDescent="0.3">
      <c r="A10" s="88" t="s">
        <v>229</v>
      </c>
    </row>
    <row r="11" spans="1:7" s="36" customFormat="1" ht="15" customHeight="1" x14ac:dyDescent="0.3">
      <c r="A11" s="88" t="s">
        <v>24</v>
      </c>
    </row>
    <row r="12" spans="1:7" s="36" customFormat="1" ht="15" customHeight="1" x14ac:dyDescent="0.3">
      <c r="A12" s="88" t="s">
        <v>10</v>
      </c>
    </row>
    <row r="13" spans="1:7" s="36" customFormat="1" ht="15" customHeight="1" x14ac:dyDescent="0.3">
      <c r="A13" s="88" t="s">
        <v>228</v>
      </c>
      <c r="C13" s="79"/>
      <c r="D13" s="89"/>
      <c r="E13" s="89"/>
      <c r="F13" s="89"/>
      <c r="G13" s="89"/>
    </row>
    <row r="14" spans="1:7" s="36" customFormat="1" ht="15" customHeight="1" x14ac:dyDescent="0.3">
      <c r="A14" s="88" t="s">
        <v>227</v>
      </c>
      <c r="C14" s="89"/>
      <c r="D14" s="89"/>
      <c r="E14" s="89"/>
      <c r="F14" s="89"/>
      <c r="G14" s="89"/>
    </row>
    <row r="15" spans="1:7" s="36" customFormat="1" ht="15" customHeight="1" x14ac:dyDescent="0.3">
      <c r="A15" s="47" t="s">
        <v>226</v>
      </c>
    </row>
    <row r="16" spans="1:7" s="36" customFormat="1" ht="15" customHeight="1" x14ac:dyDescent="0.3">
      <c r="A16" s="14" t="s">
        <v>225</v>
      </c>
      <c r="C16" s="84" t="s">
        <v>57</v>
      </c>
      <c r="D16" s="81" t="s">
        <v>50</v>
      </c>
      <c r="E16" s="83"/>
      <c r="F16" s="82" t="s">
        <v>82</v>
      </c>
      <c r="G16" s="81" t="s">
        <v>50</v>
      </c>
    </row>
    <row r="17" spans="1:12" s="36" customFormat="1" ht="15" customHeight="1" x14ac:dyDescent="0.3">
      <c r="A17" s="88" t="s">
        <v>224</v>
      </c>
      <c r="C17" s="15" t="s">
        <v>56</v>
      </c>
      <c r="D17" s="43">
        <v>50</v>
      </c>
      <c r="E17" s="39"/>
      <c r="F17" s="17" t="s">
        <v>80</v>
      </c>
      <c r="G17" s="43">
        <v>50</v>
      </c>
    </row>
    <row r="18" spans="1:12" s="36" customFormat="1" ht="15" customHeight="1" x14ac:dyDescent="0.3">
      <c r="A18" s="88" t="s">
        <v>11</v>
      </c>
      <c r="C18" s="15" t="s">
        <v>55</v>
      </c>
      <c r="D18" s="43">
        <v>20</v>
      </c>
      <c r="E18" s="39"/>
      <c r="F18" s="17" t="s">
        <v>78</v>
      </c>
      <c r="G18" s="43">
        <v>30</v>
      </c>
    </row>
    <row r="19" spans="1:12" s="36" customFormat="1" ht="15" customHeight="1" x14ac:dyDescent="0.3">
      <c r="A19" s="88" t="s">
        <v>10</v>
      </c>
      <c r="C19" s="15" t="s">
        <v>54</v>
      </c>
      <c r="D19" s="43">
        <v>60</v>
      </c>
      <c r="E19" s="39"/>
      <c r="F19" s="17" t="s">
        <v>76</v>
      </c>
      <c r="G19" s="43">
        <v>10</v>
      </c>
    </row>
    <row r="20" spans="1:12" s="36" customFormat="1" ht="15" customHeight="1" x14ac:dyDescent="0.3">
      <c r="A20" s="88" t="s">
        <v>9</v>
      </c>
      <c r="C20" s="15" t="s">
        <v>53</v>
      </c>
      <c r="D20" s="43">
        <v>40</v>
      </c>
      <c r="E20" s="39"/>
      <c r="F20" s="17" t="s">
        <v>75</v>
      </c>
      <c r="G20" s="43">
        <v>50</v>
      </c>
    </row>
    <row r="21" spans="1:12" s="36" customFormat="1" ht="15" customHeight="1" thickBot="1" x14ac:dyDescent="0.35">
      <c r="A21" s="88" t="s">
        <v>223</v>
      </c>
    </row>
    <row r="22" spans="1:12" s="36" customFormat="1" ht="15" customHeight="1" thickTop="1" thickBot="1" x14ac:dyDescent="0.35">
      <c r="A22" s="88" t="s">
        <v>222</v>
      </c>
      <c r="C22" s="80" t="s">
        <v>56</v>
      </c>
      <c r="D22" s="23"/>
      <c r="E22" s="39"/>
      <c r="F22" s="80" t="s">
        <v>76</v>
      </c>
      <c r="G22" s="23"/>
    </row>
    <row r="23" spans="1:12" s="36" customFormat="1" ht="15" customHeight="1" thickTop="1" x14ac:dyDescent="0.3">
      <c r="A23" s="88" t="s">
        <v>221</v>
      </c>
      <c r="D23" s="39"/>
      <c r="E23" s="39"/>
      <c r="G23" s="39"/>
    </row>
    <row r="24" spans="1:12" s="36" customFormat="1" ht="15" customHeight="1" x14ac:dyDescent="0.3">
      <c r="A24" s="88" t="s">
        <v>220</v>
      </c>
    </row>
    <row r="25" spans="1:12" s="36" customFormat="1" ht="15" customHeight="1" x14ac:dyDescent="0.3">
      <c r="A25" s="88" t="s">
        <v>4</v>
      </c>
    </row>
    <row r="26" spans="1:12" ht="15" customHeight="1" x14ac:dyDescent="0.3">
      <c r="C26" s="36"/>
      <c r="E26" s="36"/>
      <c r="F26" s="36"/>
      <c r="G26" s="36"/>
      <c r="I26" s="36"/>
      <c r="J26" s="36"/>
      <c r="K26" s="36"/>
      <c r="L26" s="36"/>
    </row>
    <row r="27" spans="1:12" ht="15" customHeight="1" x14ac:dyDescent="0.3">
      <c r="C27" s="36"/>
      <c r="E27" s="36"/>
      <c r="F27" s="36"/>
      <c r="G27" s="36"/>
    </row>
    <row r="28" spans="1:12" ht="15" customHeight="1" x14ac:dyDescent="0.3">
      <c r="C28" s="36"/>
      <c r="E28" s="36"/>
      <c r="F28" s="36"/>
      <c r="G28" s="36"/>
    </row>
    <row r="33" spans="3:7" ht="15" customHeight="1" x14ac:dyDescent="0.3">
      <c r="C33" s="87"/>
      <c r="D33" s="86"/>
      <c r="E33" s="86"/>
      <c r="F33" s="86"/>
      <c r="G33" s="86"/>
    </row>
    <row r="34" spans="3:7" ht="15" customHeight="1" x14ac:dyDescent="0.3">
      <c r="C34" s="86"/>
      <c r="D34" s="86"/>
      <c r="E34" s="86"/>
      <c r="F34" s="86"/>
      <c r="G34" s="86"/>
    </row>
    <row r="35" spans="3:7" ht="15" customHeight="1" x14ac:dyDescent="0.3">
      <c r="C35" s="85" t="s">
        <v>89</v>
      </c>
      <c r="D35" s="48"/>
      <c r="E35" s="48"/>
      <c r="F35" s="48"/>
      <c r="G35" s="48"/>
    </row>
    <row r="36" spans="3:7" ht="15" customHeight="1" x14ac:dyDescent="0.3">
      <c r="C36" s="84" t="s">
        <v>51</v>
      </c>
      <c r="D36" s="81" t="s">
        <v>50</v>
      </c>
      <c r="E36" s="83"/>
      <c r="F36" s="82" t="s">
        <v>51</v>
      </c>
      <c r="G36" s="81" t="s">
        <v>50</v>
      </c>
    </row>
    <row r="37" spans="3:7" ht="15" customHeight="1" x14ac:dyDescent="0.3">
      <c r="C37" s="15" t="s">
        <v>71</v>
      </c>
      <c r="D37" s="43">
        <v>50</v>
      </c>
      <c r="E37" s="39"/>
      <c r="F37" s="17" t="s">
        <v>71</v>
      </c>
      <c r="G37" s="43">
        <v>50</v>
      </c>
    </row>
    <row r="38" spans="3:7" ht="15" customHeight="1" x14ac:dyDescent="0.3">
      <c r="C38" s="15" t="s">
        <v>69</v>
      </c>
      <c r="D38" s="43">
        <v>100</v>
      </c>
      <c r="E38" s="39"/>
      <c r="F38" s="17" t="s">
        <v>69</v>
      </c>
      <c r="G38" s="43">
        <v>100</v>
      </c>
    </row>
    <row r="39" spans="3:7" ht="15" customHeight="1" x14ac:dyDescent="0.3">
      <c r="C39" s="15" t="s">
        <v>67</v>
      </c>
      <c r="D39" s="43">
        <v>40</v>
      </c>
      <c r="E39" s="39"/>
      <c r="F39" s="17" t="s">
        <v>67</v>
      </c>
      <c r="G39" s="43">
        <v>40</v>
      </c>
    </row>
    <row r="40" spans="3:7" ht="15" customHeight="1" x14ac:dyDescent="0.3">
      <c r="C40" s="15" t="s">
        <v>65</v>
      </c>
      <c r="D40" s="43">
        <v>50</v>
      </c>
      <c r="E40" s="39"/>
      <c r="F40" s="17" t="s">
        <v>65</v>
      </c>
      <c r="G40" s="43">
        <v>50</v>
      </c>
    </row>
    <row r="41" spans="3:7" ht="15" customHeight="1" x14ac:dyDescent="0.3">
      <c r="C41" s="15" t="s">
        <v>63</v>
      </c>
      <c r="D41" s="43">
        <v>20</v>
      </c>
      <c r="E41" s="39"/>
      <c r="F41" s="17" t="s">
        <v>63</v>
      </c>
      <c r="G41" s="43">
        <v>20</v>
      </c>
    </row>
    <row r="42" spans="3:7" ht="15" customHeight="1" thickBot="1" x14ac:dyDescent="0.35">
      <c r="C42" s="36"/>
      <c r="E42" s="36"/>
      <c r="F42" s="36"/>
      <c r="G42" s="36"/>
    </row>
    <row r="43" spans="3:7" ht="15" customHeight="1" thickTop="1" thickBot="1" x14ac:dyDescent="0.35">
      <c r="C43" s="80"/>
      <c r="D43" s="23" t="e">
        <f>VLOOKUP(C43,C37:D41,2,FALSE)</f>
        <v>#N/A</v>
      </c>
      <c r="E43" s="39"/>
      <c r="F43" s="80" t="s">
        <v>219</v>
      </c>
      <c r="G43" s="23" t="str">
        <f>IFERROR(VLOOKUP(F43,F37:G41,2,FALSE),"")</f>
        <v/>
      </c>
    </row>
    <row r="44" spans="3:7" ht="15" customHeight="1" thickTop="1" x14ac:dyDescent="0.3"/>
  </sheetData>
  <dataValidations count="4">
    <dataValidation type="list" allowBlank="1" showInputMessage="1" sqref="F43" xr:uid="{00000000-0002-0000-0900-000000000000}">
      <formula1>$F$37:$F$41</formula1>
    </dataValidation>
    <dataValidation type="list" allowBlank="1" showInputMessage="1" showErrorMessage="1" sqref="C43" xr:uid="{00000000-0002-0000-0900-000001000000}">
      <formula1>$C$37:$C$41</formula1>
    </dataValidation>
    <dataValidation type="list" allowBlank="1" showInputMessage="1" showErrorMessage="1" sqref="F22" xr:uid="{00000000-0002-0000-0900-000002000000}">
      <formula1>$F$17:$F$20</formula1>
    </dataValidation>
    <dataValidation type="list" allowBlank="1" showInputMessage="1" showErrorMessage="1" sqref="C22" xr:uid="{00000000-0002-0000-0900-000003000000}">
      <formula1>$C$17:$C$20</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H124"/>
  <sheetViews>
    <sheetView showGridLines="0" workbookViewId="0"/>
  </sheetViews>
  <sheetFormatPr defaultColWidth="8.88671875" defaultRowHeight="14.4" x14ac:dyDescent="0.3"/>
  <cols>
    <col min="1" max="1" width="12.6640625" style="22" customWidth="1"/>
    <col min="2" max="2" width="82.88671875" style="22" customWidth="1"/>
    <col min="3" max="4" width="12.6640625" style="1" customWidth="1"/>
    <col min="5" max="5" width="8.44140625" style="1" bestFit="1" customWidth="1"/>
    <col min="6" max="8" width="12.6640625" style="1" customWidth="1"/>
    <col min="9" max="25" width="8.88671875" style="1"/>
    <col min="26" max="26" width="8.88671875" style="1" hidden="1" customWidth="1"/>
    <col min="27" max="27" width="2.33203125" style="1" hidden="1" customWidth="1"/>
    <col min="28" max="28" width="11" style="1" hidden="1" customWidth="1"/>
    <col min="29" max="29" width="2.33203125" style="1" hidden="1" customWidth="1"/>
    <col min="30" max="30" width="11" style="1" hidden="1" customWidth="1"/>
    <col min="31" max="31" width="2.33203125" style="1" hidden="1" customWidth="1"/>
    <col min="32" max="32" width="11" style="1" hidden="1" customWidth="1"/>
    <col min="33" max="33" width="2.33203125" style="1" hidden="1" customWidth="1"/>
    <col min="34" max="34" width="11" style="1" hidden="1" customWidth="1"/>
    <col min="35" max="16384" width="8.88671875" style="1"/>
  </cols>
  <sheetData>
    <row r="1" spans="1:34" ht="60" customHeight="1" x14ac:dyDescent="0.3">
      <c r="A1" s="6" t="s">
        <v>292</v>
      </c>
      <c r="C1" s="13"/>
      <c r="D1" s="48"/>
      <c r="E1" s="48"/>
      <c r="F1" s="48"/>
      <c r="G1" s="48"/>
      <c r="H1" s="48"/>
    </row>
    <row r="2" spans="1:34" ht="15" customHeight="1" x14ac:dyDescent="0.3">
      <c r="A2" s="6" t="s">
        <v>291</v>
      </c>
      <c r="C2" s="19" t="s">
        <v>57</v>
      </c>
      <c r="D2" s="10" t="s">
        <v>50</v>
      </c>
      <c r="E2" s="39"/>
      <c r="F2" s="19" t="s">
        <v>57</v>
      </c>
      <c r="G2" s="19" t="s">
        <v>241</v>
      </c>
      <c r="H2" s="10" t="s">
        <v>50</v>
      </c>
      <c r="Z2" s="19" t="s">
        <v>57</v>
      </c>
      <c r="AB2" s="19" t="s">
        <v>56</v>
      </c>
      <c r="AD2" s="19" t="s">
        <v>55</v>
      </c>
      <c r="AF2" s="19" t="s">
        <v>54</v>
      </c>
      <c r="AH2" s="19" t="s">
        <v>53</v>
      </c>
    </row>
    <row r="3" spans="1:34" ht="15" customHeight="1" x14ac:dyDescent="0.3">
      <c r="A3" s="6" t="s">
        <v>290</v>
      </c>
      <c r="C3" s="15" t="s">
        <v>56</v>
      </c>
      <c r="D3" s="43">
        <v>50</v>
      </c>
      <c r="E3" s="39"/>
      <c r="F3" s="15" t="s">
        <v>56</v>
      </c>
      <c r="G3" s="15" t="s">
        <v>248</v>
      </c>
      <c r="H3" s="43">
        <v>50</v>
      </c>
      <c r="Z3" s="9" t="s">
        <v>56</v>
      </c>
      <c r="AB3" s="9" t="s">
        <v>248</v>
      </c>
      <c r="AD3" s="9" t="s">
        <v>247</v>
      </c>
      <c r="AF3" s="9" t="s">
        <v>242</v>
      </c>
      <c r="AH3" s="9" t="s">
        <v>246</v>
      </c>
    </row>
    <row r="4" spans="1:34" ht="15" customHeight="1" x14ac:dyDescent="0.3">
      <c r="A4" s="6" t="s">
        <v>289</v>
      </c>
      <c r="C4" s="15" t="s">
        <v>55</v>
      </c>
      <c r="D4" s="43">
        <v>20</v>
      </c>
      <c r="E4" s="39"/>
      <c r="F4" s="15" t="s">
        <v>55</v>
      </c>
      <c r="G4" s="15" t="s">
        <v>247</v>
      </c>
      <c r="H4" s="43">
        <v>20</v>
      </c>
      <c r="J4" s="44"/>
      <c r="K4" s="44"/>
      <c r="L4" s="44"/>
      <c r="M4" s="44"/>
      <c r="N4" s="44"/>
      <c r="Z4" s="9" t="s">
        <v>55</v>
      </c>
      <c r="AB4" s="9" t="s">
        <v>244</v>
      </c>
      <c r="AD4" s="9" t="s">
        <v>243</v>
      </c>
      <c r="AF4" s="9" t="s">
        <v>245</v>
      </c>
      <c r="AH4" s="9" t="s">
        <v>239</v>
      </c>
    </row>
    <row r="5" spans="1:34" s="36" customFormat="1" ht="15" customHeight="1" x14ac:dyDescent="0.35">
      <c r="A5" s="6" t="s">
        <v>274</v>
      </c>
      <c r="C5" s="15" t="s">
        <v>54</v>
      </c>
      <c r="D5" s="43">
        <v>60</v>
      </c>
      <c r="E5" s="39"/>
      <c r="F5" s="15" t="s">
        <v>54</v>
      </c>
      <c r="G5" s="15" t="s">
        <v>242</v>
      </c>
      <c r="H5" s="43">
        <v>60</v>
      </c>
      <c r="I5" s="1"/>
      <c r="J5" s="44"/>
      <c r="K5" s="100"/>
      <c r="L5" s="44"/>
      <c r="M5" s="44"/>
      <c r="N5" s="44"/>
      <c r="O5" s="1"/>
      <c r="P5" s="1"/>
      <c r="Z5" s="9" t="s">
        <v>54</v>
      </c>
    </row>
    <row r="6" spans="1:34" s="36" customFormat="1" ht="15" customHeight="1" x14ac:dyDescent="0.3">
      <c r="A6" s="6" t="s">
        <v>273</v>
      </c>
      <c r="C6" s="15" t="s">
        <v>53</v>
      </c>
      <c r="D6" s="43">
        <v>40</v>
      </c>
      <c r="E6" s="39"/>
      <c r="F6" s="15" t="s">
        <v>53</v>
      </c>
      <c r="G6" s="15" t="s">
        <v>246</v>
      </c>
      <c r="H6" s="43">
        <v>40</v>
      </c>
      <c r="I6" s="1"/>
      <c r="J6" s="1"/>
      <c r="K6" s="1"/>
      <c r="L6" s="1"/>
      <c r="M6" s="1"/>
      <c r="N6" s="44"/>
      <c r="O6" s="1"/>
      <c r="P6" s="1"/>
      <c r="Z6" s="9" t="s">
        <v>53</v>
      </c>
    </row>
    <row r="7" spans="1:34" s="36" customFormat="1" ht="15" customHeight="1" x14ac:dyDescent="0.3">
      <c r="A7" s="6" t="s">
        <v>288</v>
      </c>
      <c r="C7" s="15" t="s">
        <v>56</v>
      </c>
      <c r="D7" s="43">
        <v>50</v>
      </c>
      <c r="E7" s="39"/>
      <c r="F7" s="15" t="s">
        <v>56</v>
      </c>
      <c r="G7" s="15" t="s">
        <v>244</v>
      </c>
      <c r="H7" s="43">
        <v>50</v>
      </c>
      <c r="N7" s="44"/>
    </row>
    <row r="8" spans="1:34" s="36" customFormat="1" ht="15" customHeight="1" x14ac:dyDescent="0.3">
      <c r="A8" s="6" t="s">
        <v>287</v>
      </c>
      <c r="C8" s="15" t="s">
        <v>55</v>
      </c>
      <c r="D8" s="43">
        <v>20</v>
      </c>
      <c r="E8" s="39"/>
      <c r="F8" s="15" t="s">
        <v>55</v>
      </c>
      <c r="G8" s="15" t="s">
        <v>243</v>
      </c>
      <c r="H8" s="43">
        <v>20</v>
      </c>
      <c r="N8" s="44"/>
    </row>
    <row r="9" spans="1:34" s="36" customFormat="1" ht="15" customHeight="1" x14ac:dyDescent="0.3">
      <c r="A9" s="6" t="s">
        <v>286</v>
      </c>
      <c r="C9" s="15" t="s">
        <v>54</v>
      </c>
      <c r="D9" s="43">
        <v>60</v>
      </c>
      <c r="E9" s="39"/>
      <c r="F9" s="15" t="s">
        <v>54</v>
      </c>
      <c r="G9" s="15" t="s">
        <v>245</v>
      </c>
      <c r="H9" s="43">
        <v>60</v>
      </c>
      <c r="N9" s="44"/>
    </row>
    <row r="10" spans="1:34" s="36" customFormat="1" ht="15" customHeight="1" x14ac:dyDescent="0.3">
      <c r="A10" s="6" t="s">
        <v>285</v>
      </c>
      <c r="C10" s="15" t="s">
        <v>53</v>
      </c>
      <c r="D10" s="43">
        <v>40</v>
      </c>
      <c r="E10" s="39"/>
      <c r="F10" s="15" t="s">
        <v>53</v>
      </c>
      <c r="G10" s="15" t="s">
        <v>239</v>
      </c>
      <c r="H10" s="43">
        <v>40</v>
      </c>
      <c r="J10" s="44"/>
      <c r="K10" s="44"/>
      <c r="L10" s="44"/>
      <c r="M10" s="44"/>
      <c r="N10" s="44"/>
    </row>
    <row r="11" spans="1:34" s="36" customFormat="1" ht="15" customHeight="1" x14ac:dyDescent="0.3">
      <c r="A11" s="6" t="s">
        <v>284</v>
      </c>
      <c r="C11" s="15" t="s">
        <v>56</v>
      </c>
      <c r="D11" s="43">
        <v>50</v>
      </c>
      <c r="E11" s="39"/>
      <c r="F11" s="15" t="s">
        <v>56</v>
      </c>
      <c r="G11" s="15" t="s">
        <v>244</v>
      </c>
      <c r="H11" s="43">
        <v>50</v>
      </c>
      <c r="J11" s="97"/>
      <c r="K11" s="41"/>
      <c r="L11" s="44"/>
      <c r="M11" s="44"/>
      <c r="N11" s="44"/>
    </row>
    <row r="12" spans="1:34" s="36" customFormat="1" ht="15" customHeight="1" x14ac:dyDescent="0.3">
      <c r="A12" s="6" t="s">
        <v>269</v>
      </c>
      <c r="C12" s="15" t="s">
        <v>55</v>
      </c>
      <c r="D12" s="43">
        <v>20</v>
      </c>
      <c r="E12" s="39"/>
      <c r="F12" s="15" t="s">
        <v>55</v>
      </c>
      <c r="G12" s="15" t="s">
        <v>243</v>
      </c>
      <c r="H12" s="43">
        <v>20</v>
      </c>
      <c r="J12" s="97"/>
      <c r="K12" s="94"/>
      <c r="L12" s="44"/>
      <c r="M12" s="44"/>
      <c r="N12" s="44"/>
    </row>
    <row r="13" spans="1:34" s="36" customFormat="1" ht="15" customHeight="1" x14ac:dyDescent="0.3">
      <c r="A13" s="14" t="s">
        <v>283</v>
      </c>
      <c r="C13" s="15" t="s">
        <v>54</v>
      </c>
      <c r="D13" s="43">
        <v>60</v>
      </c>
      <c r="E13" s="39"/>
      <c r="F13" s="15" t="s">
        <v>54</v>
      </c>
      <c r="G13" s="15" t="s">
        <v>242</v>
      </c>
      <c r="H13" s="43">
        <v>60</v>
      </c>
      <c r="J13" s="97"/>
      <c r="K13" s="94"/>
      <c r="L13" s="44"/>
      <c r="M13" s="44"/>
      <c r="N13" s="44"/>
    </row>
    <row r="14" spans="1:34" s="36" customFormat="1" ht="15" customHeight="1" x14ac:dyDescent="0.3">
      <c r="A14" s="99" t="s">
        <v>282</v>
      </c>
      <c r="C14" s="15" t="s">
        <v>53</v>
      </c>
      <c r="D14" s="43">
        <v>40</v>
      </c>
      <c r="E14" s="39"/>
      <c r="F14" s="15" t="s">
        <v>53</v>
      </c>
      <c r="G14" s="15" t="s">
        <v>239</v>
      </c>
      <c r="H14" s="43">
        <v>40</v>
      </c>
      <c r="J14" s="97"/>
      <c r="K14" s="98"/>
      <c r="L14" s="44"/>
      <c r="M14" s="44"/>
      <c r="N14" s="44"/>
    </row>
    <row r="15" spans="1:34" s="36" customFormat="1" ht="15" customHeight="1" x14ac:dyDescent="0.3">
      <c r="A15" s="14" t="s">
        <v>281</v>
      </c>
      <c r="C15" s="5"/>
      <c r="D15" s="5"/>
      <c r="E15" s="5"/>
      <c r="F15" s="5"/>
      <c r="G15" s="5"/>
      <c r="H15" s="5"/>
      <c r="J15" s="97"/>
      <c r="K15" s="96"/>
      <c r="L15" s="44"/>
      <c r="M15" s="44"/>
      <c r="N15" s="44"/>
    </row>
    <row r="16" spans="1:34" s="36" customFormat="1" ht="15" customHeight="1" thickBot="1" x14ac:dyDescent="0.35">
      <c r="A16" s="6" t="s">
        <v>24</v>
      </c>
      <c r="C16" s="36" t="s">
        <v>57</v>
      </c>
      <c r="D16" s="83" t="s">
        <v>280</v>
      </c>
      <c r="E16" s="39"/>
      <c r="F16" s="36" t="s">
        <v>57</v>
      </c>
      <c r="G16" s="36" t="s">
        <v>241</v>
      </c>
      <c r="H16" s="83" t="s">
        <v>279</v>
      </c>
      <c r="J16" s="97"/>
      <c r="K16" s="41"/>
      <c r="L16" s="44"/>
      <c r="M16" s="44"/>
      <c r="N16" s="44"/>
    </row>
    <row r="17" spans="1:34" s="36" customFormat="1" ht="15" customHeight="1" thickTop="1" thickBot="1" x14ac:dyDescent="0.35">
      <c r="A17" s="6" t="s">
        <v>23</v>
      </c>
      <c r="C17" s="16" t="s">
        <v>56</v>
      </c>
      <c r="D17" s="76"/>
      <c r="E17" s="39"/>
      <c r="F17" s="16" t="s">
        <v>55</v>
      </c>
      <c r="G17" s="16" t="s">
        <v>247</v>
      </c>
      <c r="H17" s="23"/>
      <c r="J17" s="95"/>
      <c r="K17" s="94"/>
      <c r="L17" s="44"/>
      <c r="M17" s="44"/>
      <c r="N17" s="44"/>
    </row>
    <row r="18" spans="1:34" s="36" customFormat="1" ht="15" customHeight="1" thickTop="1" x14ac:dyDescent="0.3">
      <c r="A18" s="6" t="s">
        <v>278</v>
      </c>
      <c r="E18" s="39"/>
      <c r="J18" s="97"/>
      <c r="K18" s="98"/>
      <c r="L18" s="44"/>
      <c r="M18" s="44"/>
      <c r="N18" s="44"/>
    </row>
    <row r="19" spans="1:34" s="36" customFormat="1" ht="15" customHeight="1" x14ac:dyDescent="0.3">
      <c r="A19" s="6" t="s">
        <v>277</v>
      </c>
      <c r="C19" s="1"/>
      <c r="D19" s="1"/>
      <c r="E19" s="1"/>
      <c r="F19" s="1"/>
      <c r="G19" s="1"/>
      <c r="H19" s="1"/>
      <c r="J19" s="97"/>
      <c r="K19" s="96"/>
      <c r="L19" s="44"/>
      <c r="M19" s="44"/>
    </row>
    <row r="20" spans="1:34" s="36" customFormat="1" ht="15" customHeight="1" x14ac:dyDescent="0.3">
      <c r="A20" s="6" t="s">
        <v>276</v>
      </c>
      <c r="C20" s="1"/>
      <c r="D20" s="1"/>
      <c r="E20" s="1"/>
      <c r="F20" s="1"/>
      <c r="G20" s="1"/>
      <c r="H20" s="1"/>
      <c r="J20" s="95"/>
      <c r="K20" s="41"/>
      <c r="M20" s="44"/>
    </row>
    <row r="21" spans="1:34" s="36" customFormat="1" ht="15" customHeight="1" x14ac:dyDescent="0.3">
      <c r="A21" s="6" t="s">
        <v>275</v>
      </c>
      <c r="C21" s="1"/>
      <c r="D21" s="1"/>
      <c r="E21" s="1"/>
      <c r="F21" s="1"/>
      <c r="G21" s="1"/>
      <c r="H21" s="1"/>
      <c r="J21" s="95"/>
      <c r="K21" s="94"/>
      <c r="M21" s="44"/>
    </row>
    <row r="22" spans="1:34" s="36" customFormat="1" ht="15" customHeight="1" x14ac:dyDescent="0.3">
      <c r="A22" s="6" t="s">
        <v>274</v>
      </c>
      <c r="C22" s="1"/>
      <c r="D22" s="1"/>
      <c r="E22" s="1"/>
      <c r="F22" s="1"/>
      <c r="G22" s="1"/>
      <c r="H22" s="1"/>
      <c r="J22" s="1"/>
      <c r="K22" s="94"/>
      <c r="L22" s="92"/>
      <c r="M22" s="44"/>
    </row>
    <row r="23" spans="1:34" s="36" customFormat="1" ht="15" customHeight="1" x14ac:dyDescent="0.3">
      <c r="A23" s="6" t="s">
        <v>273</v>
      </c>
      <c r="C23" s="1"/>
      <c r="D23" s="1"/>
      <c r="E23" s="1"/>
      <c r="F23" s="1"/>
      <c r="G23" s="1"/>
      <c r="H23" s="1"/>
      <c r="J23" s="1"/>
      <c r="K23" s="93"/>
      <c r="L23" s="92"/>
      <c r="M23" s="44"/>
    </row>
    <row r="24" spans="1:34" s="36" customFormat="1" ht="15" customHeight="1" x14ac:dyDescent="0.3">
      <c r="A24" s="14" t="s">
        <v>272</v>
      </c>
      <c r="C24" s="1"/>
      <c r="D24" s="1"/>
      <c r="E24" s="1"/>
      <c r="F24" s="1"/>
      <c r="G24" s="1"/>
      <c r="H24" s="1"/>
      <c r="J24" s="1"/>
      <c r="L24" s="92"/>
      <c r="M24" s="44"/>
      <c r="AH24" s="1"/>
    </row>
    <row r="25" spans="1:34" s="36" customFormat="1" ht="15" customHeight="1" x14ac:dyDescent="0.3">
      <c r="A25" s="6" t="s">
        <v>271</v>
      </c>
      <c r="C25" s="1"/>
      <c r="D25" s="1"/>
      <c r="E25" s="1"/>
      <c r="F25" s="1"/>
      <c r="G25" s="1"/>
      <c r="H25" s="1"/>
      <c r="J25" s="1"/>
      <c r="L25" s="92"/>
      <c r="M25" s="44"/>
      <c r="AH25" s="1"/>
    </row>
    <row r="26" spans="1:34" s="36" customFormat="1" ht="15" customHeight="1" x14ac:dyDescent="0.3">
      <c r="A26" s="6" t="s">
        <v>270</v>
      </c>
      <c r="C26" s="1"/>
      <c r="D26" s="1"/>
      <c r="E26" s="1"/>
      <c r="F26" s="1"/>
      <c r="G26" s="1"/>
      <c r="H26" s="1"/>
      <c r="J26" s="1"/>
      <c r="L26" s="92"/>
      <c r="M26" s="44"/>
      <c r="AH26" s="1"/>
    </row>
    <row r="27" spans="1:34" s="36" customFormat="1" ht="15" customHeight="1" x14ac:dyDescent="0.3">
      <c r="A27" s="6" t="s">
        <v>269</v>
      </c>
      <c r="C27" s="1"/>
      <c r="D27" s="1"/>
      <c r="E27" s="1"/>
      <c r="F27" s="1"/>
      <c r="G27" s="1"/>
      <c r="H27" s="1"/>
      <c r="J27" s="1"/>
      <c r="L27" s="92"/>
      <c r="M27" s="44"/>
      <c r="AH27" s="1"/>
    </row>
    <row r="28" spans="1:34" s="36" customFormat="1" ht="15" customHeight="1" x14ac:dyDescent="0.3">
      <c r="A28" s="6" t="s">
        <v>268</v>
      </c>
      <c r="C28" s="1"/>
      <c r="D28" s="1"/>
      <c r="E28" s="1"/>
      <c r="F28" s="1"/>
      <c r="G28" s="1"/>
      <c r="H28" s="1"/>
      <c r="J28" s="1"/>
      <c r="L28" s="92"/>
      <c r="AH28" s="1"/>
    </row>
    <row r="29" spans="1:34" s="36" customFormat="1" ht="15" customHeight="1" x14ac:dyDescent="0.3">
      <c r="A29" s="6" t="s">
        <v>267</v>
      </c>
      <c r="C29" s="1"/>
      <c r="D29" s="1"/>
      <c r="E29" s="1"/>
      <c r="F29" s="1"/>
      <c r="G29" s="1"/>
      <c r="H29" s="1"/>
      <c r="J29" s="1"/>
      <c r="L29" s="92"/>
      <c r="AH29" s="1"/>
    </row>
    <row r="30" spans="1:34" s="36" customFormat="1" ht="15" customHeight="1" x14ac:dyDescent="0.3">
      <c r="A30" s="6" t="s">
        <v>24</v>
      </c>
      <c r="C30" s="1"/>
      <c r="D30" s="1"/>
      <c r="E30" s="1"/>
      <c r="F30" s="1"/>
      <c r="G30" s="1"/>
      <c r="H30" s="1"/>
      <c r="AB30" s="1"/>
      <c r="AD30" s="1"/>
      <c r="AH30" s="1"/>
    </row>
    <row r="31" spans="1:34" s="36" customFormat="1" ht="15" customHeight="1" x14ac:dyDescent="0.3">
      <c r="A31" s="6" t="s">
        <v>10</v>
      </c>
      <c r="C31" s="1"/>
      <c r="D31" s="1"/>
      <c r="E31" s="1"/>
      <c r="F31" s="1"/>
      <c r="G31" s="1"/>
      <c r="H31" s="1"/>
      <c r="N31" s="44"/>
      <c r="AB31" s="1"/>
      <c r="AD31" s="1"/>
      <c r="AH31" s="1"/>
    </row>
    <row r="32" spans="1:34" s="36" customFormat="1" ht="15" customHeight="1" x14ac:dyDescent="0.3">
      <c r="A32" s="88" t="s">
        <v>266</v>
      </c>
      <c r="C32" s="1"/>
      <c r="D32" s="1"/>
      <c r="E32" s="1"/>
      <c r="F32" s="1"/>
      <c r="G32" s="1"/>
      <c r="H32" s="1"/>
      <c r="N32" s="44"/>
      <c r="AB32" s="1"/>
      <c r="AD32" s="1"/>
      <c r="AH32" s="1"/>
    </row>
    <row r="33" spans="1:34" s="36" customFormat="1" ht="15" customHeight="1" x14ac:dyDescent="0.3">
      <c r="A33" s="47" t="s">
        <v>265</v>
      </c>
      <c r="C33" s="1"/>
      <c r="D33" s="1"/>
      <c r="E33" s="1"/>
      <c r="F33" s="1"/>
      <c r="G33" s="1"/>
      <c r="H33" s="1"/>
      <c r="AB33" s="1"/>
      <c r="AD33" s="1"/>
      <c r="AH33" s="1"/>
    </row>
    <row r="34" spans="1:34" s="36" customFormat="1" ht="15" customHeight="1" x14ac:dyDescent="0.3">
      <c r="A34" s="88" t="s">
        <v>24</v>
      </c>
      <c r="C34" s="1"/>
      <c r="D34" s="1"/>
      <c r="E34" s="1"/>
      <c r="F34" s="1"/>
      <c r="G34" s="1"/>
      <c r="H34" s="1"/>
      <c r="AB34" s="1"/>
      <c r="AD34" s="1"/>
      <c r="AH34" s="1"/>
    </row>
    <row r="35" spans="1:34" s="36" customFormat="1" ht="15" customHeight="1" x14ac:dyDescent="0.3">
      <c r="A35" s="88" t="s">
        <v>10</v>
      </c>
      <c r="AB35" s="1"/>
      <c r="AD35" s="1"/>
      <c r="AH35" s="1"/>
    </row>
    <row r="36" spans="1:34" x14ac:dyDescent="0.3">
      <c r="A36" s="22" t="s">
        <v>264</v>
      </c>
      <c r="C36" s="36"/>
      <c r="D36" s="36"/>
      <c r="E36" s="36"/>
      <c r="F36" s="36"/>
      <c r="G36" s="36"/>
      <c r="H36" s="36"/>
      <c r="I36" s="36"/>
      <c r="J36" s="36"/>
      <c r="K36" s="36"/>
      <c r="L36" s="36"/>
      <c r="M36" s="36"/>
      <c r="N36" s="36"/>
      <c r="O36" s="36"/>
      <c r="P36" s="36"/>
    </row>
    <row r="37" spans="1:34" x14ac:dyDescent="0.3">
      <c r="A37" s="22" t="s">
        <v>263</v>
      </c>
      <c r="C37" s="36"/>
      <c r="D37" s="36"/>
      <c r="E37" s="36"/>
      <c r="F37" s="36"/>
      <c r="G37" s="36"/>
      <c r="H37" s="36"/>
      <c r="I37" s="36"/>
      <c r="J37" s="36"/>
      <c r="K37" s="36"/>
      <c r="L37" s="36"/>
      <c r="M37" s="36"/>
      <c r="N37" s="36"/>
      <c r="O37" s="36"/>
      <c r="P37" s="36"/>
    </row>
    <row r="38" spans="1:34" x14ac:dyDescent="0.3">
      <c r="A38" s="22">
        <f>SUMIF(D118:D122,"&gt;=50")</f>
        <v>200</v>
      </c>
      <c r="C38" s="36"/>
      <c r="D38" s="36"/>
      <c r="E38" s="36"/>
      <c r="F38" s="36"/>
      <c r="G38" s="36"/>
      <c r="H38" s="36"/>
      <c r="I38" s="36"/>
      <c r="J38" s="36"/>
      <c r="K38" s="36"/>
      <c r="L38" s="36"/>
      <c r="M38" s="36"/>
      <c r="N38" s="36"/>
      <c r="O38" s="36"/>
      <c r="P38" s="36"/>
    </row>
    <row r="39" spans="1:34" x14ac:dyDescent="0.3">
      <c r="A39" s="22" t="s">
        <v>262</v>
      </c>
      <c r="C39" s="36"/>
      <c r="D39" s="36"/>
      <c r="E39" s="36"/>
      <c r="F39" s="36"/>
      <c r="G39" s="36"/>
      <c r="H39" s="36"/>
      <c r="I39" s="36"/>
      <c r="J39" s="36"/>
      <c r="K39" s="36"/>
      <c r="L39" s="36"/>
      <c r="M39" s="36"/>
      <c r="N39" s="36"/>
      <c r="O39" s="36"/>
      <c r="P39" s="36"/>
    </row>
    <row r="40" spans="1:34" x14ac:dyDescent="0.3">
      <c r="A40" s="22" t="s">
        <v>261</v>
      </c>
      <c r="C40" s="36"/>
      <c r="D40" s="36"/>
      <c r="E40" s="36"/>
      <c r="F40" s="36"/>
      <c r="G40" s="36"/>
      <c r="H40" s="36"/>
      <c r="I40" s="36"/>
      <c r="J40" s="36"/>
      <c r="K40" s="36"/>
      <c r="L40" s="36"/>
      <c r="M40" s="36"/>
      <c r="N40" s="36"/>
      <c r="O40" s="36"/>
      <c r="P40" s="36"/>
    </row>
    <row r="41" spans="1:34" x14ac:dyDescent="0.3">
      <c r="A41" s="22" t="s">
        <v>260</v>
      </c>
      <c r="C41" s="36"/>
      <c r="D41" s="36"/>
      <c r="E41" s="36"/>
      <c r="F41" s="36"/>
      <c r="G41" s="36"/>
      <c r="H41" s="36"/>
      <c r="I41" s="36"/>
      <c r="J41" s="36"/>
      <c r="K41" s="36"/>
      <c r="L41" s="36"/>
      <c r="M41" s="36"/>
      <c r="N41" s="36"/>
      <c r="O41" s="36"/>
      <c r="P41" s="36"/>
    </row>
    <row r="42" spans="1:34" x14ac:dyDescent="0.3">
      <c r="A42" s="22" t="s">
        <v>259</v>
      </c>
      <c r="C42" s="36"/>
      <c r="D42" s="36"/>
      <c r="E42" s="36"/>
      <c r="F42" s="36"/>
      <c r="G42" s="36"/>
      <c r="H42" s="36"/>
      <c r="I42" s="36"/>
      <c r="J42" s="36"/>
      <c r="K42" s="36"/>
      <c r="L42" s="36"/>
      <c r="M42" s="36"/>
      <c r="N42" s="36"/>
      <c r="O42" s="36"/>
      <c r="P42" s="36"/>
    </row>
    <row r="43" spans="1:34" x14ac:dyDescent="0.3">
      <c r="A43" s="22" t="s">
        <v>9</v>
      </c>
      <c r="C43" s="36"/>
      <c r="D43" s="36"/>
      <c r="E43" s="36"/>
      <c r="F43" s="36"/>
      <c r="G43" s="36"/>
      <c r="H43" s="36"/>
      <c r="I43" s="36"/>
      <c r="J43" s="36"/>
      <c r="K43" s="36"/>
      <c r="L43" s="36"/>
      <c r="M43" s="36"/>
      <c r="N43" s="36"/>
      <c r="O43" s="36"/>
      <c r="P43" s="36"/>
    </row>
    <row r="44" spans="1:34" x14ac:dyDescent="0.3">
      <c r="A44" s="22" t="s">
        <v>86</v>
      </c>
      <c r="C44" s="36"/>
      <c r="D44" s="36"/>
      <c r="E44" s="36"/>
      <c r="F44" s="36"/>
      <c r="G44" s="36"/>
      <c r="H44" s="36"/>
      <c r="I44" s="36"/>
      <c r="J44" s="36"/>
      <c r="K44" s="36"/>
      <c r="L44" s="36"/>
      <c r="M44" s="36"/>
      <c r="N44" s="36"/>
      <c r="O44" s="36"/>
      <c r="P44" s="36"/>
    </row>
    <row r="45" spans="1:34" x14ac:dyDescent="0.3">
      <c r="A45" s="22" t="s">
        <v>258</v>
      </c>
      <c r="C45" s="36"/>
      <c r="D45" s="36"/>
      <c r="E45" s="36"/>
      <c r="F45" s="36"/>
      <c r="G45" s="36"/>
      <c r="H45" s="36"/>
      <c r="I45" s="36"/>
      <c r="J45" s="36"/>
      <c r="K45" s="36"/>
      <c r="L45" s="36"/>
      <c r="M45" s="36"/>
      <c r="N45" s="36"/>
      <c r="O45" s="36"/>
      <c r="P45" s="36"/>
    </row>
    <row r="46" spans="1:34" x14ac:dyDescent="0.3">
      <c r="A46" s="22" t="s">
        <v>257</v>
      </c>
      <c r="C46" s="36"/>
      <c r="D46" s="36"/>
      <c r="E46" s="36"/>
      <c r="F46" s="36"/>
      <c r="G46" s="36"/>
      <c r="H46" s="36"/>
      <c r="I46" s="36"/>
      <c r="J46" s="36"/>
      <c r="K46" s="36"/>
      <c r="L46" s="36"/>
      <c r="M46" s="36"/>
      <c r="N46" s="36"/>
      <c r="O46" s="36"/>
      <c r="P46" s="36"/>
    </row>
    <row r="47" spans="1:34" x14ac:dyDescent="0.3">
      <c r="A47" s="22" t="s">
        <v>256</v>
      </c>
      <c r="C47" s="36"/>
      <c r="D47" s="36"/>
      <c r="E47" s="36"/>
      <c r="F47" s="36"/>
      <c r="G47" s="36"/>
      <c r="H47" s="36"/>
      <c r="I47" s="36"/>
      <c r="J47" s="36"/>
      <c r="K47" s="36"/>
      <c r="L47" s="36"/>
      <c r="M47" s="36"/>
      <c r="N47" s="36"/>
      <c r="O47" s="36"/>
      <c r="P47" s="36"/>
    </row>
    <row r="48" spans="1:34" x14ac:dyDescent="0.3">
      <c r="A48" s="22" t="s">
        <v>255</v>
      </c>
      <c r="C48" s="36"/>
      <c r="D48" s="36"/>
      <c r="E48" s="36"/>
      <c r="F48" s="36"/>
      <c r="G48" s="36"/>
      <c r="H48" s="36"/>
      <c r="I48" s="36"/>
      <c r="J48" s="36"/>
      <c r="K48" s="36"/>
      <c r="L48" s="36"/>
      <c r="M48" s="36"/>
      <c r="N48" s="36"/>
      <c r="O48" s="36"/>
      <c r="P48" s="36"/>
    </row>
    <row r="49" spans="1:16" x14ac:dyDescent="0.3">
      <c r="A49" s="22" t="s">
        <v>254</v>
      </c>
      <c r="C49" s="19" t="s">
        <v>57</v>
      </c>
      <c r="D49" s="10" t="s">
        <v>50</v>
      </c>
      <c r="E49" s="39"/>
      <c r="F49" s="19" t="s">
        <v>57</v>
      </c>
      <c r="G49" s="19" t="s">
        <v>241</v>
      </c>
      <c r="H49" s="10" t="s">
        <v>50</v>
      </c>
      <c r="I49" s="36"/>
      <c r="J49" s="36"/>
      <c r="K49" s="36"/>
      <c r="L49" s="36"/>
      <c r="M49" s="36"/>
      <c r="N49" s="36"/>
      <c r="O49" s="36"/>
      <c r="P49" s="36"/>
    </row>
    <row r="50" spans="1:16" x14ac:dyDescent="0.3">
      <c r="A50" s="22" t="s">
        <v>253</v>
      </c>
      <c r="C50" s="9" t="s">
        <v>56</v>
      </c>
      <c r="D50" s="91">
        <v>50</v>
      </c>
      <c r="E50" s="39"/>
      <c r="F50" s="9" t="s">
        <v>56</v>
      </c>
      <c r="G50" s="9" t="s">
        <v>248</v>
      </c>
      <c r="H50" s="91">
        <v>50</v>
      </c>
      <c r="I50" s="36"/>
      <c r="J50" s="36"/>
      <c r="K50" s="36"/>
      <c r="L50" s="36"/>
      <c r="M50" s="36"/>
      <c r="N50" s="36"/>
      <c r="O50" s="36"/>
      <c r="P50" s="36"/>
    </row>
    <row r="51" spans="1:16" x14ac:dyDescent="0.3">
      <c r="A51" s="22" t="s">
        <v>252</v>
      </c>
      <c r="C51" s="9" t="s">
        <v>55</v>
      </c>
      <c r="D51" s="91">
        <v>20</v>
      </c>
      <c r="E51" s="39"/>
      <c r="F51" s="9" t="s">
        <v>55</v>
      </c>
      <c r="G51" s="9" t="s">
        <v>247</v>
      </c>
      <c r="H51" s="91">
        <v>20</v>
      </c>
      <c r="I51" s="36"/>
      <c r="J51" s="36"/>
      <c r="K51" s="36"/>
      <c r="L51" s="36"/>
      <c r="M51" s="36"/>
      <c r="N51" s="36"/>
      <c r="O51" s="36"/>
      <c r="P51" s="36"/>
    </row>
    <row r="52" spans="1:16" x14ac:dyDescent="0.3">
      <c r="A52" s="22" t="s">
        <v>251</v>
      </c>
      <c r="C52" s="9" t="s">
        <v>54</v>
      </c>
      <c r="D52" s="91">
        <v>60</v>
      </c>
      <c r="E52" s="39"/>
      <c r="F52" s="9" t="s">
        <v>54</v>
      </c>
      <c r="G52" s="9" t="s">
        <v>242</v>
      </c>
      <c r="H52" s="91">
        <v>60</v>
      </c>
      <c r="I52" s="36"/>
      <c r="J52" s="36"/>
      <c r="K52" s="36"/>
      <c r="L52" s="36"/>
      <c r="M52" s="36"/>
      <c r="N52" s="36"/>
      <c r="O52" s="36"/>
      <c r="P52" s="36"/>
    </row>
    <row r="53" spans="1:16" x14ac:dyDescent="0.3">
      <c r="A53" s="22" t="s">
        <v>4</v>
      </c>
      <c r="C53" s="9" t="s">
        <v>53</v>
      </c>
      <c r="D53" s="91">
        <v>40</v>
      </c>
      <c r="E53" s="39"/>
      <c r="F53" s="9" t="s">
        <v>53</v>
      </c>
      <c r="G53" s="9" t="s">
        <v>246</v>
      </c>
      <c r="H53" s="91">
        <v>40</v>
      </c>
      <c r="I53" s="36"/>
      <c r="J53" s="36"/>
      <c r="K53" s="36"/>
      <c r="L53" s="36"/>
      <c r="M53" s="36"/>
      <c r="N53" s="36"/>
      <c r="O53" s="36"/>
      <c r="P53" s="36"/>
    </row>
    <row r="54" spans="1:16" x14ac:dyDescent="0.3">
      <c r="A54" s="22" t="s">
        <v>58</v>
      </c>
      <c r="C54" s="9" t="s">
        <v>56</v>
      </c>
      <c r="D54" s="91">
        <v>50</v>
      </c>
      <c r="E54" s="39"/>
      <c r="F54" s="9" t="s">
        <v>56</v>
      </c>
      <c r="G54" s="9" t="s">
        <v>244</v>
      </c>
      <c r="H54" s="91">
        <v>50</v>
      </c>
      <c r="I54" s="36"/>
      <c r="J54" s="36"/>
      <c r="K54" s="36"/>
      <c r="L54" s="36"/>
      <c r="M54" s="36"/>
      <c r="N54" s="36"/>
      <c r="O54" s="36"/>
      <c r="P54" s="36"/>
    </row>
    <row r="55" spans="1:16" x14ac:dyDescent="0.3">
      <c r="A55" s="22" t="s">
        <v>10</v>
      </c>
      <c r="C55" s="9" t="s">
        <v>55</v>
      </c>
      <c r="D55" s="91">
        <v>20</v>
      </c>
      <c r="E55" s="39"/>
      <c r="F55" s="9" t="s">
        <v>55</v>
      </c>
      <c r="G55" s="9" t="s">
        <v>243</v>
      </c>
      <c r="H55" s="91">
        <v>20</v>
      </c>
      <c r="I55" s="36"/>
      <c r="J55" s="36"/>
      <c r="K55" s="36"/>
      <c r="L55" s="36"/>
      <c r="M55" s="36"/>
      <c r="N55" s="36"/>
      <c r="O55" s="36"/>
      <c r="P55" s="36"/>
    </row>
    <row r="56" spans="1:16" x14ac:dyDescent="0.3">
      <c r="C56" s="9" t="s">
        <v>54</v>
      </c>
      <c r="D56" s="91">
        <v>60</v>
      </c>
      <c r="E56" s="39"/>
      <c r="F56" s="9" t="s">
        <v>54</v>
      </c>
      <c r="G56" s="9" t="s">
        <v>245</v>
      </c>
      <c r="H56" s="91">
        <v>60</v>
      </c>
      <c r="I56" s="36"/>
      <c r="J56" s="36"/>
      <c r="K56" s="36"/>
      <c r="L56" s="36"/>
      <c r="M56" s="36"/>
      <c r="N56" s="36"/>
      <c r="O56" s="36"/>
      <c r="P56" s="36"/>
    </row>
    <row r="57" spans="1:16" x14ac:dyDescent="0.3">
      <c r="C57" s="9" t="s">
        <v>53</v>
      </c>
      <c r="D57" s="91">
        <v>40</v>
      </c>
      <c r="E57" s="39"/>
      <c r="F57" s="9" t="s">
        <v>53</v>
      </c>
      <c r="G57" s="9" t="s">
        <v>239</v>
      </c>
      <c r="H57" s="91">
        <v>40</v>
      </c>
      <c r="I57" s="36"/>
      <c r="J57" s="36"/>
      <c r="K57" s="36"/>
      <c r="L57" s="36"/>
      <c r="M57" s="36"/>
      <c r="N57" s="36"/>
      <c r="O57" s="36"/>
      <c r="P57" s="36"/>
    </row>
    <row r="58" spans="1:16" x14ac:dyDescent="0.3">
      <c r="C58" s="9" t="s">
        <v>56</v>
      </c>
      <c r="D58" s="91">
        <v>50</v>
      </c>
      <c r="E58" s="39"/>
      <c r="F58" s="9" t="s">
        <v>56</v>
      </c>
      <c r="G58" s="9" t="s">
        <v>244</v>
      </c>
      <c r="H58" s="91">
        <v>50</v>
      </c>
      <c r="I58" s="36"/>
      <c r="J58" s="36"/>
      <c r="K58" s="36"/>
      <c r="L58" s="36"/>
      <c r="M58" s="36"/>
      <c r="N58" s="36"/>
      <c r="O58" s="36"/>
      <c r="P58" s="36"/>
    </row>
    <row r="59" spans="1:16" x14ac:dyDescent="0.3">
      <c r="C59" s="9" t="s">
        <v>55</v>
      </c>
      <c r="D59" s="91">
        <v>20</v>
      </c>
      <c r="E59" s="39"/>
      <c r="F59" s="9" t="s">
        <v>55</v>
      </c>
      <c r="G59" s="9" t="s">
        <v>243</v>
      </c>
      <c r="H59" s="91">
        <v>20</v>
      </c>
      <c r="I59" s="36"/>
      <c r="J59" s="36"/>
      <c r="K59" s="36"/>
      <c r="L59" s="36"/>
      <c r="M59" s="36"/>
      <c r="N59" s="36"/>
      <c r="O59" s="36"/>
      <c r="P59" s="36"/>
    </row>
    <row r="60" spans="1:16" x14ac:dyDescent="0.3">
      <c r="C60" s="9" t="s">
        <v>54</v>
      </c>
      <c r="D60" s="91">
        <v>60</v>
      </c>
      <c r="E60" s="39"/>
      <c r="F60" s="9" t="s">
        <v>54</v>
      </c>
      <c r="G60" s="9" t="s">
        <v>242</v>
      </c>
      <c r="H60" s="91">
        <v>60</v>
      </c>
      <c r="I60" s="36"/>
      <c r="J60" s="36"/>
      <c r="K60" s="36"/>
      <c r="L60" s="36"/>
      <c r="M60" s="36"/>
      <c r="N60" s="36"/>
      <c r="O60" s="36"/>
      <c r="P60" s="36"/>
    </row>
    <row r="61" spans="1:16" x14ac:dyDescent="0.3">
      <c r="C61" s="9" t="s">
        <v>53</v>
      </c>
      <c r="D61" s="91">
        <v>40</v>
      </c>
      <c r="E61" s="39"/>
      <c r="F61" s="9" t="s">
        <v>53</v>
      </c>
      <c r="G61" s="9" t="s">
        <v>239</v>
      </c>
      <c r="H61" s="91">
        <v>40</v>
      </c>
      <c r="I61" s="36"/>
      <c r="J61" s="36"/>
      <c r="K61" s="36"/>
      <c r="L61" s="36"/>
      <c r="M61" s="36"/>
      <c r="N61" s="36"/>
      <c r="O61" s="36"/>
      <c r="P61" s="36"/>
    </row>
    <row r="62" spans="1:16" x14ac:dyDescent="0.3">
      <c r="C62" s="5"/>
      <c r="D62" s="5"/>
      <c r="E62" s="5"/>
      <c r="F62" s="5"/>
      <c r="G62" s="5"/>
      <c r="H62" s="5"/>
      <c r="I62" s="36"/>
      <c r="J62" s="36"/>
      <c r="K62" s="36"/>
      <c r="L62" s="36"/>
      <c r="M62" s="36"/>
      <c r="N62" s="36"/>
      <c r="O62" s="36"/>
      <c r="P62" s="36"/>
    </row>
    <row r="63" spans="1:16" ht="15" thickBot="1" x14ac:dyDescent="0.35">
      <c r="C63" s="36" t="s">
        <v>57</v>
      </c>
      <c r="D63" s="83" t="s">
        <v>250</v>
      </c>
      <c r="E63" s="39"/>
      <c r="F63" s="36" t="s">
        <v>57</v>
      </c>
      <c r="G63" s="36" t="s">
        <v>241</v>
      </c>
      <c r="H63" s="83" t="s">
        <v>249</v>
      </c>
      <c r="I63" s="36"/>
      <c r="J63" s="36"/>
      <c r="K63" s="36"/>
      <c r="L63" s="36"/>
      <c r="M63" s="36"/>
      <c r="N63" s="36"/>
      <c r="O63" s="36"/>
      <c r="P63" s="36"/>
    </row>
    <row r="64" spans="1:16" ht="15.6" thickTop="1" thickBot="1" x14ac:dyDescent="0.35">
      <c r="C64" s="16" t="s">
        <v>56</v>
      </c>
      <c r="D64" s="76">
        <f>COUNTIF(C50:C61,C64)</f>
        <v>3</v>
      </c>
      <c r="E64" s="39"/>
      <c r="F64" s="16" t="s">
        <v>55</v>
      </c>
      <c r="G64" s="16" t="s">
        <v>247</v>
      </c>
      <c r="H64" s="23">
        <f>COUNTIFS(F50:F61,F64,G50:G61,G64)</f>
        <v>1</v>
      </c>
      <c r="I64" s="36"/>
      <c r="J64" s="36"/>
      <c r="K64" s="36"/>
      <c r="L64" s="36"/>
      <c r="M64" s="36"/>
      <c r="N64" s="36"/>
      <c r="O64" s="36"/>
      <c r="P64" s="36"/>
    </row>
    <row r="65" spans="3:16" ht="15" thickTop="1" x14ac:dyDescent="0.3">
      <c r="C65" s="36"/>
      <c r="D65" s="36"/>
      <c r="E65" s="39"/>
      <c r="F65" s="36"/>
      <c r="G65" s="36"/>
      <c r="H65" s="36"/>
      <c r="I65" s="36"/>
      <c r="J65" s="36"/>
      <c r="K65" s="36"/>
      <c r="L65" s="36"/>
      <c r="M65" s="36"/>
      <c r="N65" s="36"/>
      <c r="O65" s="36"/>
      <c r="P65" s="36"/>
    </row>
    <row r="66" spans="3:16" x14ac:dyDescent="0.3">
      <c r="I66" s="36"/>
      <c r="J66" s="36"/>
      <c r="K66" s="36"/>
      <c r="L66" s="36"/>
      <c r="M66" s="36"/>
      <c r="N66" s="36"/>
      <c r="O66" s="36"/>
      <c r="P66" s="36"/>
    </row>
    <row r="67" spans="3:16" x14ac:dyDescent="0.3">
      <c r="I67" s="36"/>
      <c r="J67" s="36"/>
      <c r="K67" s="36"/>
      <c r="L67" s="36"/>
      <c r="M67" s="36"/>
      <c r="N67" s="36"/>
      <c r="O67" s="36"/>
      <c r="P67" s="36"/>
    </row>
    <row r="68" spans="3:16" x14ac:dyDescent="0.3">
      <c r="I68" s="36"/>
      <c r="J68" s="36"/>
      <c r="K68" s="36"/>
      <c r="L68" s="36"/>
      <c r="M68" s="36"/>
      <c r="N68" s="36"/>
      <c r="O68" s="36"/>
      <c r="P68" s="36"/>
    </row>
    <row r="69" spans="3:16" x14ac:dyDescent="0.3">
      <c r="I69" s="36"/>
      <c r="J69" s="36"/>
      <c r="K69" s="36"/>
      <c r="L69" s="36"/>
      <c r="M69" s="36"/>
      <c r="N69" s="36"/>
      <c r="O69" s="36"/>
      <c r="P69" s="36"/>
    </row>
    <row r="70" spans="3:16" x14ac:dyDescent="0.3">
      <c r="I70" s="36"/>
      <c r="J70" s="36"/>
      <c r="K70" s="36"/>
      <c r="L70" s="36"/>
      <c r="M70" s="36"/>
      <c r="N70" s="36"/>
      <c r="O70" s="36"/>
      <c r="P70" s="36"/>
    </row>
    <row r="71" spans="3:16" x14ac:dyDescent="0.3">
      <c r="I71" s="36"/>
      <c r="J71" s="36"/>
      <c r="K71" s="36"/>
      <c r="L71" s="36"/>
      <c r="M71" s="36"/>
      <c r="N71" s="36"/>
      <c r="O71" s="36"/>
      <c r="P71" s="36"/>
    </row>
    <row r="72" spans="3:16" x14ac:dyDescent="0.3">
      <c r="I72" s="36"/>
      <c r="J72" s="36"/>
      <c r="K72" s="36"/>
      <c r="L72" s="36"/>
      <c r="M72" s="36"/>
      <c r="N72" s="36"/>
      <c r="O72" s="36"/>
      <c r="P72" s="36"/>
    </row>
    <row r="73" spans="3:16" x14ac:dyDescent="0.3">
      <c r="I73" s="36"/>
      <c r="J73" s="36"/>
      <c r="K73" s="36"/>
      <c r="L73" s="36"/>
      <c r="M73" s="36"/>
      <c r="N73" s="36"/>
      <c r="O73" s="36"/>
      <c r="P73" s="36"/>
    </row>
    <row r="74" spans="3:16" x14ac:dyDescent="0.3">
      <c r="I74" s="36"/>
      <c r="J74" s="36"/>
      <c r="K74" s="36"/>
      <c r="L74" s="36"/>
      <c r="M74" s="36"/>
      <c r="N74" s="36"/>
      <c r="O74" s="36"/>
      <c r="P74" s="36"/>
    </row>
    <row r="75" spans="3:16" x14ac:dyDescent="0.3">
      <c r="I75" s="36"/>
      <c r="J75" s="36"/>
      <c r="K75" s="36"/>
      <c r="L75" s="36"/>
      <c r="M75" s="36"/>
      <c r="N75" s="36"/>
      <c r="O75" s="36"/>
      <c r="P75" s="36"/>
    </row>
    <row r="76" spans="3:16" x14ac:dyDescent="0.3">
      <c r="I76" s="36"/>
      <c r="J76" s="36"/>
      <c r="K76" s="36"/>
      <c r="L76" s="36"/>
      <c r="M76" s="36"/>
      <c r="N76" s="36"/>
      <c r="O76" s="36"/>
      <c r="P76" s="36"/>
    </row>
    <row r="77" spans="3:16" x14ac:dyDescent="0.3">
      <c r="I77" s="36"/>
      <c r="J77" s="36"/>
      <c r="K77" s="36"/>
      <c r="L77" s="36"/>
      <c r="M77" s="36"/>
      <c r="N77" s="36"/>
      <c r="O77" s="36"/>
      <c r="P77" s="36"/>
    </row>
    <row r="78" spans="3:16" x14ac:dyDescent="0.3">
      <c r="I78" s="36"/>
      <c r="J78" s="36"/>
      <c r="K78" s="36"/>
      <c r="L78" s="36"/>
      <c r="M78" s="36"/>
      <c r="N78" s="36"/>
      <c r="O78" s="36"/>
      <c r="P78" s="36"/>
    </row>
    <row r="79" spans="3:16" x14ac:dyDescent="0.3">
      <c r="I79" s="36"/>
      <c r="J79" s="36"/>
      <c r="K79" s="36"/>
      <c r="L79" s="36"/>
      <c r="M79" s="36"/>
      <c r="N79" s="36"/>
      <c r="O79" s="36"/>
      <c r="P79" s="36"/>
    </row>
    <row r="80" spans="3:16" x14ac:dyDescent="0.3">
      <c r="I80" s="36"/>
      <c r="J80" s="36"/>
      <c r="K80" s="36"/>
      <c r="L80" s="36"/>
      <c r="M80" s="36"/>
      <c r="N80" s="36"/>
      <c r="O80" s="36"/>
      <c r="P80" s="36"/>
    </row>
    <row r="81" spans="3:16" x14ac:dyDescent="0.3">
      <c r="I81" s="36"/>
      <c r="J81" s="36"/>
      <c r="K81" s="36"/>
      <c r="L81" s="36"/>
      <c r="M81" s="36"/>
      <c r="N81" s="36"/>
      <c r="O81" s="36"/>
      <c r="P81" s="36"/>
    </row>
    <row r="82" spans="3:16" x14ac:dyDescent="0.3">
      <c r="F82" s="36"/>
      <c r="G82" s="36"/>
      <c r="H82" s="36"/>
      <c r="I82" s="36"/>
      <c r="J82" s="36"/>
      <c r="K82" s="36"/>
      <c r="L82" s="36"/>
      <c r="M82" s="36"/>
      <c r="N82" s="36"/>
      <c r="O82" s="36"/>
      <c r="P82" s="36"/>
    </row>
    <row r="83" spans="3:16" x14ac:dyDescent="0.3">
      <c r="F83" s="36"/>
      <c r="G83" s="36"/>
      <c r="H83" s="36"/>
      <c r="I83" s="36"/>
      <c r="J83" s="36"/>
      <c r="K83" s="36"/>
      <c r="L83" s="36"/>
      <c r="M83" s="36"/>
      <c r="N83" s="36"/>
      <c r="O83" s="36"/>
      <c r="P83" s="36"/>
    </row>
    <row r="84" spans="3:16" x14ac:dyDescent="0.3">
      <c r="F84" s="36"/>
      <c r="G84" s="36"/>
      <c r="H84" s="36"/>
      <c r="I84" s="36"/>
      <c r="J84" s="36"/>
      <c r="K84" s="36"/>
      <c r="L84" s="36"/>
      <c r="M84" s="36"/>
      <c r="N84" s="36"/>
      <c r="O84" s="36"/>
      <c r="P84" s="36"/>
    </row>
    <row r="85" spans="3:16" x14ac:dyDescent="0.3">
      <c r="F85" s="36"/>
      <c r="G85" s="36"/>
      <c r="H85" s="36"/>
      <c r="I85" s="36"/>
      <c r="J85" s="36"/>
      <c r="K85" s="36"/>
      <c r="L85" s="36"/>
      <c r="M85" s="36"/>
      <c r="N85" s="36"/>
      <c r="O85" s="36"/>
      <c r="P85" s="36"/>
    </row>
    <row r="86" spans="3:16" x14ac:dyDescent="0.3">
      <c r="F86" s="36"/>
      <c r="G86" s="36"/>
      <c r="H86" s="36"/>
      <c r="I86" s="36"/>
      <c r="J86" s="36"/>
      <c r="K86" s="36"/>
      <c r="L86" s="36"/>
      <c r="M86" s="36"/>
      <c r="N86" s="36"/>
      <c r="O86" s="36"/>
      <c r="P86" s="36"/>
    </row>
    <row r="87" spans="3:16" x14ac:dyDescent="0.3">
      <c r="F87" s="36"/>
      <c r="G87" s="36"/>
      <c r="H87" s="36"/>
      <c r="I87" s="36"/>
      <c r="J87" s="36"/>
      <c r="K87" s="36"/>
      <c r="L87" s="36"/>
      <c r="M87" s="36"/>
      <c r="N87" s="36"/>
      <c r="O87" s="36"/>
      <c r="P87" s="36"/>
    </row>
    <row r="88" spans="3:16" x14ac:dyDescent="0.3">
      <c r="F88" s="36"/>
      <c r="G88" s="36"/>
      <c r="H88" s="36"/>
      <c r="I88" s="36"/>
      <c r="J88" s="36"/>
      <c r="K88" s="36"/>
      <c r="L88" s="36"/>
      <c r="M88" s="36"/>
      <c r="N88" s="36"/>
      <c r="O88" s="36"/>
      <c r="P88" s="36"/>
    </row>
    <row r="89" spans="3:16" x14ac:dyDescent="0.3">
      <c r="F89" s="36"/>
      <c r="G89" s="36"/>
      <c r="H89" s="36"/>
      <c r="I89" s="36"/>
      <c r="J89" s="36"/>
      <c r="K89" s="36"/>
      <c r="L89" s="36"/>
      <c r="M89" s="36"/>
      <c r="N89" s="36"/>
      <c r="O89" s="36"/>
      <c r="P89" s="36"/>
    </row>
    <row r="90" spans="3:16" ht="15" customHeight="1" x14ac:dyDescent="0.3">
      <c r="J90" s="36"/>
      <c r="K90" s="36"/>
      <c r="N90" s="36"/>
    </row>
    <row r="91" spans="3:16" ht="15" customHeight="1" x14ac:dyDescent="0.3">
      <c r="C91" s="19" t="s">
        <v>57</v>
      </c>
      <c r="D91" s="19" t="s">
        <v>241</v>
      </c>
      <c r="E91" s="10" t="s">
        <v>50</v>
      </c>
      <c r="J91" s="36"/>
      <c r="K91" s="36"/>
      <c r="N91" s="36"/>
    </row>
    <row r="92" spans="3:16" ht="15" customHeight="1" x14ac:dyDescent="0.3">
      <c r="C92" s="9" t="s">
        <v>56</v>
      </c>
      <c r="D92" s="9" t="s">
        <v>248</v>
      </c>
      <c r="E92" s="91">
        <v>50</v>
      </c>
    </row>
    <row r="93" spans="3:16" ht="15" customHeight="1" x14ac:dyDescent="0.3">
      <c r="C93" s="9" t="s">
        <v>55</v>
      </c>
      <c r="D93" s="9" t="s">
        <v>247</v>
      </c>
      <c r="E93" s="91">
        <v>20</v>
      </c>
    </row>
    <row r="94" spans="3:16" ht="15" customHeight="1" x14ac:dyDescent="0.3">
      <c r="C94" s="9" t="s">
        <v>54</v>
      </c>
      <c r="D94" s="9" t="s">
        <v>242</v>
      </c>
      <c r="E94" s="91">
        <v>60</v>
      </c>
      <c r="H94" s="36"/>
      <c r="I94" s="36"/>
      <c r="J94" s="36"/>
      <c r="K94" s="36"/>
    </row>
    <row r="95" spans="3:16" ht="15" customHeight="1" x14ac:dyDescent="0.3">
      <c r="C95" s="9" t="s">
        <v>53</v>
      </c>
      <c r="D95" s="9" t="s">
        <v>246</v>
      </c>
      <c r="E95" s="91">
        <v>40</v>
      </c>
      <c r="H95" s="36"/>
      <c r="I95" s="36"/>
      <c r="J95" s="36"/>
      <c r="K95" s="36"/>
    </row>
    <row r="96" spans="3:16" ht="15" customHeight="1" x14ac:dyDescent="0.3">
      <c r="C96" s="9" t="s">
        <v>56</v>
      </c>
      <c r="D96" s="9" t="s">
        <v>244</v>
      </c>
      <c r="E96" s="91">
        <v>50</v>
      </c>
    </row>
    <row r="97" spans="3:5" x14ac:dyDescent="0.3">
      <c r="C97" s="9" t="s">
        <v>55</v>
      </c>
      <c r="D97" s="9" t="s">
        <v>243</v>
      </c>
      <c r="E97" s="91">
        <v>20</v>
      </c>
    </row>
    <row r="98" spans="3:5" x14ac:dyDescent="0.3">
      <c r="C98" s="9" t="s">
        <v>54</v>
      </c>
      <c r="D98" s="9" t="s">
        <v>245</v>
      </c>
      <c r="E98" s="91">
        <v>60</v>
      </c>
    </row>
    <row r="99" spans="3:5" x14ac:dyDescent="0.3">
      <c r="C99" s="9" t="s">
        <v>53</v>
      </c>
      <c r="D99" s="9" t="s">
        <v>239</v>
      </c>
      <c r="E99" s="91">
        <v>40</v>
      </c>
    </row>
    <row r="100" spans="3:5" x14ac:dyDescent="0.3">
      <c r="C100" s="9" t="s">
        <v>56</v>
      </c>
      <c r="D100" s="9" t="s">
        <v>244</v>
      </c>
      <c r="E100" s="91">
        <v>50</v>
      </c>
    </row>
    <row r="101" spans="3:5" x14ac:dyDescent="0.3">
      <c r="C101" s="9" t="s">
        <v>55</v>
      </c>
      <c r="D101" s="9" t="s">
        <v>243</v>
      </c>
      <c r="E101" s="91">
        <v>20</v>
      </c>
    </row>
    <row r="102" spans="3:5" ht="15" customHeight="1" x14ac:dyDescent="0.3">
      <c r="C102" s="9" t="s">
        <v>54</v>
      </c>
      <c r="D102" s="9" t="s">
        <v>242</v>
      </c>
      <c r="E102" s="91">
        <v>60</v>
      </c>
    </row>
    <row r="103" spans="3:5" ht="15" customHeight="1" x14ac:dyDescent="0.3">
      <c r="C103" s="9" t="s">
        <v>53</v>
      </c>
      <c r="D103" s="9" t="s">
        <v>239</v>
      </c>
      <c r="E103" s="91">
        <v>40</v>
      </c>
    </row>
    <row r="104" spans="3:5" ht="15" customHeight="1" x14ac:dyDescent="0.3">
      <c r="C104" s="36"/>
      <c r="D104" s="36"/>
      <c r="E104" s="39"/>
    </row>
    <row r="105" spans="3:5" ht="15" customHeight="1" thickBot="1" x14ac:dyDescent="0.35">
      <c r="C105" s="36" t="s">
        <v>57</v>
      </c>
      <c r="D105" s="36" t="s">
        <v>241</v>
      </c>
      <c r="E105" s="83" t="s">
        <v>240</v>
      </c>
    </row>
    <row r="106" spans="3:5" ht="15" customHeight="1" thickTop="1" thickBot="1" x14ac:dyDescent="0.35">
      <c r="C106" s="16" t="s">
        <v>53</v>
      </c>
      <c r="D106" s="16" t="s">
        <v>239</v>
      </c>
      <c r="E106" s="23">
        <f>SUMIFS(E92:E103,C92:C103,C106,D92:D103,D106)</f>
        <v>80</v>
      </c>
    </row>
    <row r="107" spans="3:5" ht="15" customHeight="1" thickTop="1" x14ac:dyDescent="0.3"/>
    <row r="117" spans="3:4" x14ac:dyDescent="0.3">
      <c r="C117" s="19" t="s">
        <v>51</v>
      </c>
      <c r="D117" s="19" t="s">
        <v>50</v>
      </c>
    </row>
    <row r="118" spans="3:4" x14ac:dyDescent="0.3">
      <c r="C118" s="9" t="s">
        <v>71</v>
      </c>
      <c r="D118" s="9">
        <v>50</v>
      </c>
    </row>
    <row r="119" spans="3:4" x14ac:dyDescent="0.3">
      <c r="C119" s="9" t="s">
        <v>69</v>
      </c>
      <c r="D119" s="9">
        <v>100</v>
      </c>
    </row>
    <row r="120" spans="3:4" x14ac:dyDescent="0.3">
      <c r="C120" s="9" t="s">
        <v>67</v>
      </c>
      <c r="D120" s="9">
        <v>40</v>
      </c>
    </row>
    <row r="121" spans="3:4" x14ac:dyDescent="0.3">
      <c r="C121" s="9" t="s">
        <v>65</v>
      </c>
      <c r="D121" s="9">
        <v>50</v>
      </c>
    </row>
    <row r="122" spans="3:4" ht="15" thickBot="1" x14ac:dyDescent="0.35">
      <c r="C122" s="9" t="s">
        <v>63</v>
      </c>
      <c r="D122" s="9">
        <v>20</v>
      </c>
    </row>
    <row r="123" spans="3:4" ht="15.6" thickTop="1" thickBot="1" x14ac:dyDescent="0.35">
      <c r="C123" s="90"/>
      <c r="D123" s="16">
        <f>SUMIF(D118:D122,"&gt;=50")</f>
        <v>200</v>
      </c>
    </row>
    <row r="124" spans="3:4" ht="15" thickTop="1" x14ac:dyDescent="0.3"/>
  </sheetData>
  <dataValidations count="2">
    <dataValidation type="list" allowBlank="1" showInputMessage="1" showErrorMessage="1" sqref="G17 G34 D106 G64 G81" xr:uid="{00000000-0002-0000-0A00-000000000000}">
      <formula1>INDIRECT(C17)</formula1>
    </dataValidation>
    <dataValidation type="list" allowBlank="1" showInputMessage="1" showErrorMessage="1" sqref="C17 C34 F17 F34 C106 C64 C81 F64 F81" xr:uid="{00000000-0002-0000-0A00-000001000000}">
      <formula1>lst_Fruit</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14"/>
  <sheetViews>
    <sheetView showGridLines="0" workbookViewId="0"/>
  </sheetViews>
  <sheetFormatPr defaultRowHeight="14.4" x14ac:dyDescent="0.3"/>
  <cols>
    <col min="1" max="1" width="13" style="5" customWidth="1"/>
    <col min="2" max="2" width="82.88671875" style="5" customWidth="1"/>
    <col min="3" max="4" width="13.109375" style="5" customWidth="1"/>
    <col min="5" max="16384" width="8.88671875" style="5"/>
  </cols>
  <sheetData>
    <row r="1" spans="1:4" ht="60" customHeight="1" x14ac:dyDescent="0.3">
      <c r="A1" s="6" t="s">
        <v>301</v>
      </c>
      <c r="C1" s="13"/>
      <c r="D1" s="12"/>
    </row>
    <row r="2" spans="1:4" x14ac:dyDescent="0.3">
      <c r="A2" s="6" t="s">
        <v>300</v>
      </c>
    </row>
    <row r="3" spans="1:4" ht="15" customHeight="1" x14ac:dyDescent="0.3">
      <c r="A3" s="14" t="s">
        <v>299</v>
      </c>
    </row>
    <row r="4" spans="1:4" ht="15" customHeight="1" x14ac:dyDescent="0.3">
      <c r="A4" s="14" t="s">
        <v>298</v>
      </c>
      <c r="C4" s="84" t="s">
        <v>57</v>
      </c>
      <c r="D4" s="81" t="s">
        <v>50</v>
      </c>
    </row>
    <row r="5" spans="1:4" ht="15" customHeight="1" x14ac:dyDescent="0.3">
      <c r="A5" s="14" t="s">
        <v>297</v>
      </c>
      <c r="C5" s="9" t="s">
        <v>56</v>
      </c>
      <c r="D5" s="91">
        <v>50</v>
      </c>
    </row>
    <row r="6" spans="1:4" x14ac:dyDescent="0.3">
      <c r="A6" s="6" t="s">
        <v>296</v>
      </c>
      <c r="C6" s="9" t="s">
        <v>55</v>
      </c>
      <c r="D6" s="91">
        <v>20</v>
      </c>
    </row>
    <row r="7" spans="1:4" ht="15" customHeight="1" x14ac:dyDescent="0.3">
      <c r="A7" s="14" t="s">
        <v>295</v>
      </c>
      <c r="C7" s="9" t="s">
        <v>54</v>
      </c>
      <c r="D7" s="91">
        <v>60</v>
      </c>
    </row>
    <row r="8" spans="1:4" ht="15" customHeight="1" x14ac:dyDescent="0.3">
      <c r="A8" s="6" t="s">
        <v>11</v>
      </c>
      <c r="C8" s="9" t="s">
        <v>53</v>
      </c>
      <c r="D8" s="91">
        <v>40</v>
      </c>
    </row>
    <row r="9" spans="1:4" ht="15" customHeight="1" thickBot="1" x14ac:dyDescent="0.35">
      <c r="A9" s="6" t="s">
        <v>10</v>
      </c>
      <c r="C9" s="36"/>
      <c r="D9" s="36"/>
    </row>
    <row r="10" spans="1:4" ht="15.6" thickTop="1" thickBot="1" x14ac:dyDescent="0.35">
      <c r="A10" s="6" t="s">
        <v>9</v>
      </c>
      <c r="C10" s="80" t="s">
        <v>56</v>
      </c>
      <c r="D10" s="23">
        <f>VLOOKUP(C10,C5:D8,2,FALSE)</f>
        <v>50</v>
      </c>
    </row>
    <row r="11" spans="1:4" ht="15" thickTop="1" x14ac:dyDescent="0.3">
      <c r="A11" s="6" t="s">
        <v>7</v>
      </c>
    </row>
    <row r="12" spans="1:4" x14ac:dyDescent="0.3">
      <c r="A12" s="6" t="s">
        <v>294</v>
      </c>
    </row>
    <row r="13" spans="1:4" x14ac:dyDescent="0.3">
      <c r="A13" s="6" t="s">
        <v>293</v>
      </c>
    </row>
    <row r="14" spans="1:4" x14ac:dyDescent="0.3">
      <c r="A14" s="6" t="s">
        <v>4</v>
      </c>
    </row>
  </sheetData>
  <dataValidations count="1">
    <dataValidation type="list" allowBlank="1" showInputMessage="1" showErrorMessage="1" sqref="C10" xr:uid="{00000000-0002-0000-0B00-000000000000}">
      <formula1>$C$5:$C$8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D37"/>
  <sheetViews>
    <sheetView showGridLines="0" workbookViewId="0"/>
  </sheetViews>
  <sheetFormatPr defaultRowHeight="14.4" x14ac:dyDescent="0.3"/>
  <cols>
    <col min="1" max="1" width="13" style="5" customWidth="1"/>
    <col min="2" max="2" width="82.88671875" style="5" customWidth="1"/>
    <col min="3" max="4" width="13.33203125" style="5" customWidth="1"/>
    <col min="5" max="16384" width="8.88671875" style="5"/>
  </cols>
  <sheetData>
    <row r="1" spans="1:4" ht="60" customHeight="1" x14ac:dyDescent="0.3">
      <c r="A1" s="6" t="s">
        <v>311</v>
      </c>
      <c r="C1" s="13"/>
      <c r="D1" s="102"/>
    </row>
    <row r="2" spans="1:4" ht="15" customHeight="1" x14ac:dyDescent="0.3">
      <c r="A2" s="6" t="s">
        <v>310</v>
      </c>
      <c r="C2" s="101"/>
      <c r="D2" s="101"/>
    </row>
    <row r="3" spans="1:4" x14ac:dyDescent="0.3">
      <c r="A3" s="6" t="s">
        <v>309</v>
      </c>
      <c r="C3" s="84" t="s">
        <v>57</v>
      </c>
      <c r="D3" s="81" t="s">
        <v>50</v>
      </c>
    </row>
    <row r="4" spans="1:4" x14ac:dyDescent="0.3">
      <c r="A4" s="6" t="s">
        <v>308</v>
      </c>
      <c r="C4" s="15" t="s">
        <v>56</v>
      </c>
      <c r="D4" s="43">
        <v>50</v>
      </c>
    </row>
    <row r="5" spans="1:4" x14ac:dyDescent="0.3">
      <c r="A5" s="6" t="s">
        <v>307</v>
      </c>
      <c r="C5" s="15" t="s">
        <v>55</v>
      </c>
      <c r="D5" s="43">
        <v>20</v>
      </c>
    </row>
    <row r="6" spans="1:4" x14ac:dyDescent="0.3">
      <c r="A6" s="6" t="s">
        <v>306</v>
      </c>
      <c r="C6" s="15" t="s">
        <v>54</v>
      </c>
      <c r="D6" s="43">
        <v>60</v>
      </c>
    </row>
    <row r="7" spans="1:4" ht="15" customHeight="1" x14ac:dyDescent="0.3">
      <c r="A7" s="14" t="s">
        <v>305</v>
      </c>
      <c r="C7" s="15" t="s">
        <v>53</v>
      </c>
      <c r="D7" s="43">
        <v>40</v>
      </c>
    </row>
    <row r="8" spans="1:4" ht="15" thickBot="1" x14ac:dyDescent="0.35">
      <c r="A8" s="6" t="s">
        <v>11</v>
      </c>
      <c r="C8" s="36"/>
      <c r="D8" s="36"/>
    </row>
    <row r="9" spans="1:4" ht="15.6" thickTop="1" thickBot="1" x14ac:dyDescent="0.35">
      <c r="A9" s="6" t="s">
        <v>10</v>
      </c>
      <c r="C9" s="80" t="s">
        <v>211</v>
      </c>
      <c r="D9" s="23" t="e">
        <f>VLOOKUP(C9,C3:D7,2,FALSE)</f>
        <v>#N/A</v>
      </c>
    </row>
    <row r="10" spans="1:4" ht="15" thickTop="1" x14ac:dyDescent="0.3">
      <c r="A10" s="6" t="s">
        <v>9</v>
      </c>
    </row>
    <row r="11" spans="1:4" x14ac:dyDescent="0.3">
      <c r="A11" s="6" t="s">
        <v>304</v>
      </c>
    </row>
    <row r="12" spans="1:4" x14ac:dyDescent="0.3">
      <c r="A12" s="6" t="s">
        <v>303</v>
      </c>
    </row>
    <row r="13" spans="1:4" x14ac:dyDescent="0.3">
      <c r="A13" s="6" t="s">
        <v>302</v>
      </c>
    </row>
    <row r="14" spans="1:4" x14ac:dyDescent="0.3">
      <c r="A14" s="6" t="s">
        <v>4</v>
      </c>
    </row>
    <row r="30" spans="3:4" x14ac:dyDescent="0.3">
      <c r="C30" s="84" t="s">
        <v>57</v>
      </c>
      <c r="D30" s="81" t="s">
        <v>50</v>
      </c>
    </row>
    <row r="31" spans="3:4" x14ac:dyDescent="0.3">
      <c r="C31" s="15" t="s">
        <v>56</v>
      </c>
      <c r="D31" s="43">
        <v>50</v>
      </c>
    </row>
    <row r="32" spans="3:4" x14ac:dyDescent="0.3">
      <c r="C32" s="15" t="s">
        <v>55</v>
      </c>
      <c r="D32" s="43">
        <v>20</v>
      </c>
    </row>
    <row r="33" spans="3:4" x14ac:dyDescent="0.3">
      <c r="C33" s="15" t="s">
        <v>54</v>
      </c>
      <c r="D33" s="43">
        <v>60</v>
      </c>
    </row>
    <row r="34" spans="3:4" x14ac:dyDescent="0.3">
      <c r="C34" s="15" t="s">
        <v>53</v>
      </c>
      <c r="D34" s="43">
        <v>40</v>
      </c>
    </row>
    <row r="35" spans="3:4" ht="15" thickBot="1" x14ac:dyDescent="0.35"/>
    <row r="36" spans="3:4" ht="15.6" thickTop="1" thickBot="1" x14ac:dyDescent="0.35">
      <c r="C36" s="80" t="s">
        <v>192</v>
      </c>
      <c r="D36" s="23" t="e">
        <f ca="1">sume(D31:D34)</f>
        <v>#NAME?</v>
      </c>
    </row>
    <row r="37" spans="3:4" ht="15" thickTop="1" x14ac:dyDescent="0.3"/>
  </sheetData>
  <dataValidations count="1">
    <dataValidation type="list" allowBlank="1" showInputMessage="1" showErrorMessage="1" sqref="C9" xr:uid="{00000000-0002-0000-0C00-000000000000}">
      <formula1>$C$9:$C$38</formula1>
    </dataValidation>
  </dataValidation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B7"/>
  <sheetViews>
    <sheetView showGridLines="0" zoomScaleNormal="100" workbookViewId="0"/>
  </sheetViews>
  <sheetFormatPr defaultColWidth="8.88671875" defaultRowHeight="15" customHeight="1" x14ac:dyDescent="0.3"/>
  <cols>
    <col min="1" max="1" width="8.88671875" style="22"/>
    <col min="2" max="2" width="95.109375" style="103" customWidth="1"/>
    <col min="3" max="16384" width="8.88671875" style="103"/>
  </cols>
  <sheetData>
    <row r="1" spans="1:2" ht="60" customHeight="1" x14ac:dyDescent="0.3">
      <c r="A1" s="22" t="s">
        <v>318</v>
      </c>
    </row>
    <row r="2" spans="1:2" s="106" customFormat="1" ht="15" customHeight="1" x14ac:dyDescent="0.45">
      <c r="A2" s="22" t="s">
        <v>317</v>
      </c>
      <c r="B2" s="103"/>
    </row>
    <row r="3" spans="1:2" s="106" customFormat="1" ht="15" customHeight="1" x14ac:dyDescent="0.45">
      <c r="A3" s="22" t="s">
        <v>316</v>
      </c>
      <c r="B3" s="103"/>
    </row>
    <row r="4" spans="1:2" s="105" customFormat="1" ht="15" customHeight="1" x14ac:dyDescent="0.75">
      <c r="A4" s="22" t="s">
        <v>315</v>
      </c>
      <c r="B4" s="103"/>
    </row>
    <row r="5" spans="1:2" s="104" customFormat="1" ht="15" customHeight="1" x14ac:dyDescent="0.3">
      <c r="A5" s="22" t="s">
        <v>314</v>
      </c>
      <c r="B5" s="103"/>
    </row>
    <row r="6" spans="1:2" s="104" customFormat="1" ht="15" customHeight="1" x14ac:dyDescent="0.3">
      <c r="A6" s="33" t="s">
        <v>313</v>
      </c>
      <c r="B6" s="103"/>
    </row>
    <row r="7" spans="1:2" ht="15" customHeight="1" x14ac:dyDescent="0.3">
      <c r="A7" s="22" t="s">
        <v>312</v>
      </c>
    </row>
  </sheetData>
  <hyperlinks>
    <hyperlink ref="A4" r:id="rId1" tooltip="Select to learn more about LinkedIn Learning" display="http://go.microsoft.com/fwlink/?LinkId=846285" xr:uid="{00000000-0004-0000-0D00-000000000000}"/>
    <hyperlink ref="A5" r:id="rId2" tooltip="Select to learn more about Community" display="http://go.microsoft.com/fwlink/?LinkId=844969" xr:uid="{00000000-0004-0000-0D00-000001000000}"/>
    <hyperlink ref="A6" r:id="rId3" tooltip="Select to learn more about what else is new" display="http://go.microsoft.com/fwlink/?LinkId=846286" xr:uid="{00000000-0004-0000-0D00-000002000000}"/>
    <hyperlink ref="A7" r:id="rId4" tooltip="Select to Give us feedback on this tour" xr:uid="{00000000-0004-0000-0D00-000003000000}"/>
  </hyperlinks>
  <pageMargins left="0.7" right="0.7" top="0.75" bottom="0.75" header="0.3" footer="0.3"/>
  <pageSetup orientation="portrait"/>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
  <sheetViews>
    <sheetView workbookViewId="0">
      <selection activeCell="J9" sqref="J9"/>
    </sheetView>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A5"/>
  <sheetViews>
    <sheetView showGridLines="0" showRowColHeaders="0" topLeftCell="A3" workbookViewId="0">
      <selection activeCell="A4" sqref="A4"/>
    </sheetView>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4"/>
    </row>
    <row r="2" spans="1:1" ht="102" customHeight="1" x14ac:dyDescent="1.55">
      <c r="A2" s="4" t="s">
        <v>2</v>
      </c>
    </row>
    <row r="3" spans="1:1" ht="44.4" x14ac:dyDescent="0.45">
      <c r="A3" s="2" t="s">
        <v>1</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86"/>
  <sheetViews>
    <sheetView showGridLines="0" topLeftCell="A42" zoomScaleNormal="100" workbookViewId="0"/>
  </sheetViews>
  <sheetFormatPr defaultColWidth="9.109375" defaultRowHeight="14.4" x14ac:dyDescent="0.3"/>
  <cols>
    <col min="1" max="1" width="12.6640625" style="6" customWidth="1"/>
    <col min="2" max="2" width="82.88671875" style="5" customWidth="1"/>
    <col min="3" max="3" width="15.6640625" style="5" bestFit="1" customWidth="1"/>
    <col min="4" max="4" width="2.33203125" style="5" customWidth="1"/>
    <col min="5" max="5" width="18" style="5" bestFit="1" customWidth="1"/>
    <col min="6" max="6" width="15.6640625" style="5" customWidth="1"/>
    <col min="7" max="7" width="13.33203125" style="5" customWidth="1"/>
    <col min="8" max="10" width="9.109375" style="5"/>
    <col min="11" max="11" width="9.109375" style="5" customWidth="1"/>
    <col min="12" max="16384" width="9.109375" style="5"/>
  </cols>
  <sheetData>
    <row r="1" spans="1:7" ht="60" customHeight="1" x14ac:dyDescent="0.3">
      <c r="A1" s="6" t="s">
        <v>41</v>
      </c>
      <c r="C1" s="13"/>
      <c r="D1" s="12"/>
      <c r="E1" s="12"/>
      <c r="F1" s="12"/>
    </row>
    <row r="2" spans="1:7" ht="15" thickBot="1" x14ac:dyDescent="0.35">
      <c r="A2" s="6" t="s">
        <v>40</v>
      </c>
      <c r="C2" s="20" t="s">
        <v>39</v>
      </c>
      <c r="E2" s="19" t="s">
        <v>38</v>
      </c>
      <c r="F2" s="10" t="s">
        <v>37</v>
      </c>
      <c r="G2" s="10" t="s">
        <v>36</v>
      </c>
    </row>
    <row r="3" spans="1:7" ht="15.6" thickTop="1" thickBot="1" x14ac:dyDescent="0.35">
      <c r="A3" s="6" t="s">
        <v>35</v>
      </c>
      <c r="C3" s="16">
        <v>1</v>
      </c>
      <c r="E3" s="17" t="s">
        <v>34</v>
      </c>
      <c r="F3" s="18"/>
      <c r="G3" s="15">
        <f>C3+C4</f>
        <v>3</v>
      </c>
    </row>
    <row r="4" spans="1:7" ht="15.6" thickTop="1" thickBot="1" x14ac:dyDescent="0.35">
      <c r="A4" s="6" t="s">
        <v>33</v>
      </c>
      <c r="C4" s="16">
        <v>2</v>
      </c>
      <c r="E4" s="17" t="s">
        <v>32</v>
      </c>
      <c r="F4" s="18"/>
      <c r="G4" s="15">
        <f>C3-C4</f>
        <v>-1</v>
      </c>
    </row>
    <row r="5" spans="1:7" ht="15" thickTop="1" x14ac:dyDescent="0.3">
      <c r="A5" s="6" t="s">
        <v>31</v>
      </c>
      <c r="E5" s="17" t="s">
        <v>30</v>
      </c>
      <c r="F5" s="18"/>
      <c r="G5" s="15">
        <f>C3*C4</f>
        <v>2</v>
      </c>
    </row>
    <row r="6" spans="1:7" ht="15" thickBot="1" x14ac:dyDescent="0.35">
      <c r="A6" s="6" t="s">
        <v>29</v>
      </c>
      <c r="E6" s="17" t="s">
        <v>28</v>
      </c>
      <c r="F6" s="18"/>
      <c r="G6" s="15">
        <f>C3/C4</f>
        <v>0.5</v>
      </c>
    </row>
    <row r="7" spans="1:7" ht="15" customHeight="1" thickTop="1" thickBot="1" x14ac:dyDescent="0.35">
      <c r="A7" s="6" t="s">
        <v>27</v>
      </c>
      <c r="E7" s="17" t="s">
        <v>26</v>
      </c>
      <c r="F7" s="16"/>
      <c r="G7" s="15">
        <f>C3^C4</f>
        <v>1</v>
      </c>
    </row>
    <row r="8" spans="1:7" ht="15" thickTop="1" x14ac:dyDescent="0.3">
      <c r="A8" s="6" t="s">
        <v>25</v>
      </c>
    </row>
    <row r="9" spans="1:7" x14ac:dyDescent="0.3">
      <c r="A9" s="6" t="s">
        <v>24</v>
      </c>
    </row>
    <row r="10" spans="1:7" x14ac:dyDescent="0.3">
      <c r="A10" s="6" t="s">
        <v>23</v>
      </c>
    </row>
    <row r="11" spans="1:7" x14ac:dyDescent="0.3">
      <c r="A11" s="6" t="s">
        <v>22</v>
      </c>
    </row>
    <row r="12" spans="1:7" x14ac:dyDescent="0.3">
      <c r="A12" s="6" t="s">
        <v>21</v>
      </c>
    </row>
    <row r="13" spans="1:7" ht="15" customHeight="1" x14ac:dyDescent="0.3">
      <c r="A13" s="14" t="s">
        <v>20</v>
      </c>
    </row>
    <row r="14" spans="1:7" x14ac:dyDescent="0.3">
      <c r="A14" s="6" t="s">
        <v>19</v>
      </c>
    </row>
    <row r="15" spans="1:7" x14ac:dyDescent="0.3">
      <c r="A15" s="6" t="s">
        <v>18</v>
      </c>
    </row>
    <row r="16" spans="1:7" x14ac:dyDescent="0.3">
      <c r="A16" s="6" t="s">
        <v>17</v>
      </c>
    </row>
    <row r="17" spans="1:7" x14ac:dyDescent="0.3">
      <c r="A17" s="6" t="s">
        <v>16</v>
      </c>
    </row>
    <row r="18" spans="1:7" x14ac:dyDescent="0.3">
      <c r="A18" s="6" t="s">
        <v>15</v>
      </c>
    </row>
    <row r="19" spans="1:7" x14ac:dyDescent="0.3">
      <c r="A19" s="6" t="s">
        <v>14</v>
      </c>
    </row>
    <row r="20" spans="1:7" x14ac:dyDescent="0.3">
      <c r="A20" s="6" t="s">
        <v>13</v>
      </c>
    </row>
    <row r="21" spans="1:7" ht="15" customHeight="1" x14ac:dyDescent="0.3">
      <c r="A21" s="14" t="s">
        <v>12</v>
      </c>
    </row>
    <row r="22" spans="1:7" x14ac:dyDescent="0.3">
      <c r="A22" s="6" t="s">
        <v>11</v>
      </c>
    </row>
    <row r="23" spans="1:7" x14ac:dyDescent="0.3">
      <c r="A23" s="6" t="s">
        <v>10</v>
      </c>
    </row>
    <row r="24" spans="1:7" x14ac:dyDescent="0.3">
      <c r="A24" s="6" t="s">
        <v>9</v>
      </c>
    </row>
    <row r="25" spans="1:7" ht="32.4" x14ac:dyDescent="0.3">
      <c r="A25" s="6" t="s">
        <v>8</v>
      </c>
      <c r="C25" s="13"/>
      <c r="D25" s="12"/>
      <c r="E25" s="12"/>
      <c r="F25" s="12"/>
      <c r="G25" s="12"/>
    </row>
    <row r="26" spans="1:7" x14ac:dyDescent="0.3">
      <c r="A26" s="6" t="s">
        <v>7</v>
      </c>
    </row>
    <row r="27" spans="1:7" x14ac:dyDescent="0.3">
      <c r="A27" s="6" t="s">
        <v>6</v>
      </c>
    </row>
    <row r="28" spans="1:7" ht="25.8" x14ac:dyDescent="0.5">
      <c r="A28" s="6" t="s">
        <v>5</v>
      </c>
      <c r="E28" s="11"/>
    </row>
    <row r="29" spans="1:7" x14ac:dyDescent="0.3">
      <c r="A29" s="6" t="s">
        <v>4</v>
      </c>
    </row>
    <row r="40" spans="10:10" x14ac:dyDescent="0.3">
      <c r="J40" s="10" t="s">
        <v>3</v>
      </c>
    </row>
    <row r="41" spans="10:10" x14ac:dyDescent="0.3">
      <c r="J41" s="9">
        <v>4</v>
      </c>
    </row>
    <row r="42" spans="10:10" x14ac:dyDescent="0.3">
      <c r="J42" s="9">
        <v>8</v>
      </c>
    </row>
    <row r="43" spans="10:10" x14ac:dyDescent="0.3">
      <c r="J43" s="8">
        <f>SUM(J41:J42)</f>
        <v>12</v>
      </c>
    </row>
    <row r="64" spans="7:7" x14ac:dyDescent="0.3">
      <c r="G64" s="7"/>
    </row>
    <row r="65" spans="7:7" x14ac:dyDescent="0.3">
      <c r="G65" s="7"/>
    </row>
    <row r="66" spans="7:7" x14ac:dyDescent="0.3">
      <c r="G66" s="7"/>
    </row>
    <row r="67" spans="7:7" x14ac:dyDescent="0.3">
      <c r="G67" s="7"/>
    </row>
    <row r="86" ht="17.399999999999999" customHeight="1" x14ac:dyDescent="0.3"/>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88"/>
  <sheetViews>
    <sheetView showGridLines="0" topLeftCell="A45" zoomScale="59" zoomScaleNormal="100" zoomScalePageLayoutView="125" workbookViewId="0"/>
  </sheetViews>
  <sheetFormatPr defaultColWidth="8.88671875" defaultRowHeight="15" customHeight="1" x14ac:dyDescent="0.3"/>
  <cols>
    <col min="1" max="1" width="12.6640625" style="22" customWidth="1"/>
    <col min="2" max="2" width="82.88671875" style="21" customWidth="1"/>
    <col min="3" max="4" width="13.33203125" style="21" customWidth="1"/>
    <col min="5" max="5" width="2.33203125" style="21" customWidth="1"/>
    <col min="6" max="6" width="16" style="21" bestFit="1" customWidth="1"/>
    <col min="7" max="7" width="13.33203125" style="21" customWidth="1"/>
    <col min="8" max="16384" width="8.88671875" style="21"/>
  </cols>
  <sheetData>
    <row r="1" spans="1:13" ht="60" customHeight="1" x14ac:dyDescent="0.65">
      <c r="A1" s="22" t="s">
        <v>84</v>
      </c>
      <c r="B1" s="35"/>
      <c r="C1" s="13"/>
      <c r="D1" s="34"/>
      <c r="E1" s="34"/>
      <c r="F1" s="34"/>
      <c r="G1" s="34"/>
    </row>
    <row r="2" spans="1:13" ht="15" customHeight="1" x14ac:dyDescent="0.3">
      <c r="A2" s="22" t="s">
        <v>83</v>
      </c>
      <c r="C2" s="19" t="s">
        <v>57</v>
      </c>
      <c r="D2" s="10" t="s">
        <v>50</v>
      </c>
      <c r="F2" s="19" t="s">
        <v>82</v>
      </c>
      <c r="G2" s="10" t="s">
        <v>50</v>
      </c>
    </row>
    <row r="3" spans="1:13" ht="15" customHeight="1" x14ac:dyDescent="0.3">
      <c r="A3" s="33" t="s">
        <v>81</v>
      </c>
      <c r="B3" s="32"/>
      <c r="C3" s="15" t="s">
        <v>56</v>
      </c>
      <c r="D3" s="15">
        <v>50</v>
      </c>
      <c r="F3" s="15" t="s">
        <v>80</v>
      </c>
      <c r="G3" s="15">
        <v>50</v>
      </c>
    </row>
    <row r="4" spans="1:13" ht="15" customHeight="1" x14ac:dyDescent="0.3">
      <c r="A4" s="22" t="s">
        <v>79</v>
      </c>
      <c r="C4" s="15" t="s">
        <v>55</v>
      </c>
      <c r="D4" s="15">
        <v>20</v>
      </c>
      <c r="E4" s="24"/>
      <c r="F4" s="15" t="s">
        <v>78</v>
      </c>
      <c r="G4" s="15">
        <v>30</v>
      </c>
    </row>
    <row r="5" spans="1:13" s="24" customFormat="1" ht="15" customHeight="1" x14ac:dyDescent="0.3">
      <c r="A5" s="22" t="s">
        <v>77</v>
      </c>
      <c r="C5" s="15" t="s">
        <v>54</v>
      </c>
      <c r="D5" s="15">
        <v>60</v>
      </c>
      <c r="F5" s="15" t="s">
        <v>76</v>
      </c>
      <c r="G5" s="15">
        <v>10</v>
      </c>
    </row>
    <row r="6" spans="1:13" s="24" customFormat="1" ht="15" customHeight="1" x14ac:dyDescent="0.3">
      <c r="A6" s="22" t="s">
        <v>24</v>
      </c>
      <c r="B6" s="31"/>
      <c r="C6" s="15" t="s">
        <v>53</v>
      </c>
      <c r="D6" s="30">
        <v>40</v>
      </c>
      <c r="F6" s="15" t="s">
        <v>75</v>
      </c>
      <c r="G6" s="30">
        <v>50</v>
      </c>
    </row>
    <row r="7" spans="1:13" s="24" customFormat="1" ht="15" customHeight="1" x14ac:dyDescent="0.3">
      <c r="A7" s="22" t="s">
        <v>74</v>
      </c>
      <c r="C7" s="26" t="s">
        <v>52</v>
      </c>
      <c r="D7" s="29">
        <f>SUM(D3:D6)</f>
        <v>170</v>
      </c>
      <c r="F7" s="26" t="s">
        <v>52</v>
      </c>
      <c r="G7" s="29"/>
      <c r="M7" s="5"/>
    </row>
    <row r="8" spans="1:13" s="24" customFormat="1" ht="15" customHeight="1" x14ac:dyDescent="0.3">
      <c r="A8" s="22" t="s">
        <v>23</v>
      </c>
      <c r="M8" s="5"/>
    </row>
    <row r="9" spans="1:13" s="24" customFormat="1" ht="15" customHeight="1" x14ac:dyDescent="0.3">
      <c r="A9" s="22" t="s">
        <v>73</v>
      </c>
      <c r="C9" s="19" t="s">
        <v>51</v>
      </c>
      <c r="D9" s="10" t="s">
        <v>50</v>
      </c>
      <c r="F9" s="19" t="s">
        <v>51</v>
      </c>
      <c r="G9" s="10" t="s">
        <v>50</v>
      </c>
      <c r="M9" s="5"/>
    </row>
    <row r="10" spans="1:13" s="24" customFormat="1" ht="15" customHeight="1" x14ac:dyDescent="0.4">
      <c r="A10" s="28" t="s">
        <v>72</v>
      </c>
      <c r="C10" s="15" t="s">
        <v>71</v>
      </c>
      <c r="D10" s="15">
        <v>50</v>
      </c>
      <c r="F10" s="15" t="s">
        <v>71</v>
      </c>
      <c r="G10" s="15">
        <v>50</v>
      </c>
      <c r="M10" s="5"/>
    </row>
    <row r="11" spans="1:13" s="24" customFormat="1" ht="15" customHeight="1" x14ac:dyDescent="0.3">
      <c r="A11" s="22" t="s">
        <v>70</v>
      </c>
      <c r="C11" s="15" t="s">
        <v>69</v>
      </c>
      <c r="D11" s="15">
        <v>100</v>
      </c>
      <c r="F11" s="15" t="s">
        <v>69</v>
      </c>
      <c r="G11" s="15">
        <v>100</v>
      </c>
      <c r="M11" s="5"/>
    </row>
    <row r="12" spans="1:13" s="24" customFormat="1" ht="15" customHeight="1" x14ac:dyDescent="0.3">
      <c r="A12" s="22" t="s">
        <v>68</v>
      </c>
      <c r="C12" s="15" t="s">
        <v>67</v>
      </c>
      <c r="D12" s="15">
        <v>40</v>
      </c>
      <c r="F12" s="15" t="s">
        <v>67</v>
      </c>
      <c r="G12" s="15">
        <v>40</v>
      </c>
      <c r="M12" s="5"/>
    </row>
    <row r="13" spans="1:13" s="24" customFormat="1" ht="15" customHeight="1" x14ac:dyDescent="0.3">
      <c r="A13" s="22" t="s">
        <v>66</v>
      </c>
      <c r="C13" s="15" t="s">
        <v>65</v>
      </c>
      <c r="D13" s="15">
        <v>50</v>
      </c>
      <c r="F13" s="15" t="s">
        <v>65</v>
      </c>
      <c r="G13" s="15">
        <v>50</v>
      </c>
      <c r="M13" s="5"/>
    </row>
    <row r="14" spans="1:13" s="24" customFormat="1" ht="15" customHeight="1" thickBot="1" x14ac:dyDescent="0.35">
      <c r="A14" s="27" t="s">
        <v>64</v>
      </c>
      <c r="C14" s="15" t="s">
        <v>63</v>
      </c>
      <c r="D14" s="15">
        <v>20</v>
      </c>
      <c r="F14" s="15" t="s">
        <v>63</v>
      </c>
      <c r="G14" s="15">
        <v>20</v>
      </c>
      <c r="M14" s="5"/>
    </row>
    <row r="15" spans="1:13" s="24" customFormat="1" ht="15" customHeight="1" thickTop="1" thickBot="1" x14ac:dyDescent="0.35">
      <c r="A15" s="22" t="s">
        <v>9</v>
      </c>
      <c r="C15" s="26" t="s">
        <v>52</v>
      </c>
      <c r="D15" s="25"/>
      <c r="F15" s="26" t="s">
        <v>62</v>
      </c>
      <c r="G15" s="16"/>
      <c r="M15" s="5"/>
    </row>
    <row r="16" spans="1:13" s="24" customFormat="1" ht="15" customHeight="1" thickTop="1" x14ac:dyDescent="0.3">
      <c r="A16" s="22" t="s">
        <v>61</v>
      </c>
      <c r="M16" s="5"/>
    </row>
    <row r="17" spans="1:13" s="24" customFormat="1" ht="15" customHeight="1" x14ac:dyDescent="0.3">
      <c r="A17" s="22" t="s">
        <v>60</v>
      </c>
      <c r="M17" s="5"/>
    </row>
    <row r="18" spans="1:13" s="24" customFormat="1" ht="15" customHeight="1" x14ac:dyDescent="0.3">
      <c r="A18" s="22" t="s">
        <v>59</v>
      </c>
      <c r="M18" s="5"/>
    </row>
    <row r="19" spans="1:13" s="24" customFormat="1" ht="15" customHeight="1" x14ac:dyDescent="0.3">
      <c r="A19" s="22" t="s">
        <v>4</v>
      </c>
      <c r="C19" s="5"/>
      <c r="M19" s="5"/>
    </row>
    <row r="20" spans="1:13" s="24" customFormat="1" ht="15" customHeight="1" x14ac:dyDescent="0.3">
      <c r="A20" s="22" t="s">
        <v>58</v>
      </c>
      <c r="M20" s="5"/>
    </row>
    <row r="21" spans="1:13" s="24" customFormat="1" ht="15" customHeight="1" x14ac:dyDescent="0.3">
      <c r="A21" s="22" t="s">
        <v>23</v>
      </c>
      <c r="M21" s="5"/>
    </row>
    <row r="22" spans="1:13" s="24" customFormat="1" ht="15" customHeight="1" x14ac:dyDescent="0.3">
      <c r="A22" s="22"/>
      <c r="M22" s="5"/>
    </row>
    <row r="23" spans="1:13" s="24" customFormat="1" ht="15" customHeight="1" x14ac:dyDescent="0.3">
      <c r="A23" s="22"/>
    </row>
    <row r="26" spans="1:13" ht="15" customHeight="1" x14ac:dyDescent="0.3">
      <c r="H26" s="5"/>
    </row>
    <row r="34" spans="3:7" ht="15" customHeight="1" x14ac:dyDescent="0.3">
      <c r="C34" s="19" t="s">
        <v>57</v>
      </c>
      <c r="D34" s="10" t="s">
        <v>50</v>
      </c>
    </row>
    <row r="35" spans="3:7" ht="15" customHeight="1" x14ac:dyDescent="0.3">
      <c r="C35" s="15" t="s">
        <v>56</v>
      </c>
      <c r="D35" s="15">
        <v>50</v>
      </c>
      <c r="E35" s="24"/>
    </row>
    <row r="36" spans="3:7" ht="15" customHeight="1" x14ac:dyDescent="0.3">
      <c r="C36" s="15" t="s">
        <v>55</v>
      </c>
      <c r="D36" s="15">
        <v>20</v>
      </c>
      <c r="E36" s="24"/>
    </row>
    <row r="37" spans="3:7" ht="15" customHeight="1" x14ac:dyDescent="0.3">
      <c r="C37" s="15" t="s">
        <v>54</v>
      </c>
      <c r="D37" s="15">
        <v>60</v>
      </c>
      <c r="E37" s="24"/>
    </row>
    <row r="38" spans="3:7" ht="15" customHeight="1" x14ac:dyDescent="0.3">
      <c r="C38" s="15" t="s">
        <v>53</v>
      </c>
      <c r="D38" s="15">
        <v>40</v>
      </c>
      <c r="E38" s="24"/>
    </row>
    <row r="39" spans="3:7" ht="15" customHeight="1" x14ac:dyDescent="0.3">
      <c r="C39" s="26" t="s">
        <v>52</v>
      </c>
      <c r="D39" s="25">
        <f>SUM(D35:D38)</f>
        <v>170</v>
      </c>
      <c r="E39" s="24"/>
      <c r="F39" s="24"/>
      <c r="G39" s="24"/>
    </row>
    <row r="44" spans="3:7" ht="15" customHeight="1" x14ac:dyDescent="0.3">
      <c r="C44" s="19" t="s">
        <v>51</v>
      </c>
      <c r="D44" s="10" t="s">
        <v>50</v>
      </c>
      <c r="E44" s="24"/>
    </row>
    <row r="45" spans="3:7" ht="15" customHeight="1" x14ac:dyDescent="0.3">
      <c r="C45" s="15" t="s">
        <v>49</v>
      </c>
      <c r="D45" s="15">
        <v>20</v>
      </c>
      <c r="E45" s="24"/>
    </row>
    <row r="46" spans="3:7" ht="15" customHeight="1" x14ac:dyDescent="0.3">
      <c r="C46" s="15" t="s">
        <v>48</v>
      </c>
      <c r="D46" s="15">
        <v>10</v>
      </c>
      <c r="E46" s="24"/>
    </row>
    <row r="47" spans="3:7" ht="15" customHeight="1" x14ac:dyDescent="0.3">
      <c r="C47" s="15" t="s">
        <v>47</v>
      </c>
      <c r="D47" s="15">
        <v>10</v>
      </c>
      <c r="E47" s="24"/>
    </row>
    <row r="48" spans="3:7" ht="15" customHeight="1" x14ac:dyDescent="0.3">
      <c r="C48" s="15" t="s">
        <v>46</v>
      </c>
      <c r="D48" s="15">
        <v>40</v>
      </c>
      <c r="E48" s="24"/>
    </row>
    <row r="50" spans="4:7" ht="15" customHeight="1" x14ac:dyDescent="0.3">
      <c r="D50" s="10" t="s">
        <v>45</v>
      </c>
      <c r="F50" s="10" t="s">
        <v>44</v>
      </c>
      <c r="G50" s="10" t="s">
        <v>43</v>
      </c>
    </row>
    <row r="51" spans="4:7" ht="15" customHeight="1" x14ac:dyDescent="0.3">
      <c r="D51" s="23">
        <f>SUM(D45:D48,100)</f>
        <v>180</v>
      </c>
      <c r="F51" s="8">
        <v>100</v>
      </c>
      <c r="G51" s="8">
        <f>SUM(D45:D48,F51)</f>
        <v>180</v>
      </c>
    </row>
    <row r="87" spans="1:1" ht="15" customHeight="1" x14ac:dyDescent="0.3">
      <c r="A87" s="22" t="s">
        <v>4</v>
      </c>
    </row>
    <row r="88" spans="1:1" ht="15" customHeight="1" x14ac:dyDescent="0.3">
      <c r="A88" s="22" t="s">
        <v>42</v>
      </c>
    </row>
  </sheetData>
  <hyperlinks>
    <hyperlink ref="A87" r:id="rId1" tooltip="Select to learn an overview of Free Excel training online from the web" xr:uid="{00000000-0004-0000-0300-000000000000}"/>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46"/>
  <sheetViews>
    <sheetView showGridLines="0" workbookViewId="0"/>
  </sheetViews>
  <sheetFormatPr defaultColWidth="8.88671875" defaultRowHeight="14.4" x14ac:dyDescent="0.3"/>
  <cols>
    <col min="1" max="1" width="12.6640625" style="37" customWidth="1"/>
    <col min="2" max="2" width="82.88671875" style="1" customWidth="1"/>
    <col min="3" max="3" width="13.33203125" style="22" customWidth="1"/>
    <col min="4" max="4" width="13.33203125" style="1" customWidth="1"/>
    <col min="5" max="5" width="2.33203125" style="1" customWidth="1"/>
    <col min="6" max="6" width="13.33203125" style="36" customWidth="1"/>
    <col min="7" max="7" width="13.33203125" style="1" customWidth="1"/>
    <col min="8" max="16384" width="8.88671875" style="1"/>
  </cols>
  <sheetData>
    <row r="1" spans="1:10" ht="60" customHeight="1" x14ac:dyDescent="0.3">
      <c r="A1" s="49" t="s">
        <v>108</v>
      </c>
      <c r="C1" s="13"/>
      <c r="D1" s="48"/>
      <c r="E1" s="48"/>
      <c r="F1" s="48"/>
      <c r="G1" s="48"/>
    </row>
    <row r="2" spans="1:10" ht="15" customHeight="1" x14ac:dyDescent="0.4">
      <c r="A2" s="28" t="s">
        <v>107</v>
      </c>
      <c r="C2" s="19" t="s">
        <v>57</v>
      </c>
      <c r="D2" s="10" t="s">
        <v>50</v>
      </c>
      <c r="E2" s="39"/>
      <c r="F2" s="46" t="s">
        <v>82</v>
      </c>
      <c r="G2" s="10" t="s">
        <v>50</v>
      </c>
      <c r="J2" s="44"/>
    </row>
    <row r="3" spans="1:10" ht="15" customHeight="1" x14ac:dyDescent="0.4">
      <c r="A3" s="28" t="s">
        <v>106</v>
      </c>
      <c r="C3" s="15" t="s">
        <v>56</v>
      </c>
      <c r="D3" s="43">
        <v>50</v>
      </c>
      <c r="E3" s="39"/>
      <c r="F3" s="17" t="s">
        <v>80</v>
      </c>
      <c r="G3" s="43">
        <v>50</v>
      </c>
      <c r="J3" s="44"/>
    </row>
    <row r="4" spans="1:10" ht="15" customHeight="1" x14ac:dyDescent="0.4">
      <c r="A4" s="28" t="s">
        <v>105</v>
      </c>
      <c r="C4" s="15" t="s">
        <v>55</v>
      </c>
      <c r="D4" s="43">
        <v>20</v>
      </c>
      <c r="E4" s="39"/>
      <c r="F4" s="17" t="s">
        <v>78</v>
      </c>
      <c r="G4" s="43">
        <v>30</v>
      </c>
      <c r="J4" s="44"/>
    </row>
    <row r="5" spans="1:10" s="36" customFormat="1" ht="15" customHeight="1" x14ac:dyDescent="0.4">
      <c r="A5" s="28" t="s">
        <v>104</v>
      </c>
      <c r="C5" s="15" t="s">
        <v>54</v>
      </c>
      <c r="D5" s="43">
        <v>60</v>
      </c>
      <c r="E5" s="39"/>
      <c r="F5" s="17" t="s">
        <v>76</v>
      </c>
      <c r="G5" s="43">
        <v>10</v>
      </c>
      <c r="J5" s="44"/>
    </row>
    <row r="6" spans="1:10" s="36" customFormat="1" ht="15" customHeight="1" x14ac:dyDescent="0.3">
      <c r="A6" s="47" t="s">
        <v>103</v>
      </c>
      <c r="C6" s="15" t="s">
        <v>53</v>
      </c>
      <c r="D6" s="43">
        <v>40</v>
      </c>
      <c r="E6" s="39"/>
      <c r="F6" s="17" t="s">
        <v>75</v>
      </c>
      <c r="G6" s="43">
        <v>50</v>
      </c>
      <c r="J6" s="44"/>
    </row>
    <row r="7" spans="1:10" s="36" customFormat="1" ht="15" customHeight="1" x14ac:dyDescent="0.35">
      <c r="A7" s="45" t="s">
        <v>102</v>
      </c>
      <c r="C7" s="41" t="s">
        <v>94</v>
      </c>
      <c r="D7" s="40"/>
      <c r="E7" s="39"/>
      <c r="F7" s="41" t="s">
        <v>94</v>
      </c>
      <c r="G7" s="40"/>
      <c r="J7" s="44"/>
    </row>
    <row r="8" spans="1:10" s="36" customFormat="1" ht="15" customHeight="1" x14ac:dyDescent="0.3">
      <c r="A8" s="38" t="s">
        <v>101</v>
      </c>
      <c r="D8" s="39"/>
      <c r="E8" s="39"/>
      <c r="G8" s="39"/>
      <c r="J8" s="44"/>
    </row>
    <row r="9" spans="1:10" s="36" customFormat="1" ht="15" customHeight="1" x14ac:dyDescent="0.3">
      <c r="A9" s="47" t="s">
        <v>100</v>
      </c>
      <c r="C9" s="19" t="s">
        <v>51</v>
      </c>
      <c r="D9" s="10" t="s">
        <v>50</v>
      </c>
      <c r="E9" s="39"/>
      <c r="F9" s="46" t="s">
        <v>51</v>
      </c>
      <c r="G9" s="10" t="s">
        <v>50</v>
      </c>
      <c r="J9" s="44"/>
    </row>
    <row r="10" spans="1:10" s="36" customFormat="1" ht="15" customHeight="1" x14ac:dyDescent="0.35">
      <c r="A10" s="45" t="s">
        <v>99</v>
      </c>
      <c r="C10" s="15" t="s">
        <v>71</v>
      </c>
      <c r="D10" s="43">
        <v>50</v>
      </c>
      <c r="E10" s="39"/>
      <c r="F10" s="17" t="s">
        <v>71</v>
      </c>
      <c r="G10" s="43">
        <v>50</v>
      </c>
      <c r="J10" s="44"/>
    </row>
    <row r="11" spans="1:10" s="36" customFormat="1" ht="15" customHeight="1" x14ac:dyDescent="0.3">
      <c r="A11" s="38" t="s">
        <v>98</v>
      </c>
      <c r="C11" s="15" t="s">
        <v>69</v>
      </c>
      <c r="D11" s="43">
        <v>100</v>
      </c>
      <c r="E11" s="39"/>
      <c r="F11" s="17" t="s">
        <v>69</v>
      </c>
      <c r="G11" s="43">
        <v>100</v>
      </c>
      <c r="J11" s="44"/>
    </row>
    <row r="12" spans="1:10" s="36" customFormat="1" ht="15" customHeight="1" x14ac:dyDescent="0.3">
      <c r="A12" s="38" t="s">
        <v>97</v>
      </c>
      <c r="C12" s="15" t="s">
        <v>67</v>
      </c>
      <c r="D12" s="43">
        <v>40</v>
      </c>
      <c r="E12" s="39"/>
      <c r="F12" s="17" t="s">
        <v>67</v>
      </c>
      <c r="G12" s="43">
        <v>40</v>
      </c>
      <c r="J12" s="44"/>
    </row>
    <row r="13" spans="1:10" s="36" customFormat="1" ht="15" customHeight="1" x14ac:dyDescent="0.3">
      <c r="A13" s="38" t="s">
        <v>96</v>
      </c>
      <c r="C13" s="15" t="s">
        <v>65</v>
      </c>
      <c r="D13" s="43">
        <v>50</v>
      </c>
      <c r="E13" s="39"/>
      <c r="F13" s="17" t="s">
        <v>65</v>
      </c>
      <c r="G13" s="43">
        <v>50</v>
      </c>
      <c r="J13" s="44"/>
    </row>
    <row r="14" spans="1:10" s="36" customFormat="1" ht="15" customHeight="1" thickBot="1" x14ac:dyDescent="0.35">
      <c r="A14" s="38" t="s">
        <v>95</v>
      </c>
      <c r="C14" s="15" t="s">
        <v>63</v>
      </c>
      <c r="D14" s="43">
        <v>20</v>
      </c>
      <c r="E14" s="39"/>
      <c r="F14" s="17" t="s">
        <v>63</v>
      </c>
      <c r="G14" s="43">
        <v>20</v>
      </c>
    </row>
    <row r="15" spans="1:10" s="36" customFormat="1" ht="15" customHeight="1" thickTop="1" thickBot="1" x14ac:dyDescent="0.35">
      <c r="A15" s="42"/>
      <c r="C15" s="41" t="s">
        <v>94</v>
      </c>
      <c r="D15" s="40"/>
      <c r="E15" s="39"/>
      <c r="G15" s="16"/>
    </row>
    <row r="16" spans="1:10" s="36" customFormat="1" ht="15" customHeight="1" thickTop="1" x14ac:dyDescent="0.3">
      <c r="A16" s="38"/>
    </row>
    <row r="17" spans="1:3" s="36" customFormat="1" ht="15" customHeight="1" x14ac:dyDescent="0.3">
      <c r="A17" s="38"/>
      <c r="C17" s="22"/>
    </row>
    <row r="18" spans="1:3" s="36" customFormat="1" ht="15" customHeight="1" x14ac:dyDescent="0.3">
      <c r="A18" s="38"/>
      <c r="C18" s="22"/>
    </row>
    <row r="19" spans="1:3" s="36" customFormat="1" ht="15" customHeight="1" x14ac:dyDescent="0.3">
      <c r="A19" s="38"/>
      <c r="C19" s="22"/>
    </row>
    <row r="20" spans="1:3" s="36" customFormat="1" ht="15" customHeight="1" x14ac:dyDescent="0.3">
      <c r="A20" s="38"/>
      <c r="C20" s="22"/>
    </row>
    <row r="21" spans="1:3" s="36" customFormat="1" ht="15" customHeight="1" x14ac:dyDescent="0.3">
      <c r="A21" s="38"/>
      <c r="C21" s="22"/>
    </row>
    <row r="22" spans="1:3" s="36" customFormat="1" ht="15" customHeight="1" x14ac:dyDescent="0.3">
      <c r="A22" s="38"/>
      <c r="C22" s="22"/>
    </row>
    <row r="23" spans="1:3" s="36" customFormat="1" ht="15" customHeight="1" x14ac:dyDescent="0.3">
      <c r="A23" s="38"/>
      <c r="C23" s="22"/>
    </row>
    <row r="24" spans="1:3" s="36" customFormat="1" ht="15" customHeight="1" x14ac:dyDescent="0.3">
      <c r="A24" s="38"/>
      <c r="C24" s="22"/>
    </row>
    <row r="25" spans="1:3" s="36" customFormat="1" ht="15" customHeight="1" x14ac:dyDescent="0.3">
      <c r="A25" s="38"/>
      <c r="C25" s="22"/>
    </row>
    <row r="26" spans="1:3" s="36" customFormat="1" ht="15" customHeight="1" x14ac:dyDescent="0.3">
      <c r="A26" s="38"/>
      <c r="C26" s="22"/>
    </row>
    <row r="27" spans="1:3" x14ac:dyDescent="0.3">
      <c r="A27" s="38"/>
    </row>
    <row r="28" spans="1:3" x14ac:dyDescent="0.3">
      <c r="A28" s="38"/>
    </row>
    <row r="29" spans="1:3" ht="15" customHeight="1" x14ac:dyDescent="0.3">
      <c r="A29" s="38"/>
      <c r="C29" s="22" t="s">
        <v>93</v>
      </c>
    </row>
    <row r="30" spans="1:3" ht="15" customHeight="1" x14ac:dyDescent="0.3">
      <c r="A30" s="38"/>
      <c r="C30" s="22" t="s">
        <v>92</v>
      </c>
    </row>
    <row r="31" spans="1:3" ht="15" customHeight="1" x14ac:dyDescent="0.3">
      <c r="A31" s="38"/>
      <c r="C31" s="22" t="s">
        <v>91</v>
      </c>
    </row>
    <row r="32" spans="1:3" ht="15" customHeight="1" x14ac:dyDescent="0.3">
      <c r="A32" s="38"/>
      <c r="C32" s="22" t="s">
        <v>90</v>
      </c>
    </row>
    <row r="33" spans="1:3" ht="15" customHeight="1" x14ac:dyDescent="0.3">
      <c r="A33" s="38"/>
      <c r="C33" s="22" t="s">
        <v>89</v>
      </c>
    </row>
    <row r="34" spans="1:3" ht="15" customHeight="1" x14ac:dyDescent="0.3">
      <c r="A34" s="38"/>
      <c r="C34" s="22" t="s">
        <v>88</v>
      </c>
    </row>
    <row r="35" spans="1:3" ht="15" customHeight="1" x14ac:dyDescent="0.3">
      <c r="A35" s="38"/>
      <c r="C35" s="22" t="s">
        <v>87</v>
      </c>
    </row>
    <row r="36" spans="1:3" x14ac:dyDescent="0.3">
      <c r="A36" s="38"/>
    </row>
    <row r="41" spans="1:3" ht="15" customHeight="1" x14ac:dyDescent="0.3">
      <c r="C41" s="22" t="s">
        <v>9</v>
      </c>
    </row>
    <row r="42" spans="1:3" ht="15" customHeight="1" x14ac:dyDescent="0.3">
      <c r="C42" s="22" t="s">
        <v>61</v>
      </c>
    </row>
    <row r="43" spans="1:3" ht="15" customHeight="1" x14ac:dyDescent="0.3">
      <c r="C43" s="22" t="s">
        <v>86</v>
      </c>
    </row>
    <row r="44" spans="1:3" ht="15" customHeight="1" x14ac:dyDescent="0.3">
      <c r="C44" s="22" t="s">
        <v>85</v>
      </c>
    </row>
    <row r="45" spans="1:3" ht="15" customHeight="1" x14ac:dyDescent="0.3">
      <c r="C45" s="22" t="s">
        <v>4</v>
      </c>
    </row>
    <row r="46" spans="1:3" ht="15" customHeight="1" x14ac:dyDescent="0.3">
      <c r="C46" s="22" t="s">
        <v>42</v>
      </c>
    </row>
  </sheetData>
  <hyperlinks>
    <hyperlink ref="C42" r:id="rId1" tooltip="Select to learn all about the SUM function from the web" xr:uid="{00000000-0004-0000-0400-000000000000}"/>
    <hyperlink ref="C43" r:id="rId2" tooltip="Select to learn all about the SUMIF function from the web" xr:uid="{00000000-0004-0000-0400-000001000000}"/>
    <hyperlink ref="C44" r:id="rId3" tooltip="Select to learn how to use Excel as a calculator from the web" xr:uid="{00000000-0004-0000-0400-000002000000}"/>
    <hyperlink ref="C45" r:id="rId4" tooltip="Select to learn an overview of Free Excel training online from the web" xr:uid="{00000000-0004-0000-0400-000003000000}"/>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44"/>
  <sheetViews>
    <sheetView showGridLines="0" topLeftCell="J1" workbookViewId="0"/>
  </sheetViews>
  <sheetFormatPr defaultColWidth="8.88671875" defaultRowHeight="14.4" x14ac:dyDescent="0.3"/>
  <cols>
    <col min="1" max="1" width="12.6640625" style="50" customWidth="1"/>
    <col min="2" max="2" width="82.88671875" style="1" customWidth="1"/>
    <col min="3" max="3" width="13.33203125" style="1" customWidth="1"/>
    <col min="4" max="4" width="13.33203125" style="36" customWidth="1"/>
    <col min="5" max="5" width="2.33203125" style="1" customWidth="1"/>
    <col min="6" max="7" width="13.33203125" style="1" customWidth="1"/>
    <col min="8" max="16384" width="8.88671875" style="1"/>
  </cols>
  <sheetData>
    <row r="1" spans="1:8" ht="60" customHeight="1" x14ac:dyDescent="0.3">
      <c r="A1" s="50" t="s">
        <v>124</v>
      </c>
      <c r="C1" s="13"/>
      <c r="D1" s="48"/>
      <c r="E1" s="48"/>
      <c r="F1" s="48"/>
      <c r="G1" s="48"/>
    </row>
    <row r="2" spans="1:8" ht="15" customHeight="1" x14ac:dyDescent="0.3">
      <c r="A2" s="51" t="s">
        <v>123</v>
      </c>
      <c r="C2" s="19" t="s">
        <v>57</v>
      </c>
      <c r="D2" s="10" t="s">
        <v>50</v>
      </c>
      <c r="E2" s="39"/>
      <c r="F2" s="46" t="s">
        <v>82</v>
      </c>
      <c r="G2" s="10" t="s">
        <v>50</v>
      </c>
      <c r="H2" s="44"/>
    </row>
    <row r="3" spans="1:8" ht="15" customHeight="1" x14ac:dyDescent="0.3">
      <c r="A3" s="51" t="s">
        <v>122</v>
      </c>
      <c r="C3" s="15" t="s">
        <v>56</v>
      </c>
      <c r="D3" s="43">
        <v>50</v>
      </c>
      <c r="E3" s="39"/>
      <c r="F3" s="17" t="s">
        <v>80</v>
      </c>
      <c r="G3" s="43">
        <v>50</v>
      </c>
      <c r="H3" s="44"/>
    </row>
    <row r="4" spans="1:8" ht="15" customHeight="1" x14ac:dyDescent="0.3">
      <c r="A4" s="54" t="s">
        <v>121</v>
      </c>
      <c r="C4" s="15" t="s">
        <v>55</v>
      </c>
      <c r="D4" s="43">
        <v>20</v>
      </c>
      <c r="E4" s="39"/>
      <c r="F4" s="17" t="s">
        <v>78</v>
      </c>
      <c r="G4" s="43">
        <v>30</v>
      </c>
      <c r="H4" s="44"/>
    </row>
    <row r="5" spans="1:8" s="36" customFormat="1" ht="15" customHeight="1" x14ac:dyDescent="0.3">
      <c r="A5" s="54" t="s">
        <v>120</v>
      </c>
      <c r="C5" s="15" t="s">
        <v>54</v>
      </c>
      <c r="D5" s="43">
        <v>60</v>
      </c>
      <c r="E5" s="39"/>
      <c r="F5" s="17" t="s">
        <v>76</v>
      </c>
      <c r="G5" s="43">
        <v>10</v>
      </c>
      <c r="H5" s="44"/>
    </row>
    <row r="6" spans="1:8" s="36" customFormat="1" ht="15" customHeight="1" x14ac:dyDescent="0.3">
      <c r="A6" s="54" t="s">
        <v>119</v>
      </c>
      <c r="C6" s="15" t="s">
        <v>53</v>
      </c>
      <c r="D6" s="43">
        <v>40</v>
      </c>
      <c r="E6" s="39"/>
      <c r="F6" s="17" t="s">
        <v>75</v>
      </c>
      <c r="G6" s="43">
        <v>50</v>
      </c>
      <c r="H6" s="44"/>
    </row>
    <row r="7" spans="1:8" s="36" customFormat="1" ht="15" customHeight="1" x14ac:dyDescent="0.3">
      <c r="A7" s="53" t="s">
        <v>118</v>
      </c>
      <c r="C7" s="41" t="s">
        <v>117</v>
      </c>
      <c r="D7" s="40"/>
      <c r="E7" s="39"/>
      <c r="F7" s="41" t="s">
        <v>116</v>
      </c>
      <c r="G7" s="40"/>
      <c r="H7" s="44"/>
    </row>
    <row r="8" spans="1:8" s="36" customFormat="1" ht="15" customHeight="1" x14ac:dyDescent="0.3">
      <c r="A8" s="38" t="s">
        <v>115</v>
      </c>
      <c r="D8" s="39"/>
      <c r="E8" s="39"/>
      <c r="G8" s="39"/>
      <c r="H8" s="44"/>
    </row>
    <row r="9" spans="1:8" s="36" customFormat="1" ht="15" customHeight="1" x14ac:dyDescent="0.3">
      <c r="A9" s="38" t="s">
        <v>114</v>
      </c>
      <c r="C9" s="19" t="s">
        <v>51</v>
      </c>
      <c r="D9" s="10" t="s">
        <v>50</v>
      </c>
      <c r="E9" s="39"/>
      <c r="F9" s="46" t="s">
        <v>51</v>
      </c>
      <c r="G9" s="10" t="s">
        <v>50</v>
      </c>
      <c r="H9" s="44"/>
    </row>
    <row r="10" spans="1:8" s="36" customFormat="1" ht="15" customHeight="1" x14ac:dyDescent="0.3">
      <c r="A10" s="51" t="s">
        <v>4</v>
      </c>
      <c r="C10" s="15" t="s">
        <v>71</v>
      </c>
      <c r="D10" s="43">
        <v>50</v>
      </c>
      <c r="E10" s="39"/>
      <c r="F10" s="17" t="s">
        <v>71</v>
      </c>
      <c r="G10" s="43">
        <v>50</v>
      </c>
      <c r="H10" s="44"/>
    </row>
    <row r="11" spans="1:8" s="36" customFormat="1" ht="15" customHeight="1" x14ac:dyDescent="0.3">
      <c r="A11" s="53" t="s">
        <v>113</v>
      </c>
      <c r="C11" s="15" t="s">
        <v>69</v>
      </c>
      <c r="D11" s="43">
        <v>100</v>
      </c>
      <c r="E11" s="39"/>
      <c r="F11" s="17" t="s">
        <v>69</v>
      </c>
      <c r="G11" s="43">
        <v>100</v>
      </c>
      <c r="H11" s="44"/>
    </row>
    <row r="12" spans="1:8" s="36" customFormat="1" ht="15" customHeight="1" x14ac:dyDescent="0.3">
      <c r="A12" s="38"/>
      <c r="C12" s="15" t="s">
        <v>67</v>
      </c>
      <c r="D12" s="43">
        <v>40</v>
      </c>
      <c r="E12" s="39"/>
      <c r="F12" s="17" t="s">
        <v>67</v>
      </c>
      <c r="G12" s="43">
        <v>40</v>
      </c>
      <c r="H12" s="44"/>
    </row>
    <row r="13" spans="1:8" s="36" customFormat="1" ht="15" customHeight="1" x14ac:dyDescent="0.3">
      <c r="A13" s="38"/>
      <c r="C13" s="15" t="s">
        <v>65</v>
      </c>
      <c r="D13" s="43">
        <v>50</v>
      </c>
      <c r="E13" s="39"/>
      <c r="F13" s="17" t="s">
        <v>65</v>
      </c>
      <c r="G13" s="43">
        <v>50</v>
      </c>
      <c r="H13" s="44"/>
    </row>
    <row r="14" spans="1:8" s="36" customFormat="1" ht="15" customHeight="1" x14ac:dyDescent="0.3">
      <c r="A14" s="38"/>
      <c r="C14" s="15" t="s">
        <v>63</v>
      </c>
      <c r="D14" s="43">
        <v>20</v>
      </c>
      <c r="E14" s="39"/>
      <c r="F14" s="17" t="s">
        <v>63</v>
      </c>
      <c r="G14" s="43">
        <v>20</v>
      </c>
    </row>
    <row r="15" spans="1:8" s="36" customFormat="1" ht="15" customHeight="1" x14ac:dyDescent="0.3">
      <c r="A15" s="50"/>
      <c r="C15" s="41" t="s">
        <v>112</v>
      </c>
      <c r="D15" s="40"/>
      <c r="E15" s="39"/>
      <c r="F15" s="41"/>
      <c r="G15" s="40">
        <f>MIN(G10:G14,10)</f>
        <v>10</v>
      </c>
    </row>
    <row r="16" spans="1:8" s="36" customFormat="1" ht="15" customHeight="1" x14ac:dyDescent="0.3">
      <c r="A16" s="50"/>
    </row>
    <row r="17" spans="1:1" s="36" customFormat="1" ht="15" customHeight="1" x14ac:dyDescent="0.3">
      <c r="A17" s="50"/>
    </row>
    <row r="18" spans="1:1" s="36" customFormat="1" ht="15" customHeight="1" x14ac:dyDescent="0.3">
      <c r="A18" s="52"/>
    </row>
    <row r="19" spans="1:1" s="36" customFormat="1" ht="15" customHeight="1" x14ac:dyDescent="0.3">
      <c r="A19" s="51" t="s">
        <v>111</v>
      </c>
    </row>
    <row r="20" spans="1:1" s="36" customFormat="1" ht="15" customHeight="1" x14ac:dyDescent="0.3">
      <c r="A20" s="50"/>
    </row>
    <row r="21" spans="1:1" s="36" customFormat="1" ht="15" customHeight="1" x14ac:dyDescent="0.3">
      <c r="A21" s="51" t="s">
        <v>9</v>
      </c>
    </row>
    <row r="22" spans="1:1" s="36" customFormat="1" ht="15" customHeight="1" x14ac:dyDescent="0.3">
      <c r="A22" s="51" t="s">
        <v>110</v>
      </c>
    </row>
    <row r="23" spans="1:1" s="36" customFormat="1" ht="15" customHeight="1" x14ac:dyDescent="0.3">
      <c r="A23" s="51" t="s">
        <v>109</v>
      </c>
    </row>
    <row r="24" spans="1:1" s="36" customFormat="1" ht="15" customHeight="1" x14ac:dyDescent="0.3">
      <c r="A24" s="51" t="s">
        <v>85</v>
      </c>
    </row>
    <row r="25" spans="1:1" s="36" customFormat="1" ht="15" customHeight="1" x14ac:dyDescent="0.3">
      <c r="A25" s="51" t="s">
        <v>4</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47"/>
  <sheetViews>
    <sheetView showGridLines="0" showZeros="0" topLeftCell="AQ10" zoomScale="66" workbookViewId="0"/>
  </sheetViews>
  <sheetFormatPr defaultRowHeight="14.4" x14ac:dyDescent="0.3"/>
  <cols>
    <col min="1" max="1" width="12.6640625" style="5" customWidth="1"/>
    <col min="2" max="2" width="82.88671875" style="5" customWidth="1"/>
    <col min="3" max="3" width="23" style="5" bestFit="1" customWidth="1"/>
    <col min="4" max="4" width="15.109375" style="5" customWidth="1"/>
    <col min="5" max="16384" width="8.88671875" style="5"/>
  </cols>
  <sheetData>
    <row r="1" spans="1:6" ht="60" customHeight="1" x14ac:dyDescent="0.3">
      <c r="A1" s="6" t="s">
        <v>150</v>
      </c>
    </row>
    <row r="2" spans="1:6" x14ac:dyDescent="0.3">
      <c r="A2" s="6" t="s">
        <v>154</v>
      </c>
    </row>
    <row r="3" spans="1:6" ht="32.4" x14ac:dyDescent="0.3">
      <c r="A3" s="6" t="s">
        <v>153</v>
      </c>
      <c r="C3" s="13"/>
      <c r="D3" s="12"/>
    </row>
    <row r="4" spans="1:6" x14ac:dyDescent="0.3">
      <c r="A4" s="6" t="s">
        <v>152</v>
      </c>
    </row>
    <row r="5" spans="1:6" x14ac:dyDescent="0.3">
      <c r="A5" s="6" t="s">
        <v>151</v>
      </c>
      <c r="C5" s="57" t="s">
        <v>150</v>
      </c>
      <c r="D5" s="57"/>
    </row>
    <row r="6" spans="1:6" ht="16.5" customHeight="1" x14ac:dyDescent="0.4">
      <c r="A6" s="6" t="s">
        <v>149</v>
      </c>
      <c r="C6" s="15" t="s">
        <v>148</v>
      </c>
      <c r="D6" s="62"/>
      <c r="F6" s="63" t="str">
        <f ca="1">IF(D6=TODAY(),"You got it!","")</f>
        <v/>
      </c>
    </row>
    <row r="7" spans="1:6" ht="16.5" customHeight="1" thickBot="1" x14ac:dyDescent="0.35">
      <c r="A7" s="14" t="s">
        <v>147</v>
      </c>
      <c r="C7" s="15" t="s">
        <v>146</v>
      </c>
      <c r="D7" s="62"/>
    </row>
    <row r="8" spans="1:6" ht="16.5" customHeight="1" thickTop="1" thickBot="1" x14ac:dyDescent="0.35">
      <c r="A8" s="6" t="s">
        <v>135</v>
      </c>
      <c r="C8" s="15" t="s">
        <v>145</v>
      </c>
      <c r="D8" s="58">
        <f>D7-D6</f>
        <v>0</v>
      </c>
    </row>
    <row r="9" spans="1:6" ht="15" thickTop="1" x14ac:dyDescent="0.3">
      <c r="A9" s="6" t="s">
        <v>144</v>
      </c>
    </row>
    <row r="10" spans="1:6" ht="15" customHeight="1" thickBot="1" x14ac:dyDescent="0.35">
      <c r="A10" s="14" t="s">
        <v>143</v>
      </c>
      <c r="C10" s="15" t="s">
        <v>142</v>
      </c>
      <c r="D10" s="29"/>
    </row>
    <row r="11" spans="1:6" ht="15" customHeight="1" thickTop="1" thickBot="1" x14ac:dyDescent="0.35">
      <c r="A11" s="14" t="s">
        <v>141</v>
      </c>
      <c r="C11" s="15" t="s">
        <v>140</v>
      </c>
      <c r="D11" s="61">
        <f>D6+D10</f>
        <v>0</v>
      </c>
    </row>
    <row r="12" spans="1:6" ht="15" thickTop="1" x14ac:dyDescent="0.3">
      <c r="A12" s="6" t="s">
        <v>139</v>
      </c>
    </row>
    <row r="13" spans="1:6" x14ac:dyDescent="0.3">
      <c r="A13" s="6" t="s">
        <v>11</v>
      </c>
    </row>
    <row r="14" spans="1:6" x14ac:dyDescent="0.3">
      <c r="A14" s="6" t="s">
        <v>10</v>
      </c>
    </row>
    <row r="15" spans="1:6" x14ac:dyDescent="0.3">
      <c r="A15" s="6" t="s">
        <v>9</v>
      </c>
    </row>
    <row r="16" spans="1:6" x14ac:dyDescent="0.3">
      <c r="A16" s="6" t="s">
        <v>138</v>
      </c>
    </row>
    <row r="17" spans="1:4" x14ac:dyDescent="0.3">
      <c r="A17" s="6" t="s">
        <v>137</v>
      </c>
    </row>
    <row r="18" spans="1:4" x14ac:dyDescent="0.3">
      <c r="A18" s="6" t="s">
        <v>136</v>
      </c>
    </row>
    <row r="19" spans="1:4" x14ac:dyDescent="0.3">
      <c r="A19" s="6" t="s">
        <v>4</v>
      </c>
    </row>
    <row r="25" spans="1:4" ht="15" customHeight="1" x14ac:dyDescent="0.3">
      <c r="C25" s="13"/>
      <c r="D25" s="12"/>
    </row>
    <row r="27" spans="1:4" x14ac:dyDescent="0.3">
      <c r="C27" s="57" t="s">
        <v>135</v>
      </c>
      <c r="D27" s="57"/>
    </row>
    <row r="28" spans="1:4" x14ac:dyDescent="0.3">
      <c r="C28" s="15" t="s">
        <v>134</v>
      </c>
      <c r="D28" s="60"/>
    </row>
    <row r="31" spans="1:4" x14ac:dyDescent="0.3">
      <c r="C31" s="57" t="s">
        <v>133</v>
      </c>
      <c r="D31" s="57"/>
    </row>
    <row r="32" spans="1:4" x14ac:dyDescent="0.3">
      <c r="C32" s="15" t="s">
        <v>132</v>
      </c>
      <c r="D32" s="59">
        <v>0.33333333333333331</v>
      </c>
    </row>
    <row r="33" spans="3:4" x14ac:dyDescent="0.3">
      <c r="C33" s="15" t="s">
        <v>131</v>
      </c>
      <c r="D33" s="59">
        <v>0.5</v>
      </c>
    </row>
    <row r="34" spans="3:4" x14ac:dyDescent="0.3">
      <c r="C34" s="15" t="s">
        <v>130</v>
      </c>
      <c r="D34" s="59">
        <v>0.54166666666666663</v>
      </c>
    </row>
    <row r="35" spans="3:4" ht="15" thickBot="1" x14ac:dyDescent="0.35">
      <c r="C35" s="15" t="s">
        <v>129</v>
      </c>
      <c r="D35" s="59">
        <v>0.70833333333333337</v>
      </c>
    </row>
    <row r="36" spans="3:4" ht="15.6" thickTop="1" thickBot="1" x14ac:dyDescent="0.35">
      <c r="C36" s="15" t="s">
        <v>128</v>
      </c>
      <c r="D36" s="58">
        <f>((D35-D32)-(D34-D33))*24</f>
        <v>8.0000000000000018</v>
      </c>
    </row>
    <row r="37" spans="3:4" ht="15" thickTop="1" x14ac:dyDescent="0.3"/>
    <row r="45" spans="3:4" x14ac:dyDescent="0.3">
      <c r="C45" s="57" t="s">
        <v>127</v>
      </c>
      <c r="D45" s="57"/>
    </row>
    <row r="46" spans="3:4" x14ac:dyDescent="0.3">
      <c r="C46" s="15" t="s">
        <v>126</v>
      </c>
      <c r="D46" s="56">
        <v>43005</v>
      </c>
    </row>
    <row r="47" spans="3:4" x14ac:dyDescent="0.3">
      <c r="C47" s="15" t="s">
        <v>125</v>
      </c>
      <c r="D47" s="55">
        <v>0.36944444444444446</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zoomScaleNormal="100" workbookViewId="0"/>
  </sheetViews>
  <sheetFormatPr defaultRowHeight="14.4" x14ac:dyDescent="0.3"/>
  <cols>
    <col min="1" max="1" width="12.6640625" style="6" customWidth="1"/>
    <col min="2" max="2" width="82.88671875" style="5" customWidth="1"/>
    <col min="3" max="3" width="16.33203125" style="5" customWidth="1"/>
    <col min="4" max="4" width="15" style="5" customWidth="1"/>
    <col min="5" max="5" width="21" style="5" bestFit="1" customWidth="1"/>
    <col min="6" max="6" width="18.33203125" style="5" customWidth="1"/>
    <col min="7" max="16384" width="8.88671875" style="5"/>
  </cols>
  <sheetData>
    <row r="1" spans="1:6" ht="60" customHeight="1" x14ac:dyDescent="0.3">
      <c r="A1" s="6" t="s">
        <v>191</v>
      </c>
      <c r="C1" s="13"/>
      <c r="D1" s="12"/>
      <c r="E1" s="12"/>
      <c r="F1" s="12"/>
    </row>
    <row r="2" spans="1:6" x14ac:dyDescent="0.3">
      <c r="A2" s="6" t="s">
        <v>190</v>
      </c>
      <c r="C2" s="19" t="s">
        <v>189</v>
      </c>
      <c r="D2" s="19" t="s">
        <v>188</v>
      </c>
      <c r="E2" s="19" t="s">
        <v>187</v>
      </c>
      <c r="F2" s="19" t="s">
        <v>186</v>
      </c>
    </row>
    <row r="3" spans="1:6" x14ac:dyDescent="0.3">
      <c r="A3" s="6" t="s">
        <v>185</v>
      </c>
      <c r="C3" s="15" t="s">
        <v>184</v>
      </c>
      <c r="D3" s="15" t="s">
        <v>183</v>
      </c>
      <c r="E3" s="29" t="str">
        <f>D3&amp;", "&amp;C3</f>
        <v>Smith, Nancy</v>
      </c>
      <c r="F3" s="8" t="str">
        <f>C3&amp;" "&amp;D3</f>
        <v>Nancy Smith</v>
      </c>
    </row>
    <row r="4" spans="1:6" x14ac:dyDescent="0.3">
      <c r="A4" s="6" t="s">
        <v>182</v>
      </c>
      <c r="C4" s="15" t="s">
        <v>181</v>
      </c>
      <c r="D4" s="15" t="s">
        <v>180</v>
      </c>
      <c r="E4" s="29"/>
      <c r="F4" s="8"/>
    </row>
    <row r="5" spans="1:6" x14ac:dyDescent="0.3">
      <c r="A5" s="6" t="s">
        <v>179</v>
      </c>
      <c r="C5" s="15" t="s">
        <v>178</v>
      </c>
      <c r="D5" s="15" t="s">
        <v>177</v>
      </c>
      <c r="E5" s="29"/>
      <c r="F5" s="8"/>
    </row>
    <row r="6" spans="1:6" x14ac:dyDescent="0.3">
      <c r="A6" s="6" t="s">
        <v>24</v>
      </c>
      <c r="C6" s="15" t="s">
        <v>176</v>
      </c>
      <c r="D6" s="15" t="s">
        <v>175</v>
      </c>
      <c r="E6" s="29"/>
      <c r="F6" s="8"/>
    </row>
    <row r="7" spans="1:6" x14ac:dyDescent="0.3">
      <c r="A7" s="6" t="s">
        <v>10</v>
      </c>
      <c r="C7" s="15" t="s">
        <v>174</v>
      </c>
      <c r="D7" s="15" t="s">
        <v>173</v>
      </c>
      <c r="E7" s="29"/>
      <c r="F7" s="8"/>
    </row>
    <row r="8" spans="1:6" x14ac:dyDescent="0.3">
      <c r="A8" s="6" t="s">
        <v>172</v>
      </c>
      <c r="C8" s="15" t="s">
        <v>171</v>
      </c>
      <c r="D8" s="15" t="s">
        <v>170</v>
      </c>
      <c r="E8" s="29"/>
      <c r="F8" s="8"/>
    </row>
    <row r="9" spans="1:6" x14ac:dyDescent="0.3">
      <c r="A9" s="6" t="s">
        <v>169</v>
      </c>
      <c r="C9" s="15" t="s">
        <v>168</v>
      </c>
      <c r="D9" s="15" t="s">
        <v>167</v>
      </c>
      <c r="E9" s="29"/>
      <c r="F9" s="8"/>
    </row>
    <row r="10" spans="1:6" x14ac:dyDescent="0.3">
      <c r="A10" s="6" t="s">
        <v>166</v>
      </c>
      <c r="C10" s="15" t="s">
        <v>165</v>
      </c>
      <c r="D10" s="15" t="s">
        <v>164</v>
      </c>
      <c r="E10" s="29"/>
      <c r="F10" s="8"/>
    </row>
    <row r="11" spans="1:6" x14ac:dyDescent="0.3">
      <c r="A11" s="6" t="s">
        <v>163</v>
      </c>
    </row>
    <row r="12" spans="1:6" x14ac:dyDescent="0.3">
      <c r="A12" s="6" t="s">
        <v>162</v>
      </c>
    </row>
    <row r="13" spans="1:6" x14ac:dyDescent="0.3">
      <c r="A13" s="6" t="s">
        <v>161</v>
      </c>
    </row>
    <row r="14" spans="1:6" x14ac:dyDescent="0.3">
      <c r="A14" s="6" t="s">
        <v>9</v>
      </c>
    </row>
    <row r="15" spans="1:6" x14ac:dyDescent="0.3">
      <c r="A15" s="6" t="s">
        <v>160</v>
      </c>
    </row>
    <row r="16" spans="1:6" x14ac:dyDescent="0.3">
      <c r="A16" s="6" t="s">
        <v>159</v>
      </c>
    </row>
    <row r="17" spans="1:4" x14ac:dyDescent="0.3">
      <c r="A17" s="6" t="s">
        <v>4</v>
      </c>
    </row>
    <row r="21" spans="1:4" x14ac:dyDescent="0.3">
      <c r="D21" s="65"/>
    </row>
    <row r="27" spans="1:4" x14ac:dyDescent="0.3">
      <c r="C27" s="57" t="s">
        <v>158</v>
      </c>
      <c r="D27" s="57"/>
    </row>
    <row r="28" spans="1:4" x14ac:dyDescent="0.3">
      <c r="C28" s="15" t="s">
        <v>148</v>
      </c>
      <c r="D28" s="62">
        <f ca="1">TODAY()</f>
        <v>44793</v>
      </c>
    </row>
    <row r="29" spans="1:4" x14ac:dyDescent="0.3">
      <c r="C29" s="15" t="s">
        <v>157</v>
      </c>
      <c r="D29" s="64">
        <f ca="1">NOW()</f>
        <v>44793.126784375003</v>
      </c>
    </row>
    <row r="31" spans="1:4" x14ac:dyDescent="0.3">
      <c r="C31" s="57" t="s">
        <v>156</v>
      </c>
      <c r="D31" s="57"/>
    </row>
    <row r="32" spans="1:4" x14ac:dyDescent="0.3">
      <c r="C32" s="15" t="str">
        <f ca="1">C28&amp;" "&amp;D28</f>
        <v>Today's date: 44793</v>
      </c>
      <c r="D32" s="15"/>
    </row>
    <row r="33" spans="3:4" x14ac:dyDescent="0.3">
      <c r="C33" s="15" t="str">
        <f ca="1">C29&amp;" "&amp;D29</f>
        <v>Current time: 44793.126784375</v>
      </c>
      <c r="D33" s="15"/>
    </row>
    <row r="35" spans="3:4" x14ac:dyDescent="0.3">
      <c r="C35" s="57" t="s">
        <v>155</v>
      </c>
      <c r="D35" s="57"/>
    </row>
    <row r="36" spans="3:4" x14ac:dyDescent="0.3">
      <c r="C36" s="8" t="str">
        <f ca="1">C28 &amp;" "&amp; TEXT(D28,"MM/DD/YYYY")</f>
        <v>Today's date: 08/20/2022</v>
      </c>
      <c r="D36" s="8"/>
    </row>
    <row r="37" spans="3:4" x14ac:dyDescent="0.3">
      <c r="C37" s="8" t="str">
        <f ca="1">C29&amp;" "&amp;TEXT(D29,"HH:MM AM/PM")</f>
        <v>Current time: 03:02 AM</v>
      </c>
      <c r="D37" s="8"/>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37"/>
  <sheetViews>
    <sheetView showGridLines="0" workbookViewId="0"/>
  </sheetViews>
  <sheetFormatPr defaultRowHeight="14.4" x14ac:dyDescent="0.3"/>
  <cols>
    <col min="1" max="1" width="12.6640625" style="5" customWidth="1"/>
    <col min="2" max="2" width="82.88671875" style="5" customWidth="1"/>
    <col min="3" max="3" width="17.109375" style="5" customWidth="1"/>
    <col min="4" max="4" width="26.109375" style="5" bestFit="1" customWidth="1"/>
    <col min="5" max="16384" width="8.88671875" style="5"/>
  </cols>
  <sheetData>
    <row r="1" spans="1:6" ht="60" customHeight="1" x14ac:dyDescent="0.3">
      <c r="A1" s="6" t="s">
        <v>213</v>
      </c>
      <c r="D1" s="12"/>
    </row>
    <row r="2" spans="1:6" x14ac:dyDescent="0.3">
      <c r="A2" s="6" t="s">
        <v>218</v>
      </c>
      <c r="E2" s="67"/>
      <c r="F2" s="67"/>
    </row>
    <row r="3" spans="1:6" ht="15" customHeight="1" x14ac:dyDescent="0.3">
      <c r="A3" s="14" t="s">
        <v>217</v>
      </c>
      <c r="E3" s="67"/>
      <c r="F3" s="67"/>
    </row>
    <row r="4" spans="1:6" ht="15" customHeight="1" x14ac:dyDescent="0.3">
      <c r="A4" s="14" t="s">
        <v>216</v>
      </c>
      <c r="E4" s="67"/>
      <c r="F4" s="67"/>
    </row>
    <row r="5" spans="1:6" ht="15" customHeight="1" x14ac:dyDescent="0.3">
      <c r="A5" s="14" t="s">
        <v>215</v>
      </c>
      <c r="C5" s="79"/>
      <c r="E5" s="67"/>
      <c r="F5" s="67"/>
    </row>
    <row r="6" spans="1:6" x14ac:dyDescent="0.3">
      <c r="A6" s="6" t="s">
        <v>214</v>
      </c>
      <c r="E6" s="67"/>
      <c r="F6" s="67"/>
    </row>
    <row r="7" spans="1:6" x14ac:dyDescent="0.3">
      <c r="A7" s="6" t="s">
        <v>24</v>
      </c>
      <c r="C7" s="67"/>
      <c r="D7" s="67"/>
      <c r="E7" s="67"/>
      <c r="F7" s="67"/>
    </row>
    <row r="8" spans="1:6" x14ac:dyDescent="0.3">
      <c r="A8" s="6" t="s">
        <v>10</v>
      </c>
      <c r="C8" s="78" t="s">
        <v>213</v>
      </c>
      <c r="D8" s="78"/>
    </row>
    <row r="9" spans="1:6" x14ac:dyDescent="0.3">
      <c r="A9" s="6" t="s">
        <v>212</v>
      </c>
      <c r="C9" s="77" t="s">
        <v>211</v>
      </c>
      <c r="D9" s="76"/>
    </row>
    <row r="10" spans="1:6" x14ac:dyDescent="0.3">
      <c r="A10" s="6" t="s">
        <v>210</v>
      </c>
      <c r="C10" s="77" t="s">
        <v>209</v>
      </c>
      <c r="D10" s="76"/>
    </row>
    <row r="11" spans="1:6" ht="15" customHeight="1" thickBot="1" x14ac:dyDescent="0.35">
      <c r="A11" s="14" t="s">
        <v>208</v>
      </c>
      <c r="C11" s="67"/>
      <c r="D11" s="67"/>
    </row>
    <row r="12" spans="1:6" ht="15" customHeight="1" thickTop="1" thickBot="1" x14ac:dyDescent="0.35">
      <c r="A12" s="14" t="s">
        <v>207</v>
      </c>
      <c r="C12" s="69">
        <v>50</v>
      </c>
      <c r="D12" s="76" t="str">
        <f>IF(C12&lt;100,"Less than 100","Greater than or equal to 100")</f>
        <v>Less than 100</v>
      </c>
    </row>
    <row r="13" spans="1:6" ht="15" customHeight="1" thickTop="1" x14ac:dyDescent="0.3">
      <c r="A13" s="14" t="s">
        <v>206</v>
      </c>
    </row>
    <row r="14" spans="1:6" x14ac:dyDescent="0.3">
      <c r="A14" s="6" t="s">
        <v>205</v>
      </c>
    </row>
    <row r="15" spans="1:6" ht="15" customHeight="1" x14ac:dyDescent="0.3">
      <c r="A15" s="14" t="s">
        <v>204</v>
      </c>
    </row>
    <row r="16" spans="1:6" x14ac:dyDescent="0.3">
      <c r="A16" s="6" t="s">
        <v>11</v>
      </c>
    </row>
    <row r="17" spans="1:6" x14ac:dyDescent="0.3">
      <c r="A17" s="6" t="s">
        <v>10</v>
      </c>
    </row>
    <row r="18" spans="1:6" x14ac:dyDescent="0.3">
      <c r="A18" s="6" t="s">
        <v>9</v>
      </c>
      <c r="C18" s="65"/>
    </row>
    <row r="19" spans="1:6" x14ac:dyDescent="0.3">
      <c r="A19" s="6" t="s">
        <v>203</v>
      </c>
    </row>
    <row r="20" spans="1:6" x14ac:dyDescent="0.3">
      <c r="A20" s="6" t="s">
        <v>202</v>
      </c>
    </row>
    <row r="21" spans="1:6" x14ac:dyDescent="0.3">
      <c r="A21" s="6" t="s">
        <v>201</v>
      </c>
    </row>
    <row r="22" spans="1:6" x14ac:dyDescent="0.3">
      <c r="A22" s="6" t="s">
        <v>4</v>
      </c>
    </row>
    <row r="26" spans="1:6" ht="15" thickBot="1" x14ac:dyDescent="0.35"/>
    <row r="27" spans="1:6" ht="15" thickBot="1" x14ac:dyDescent="0.35">
      <c r="C27" s="75" t="s">
        <v>51</v>
      </c>
      <c r="D27" s="74" t="s">
        <v>200</v>
      </c>
      <c r="E27" s="74" t="s">
        <v>199</v>
      </c>
      <c r="F27" s="74" t="s">
        <v>192</v>
      </c>
    </row>
    <row r="28" spans="1:6" x14ac:dyDescent="0.3">
      <c r="C28" s="73" t="s">
        <v>198</v>
      </c>
      <c r="D28" s="73">
        <v>2</v>
      </c>
      <c r="E28" s="72">
        <v>9.7607115856835538</v>
      </c>
      <c r="F28" s="72">
        <f>'IF statements'!$E$28:$E$29*'IF statements'!$D$28:$D$29</f>
        <v>19.521423171367108</v>
      </c>
    </row>
    <row r="29" spans="1:6" ht="15" thickBot="1" x14ac:dyDescent="0.35">
      <c r="C29" s="71" t="s">
        <v>197</v>
      </c>
      <c r="D29" s="71">
        <v>3</v>
      </c>
      <c r="E29" s="70">
        <v>3.4189202461080024</v>
      </c>
      <c r="F29" s="70">
        <f>'IF statements'!$E$28:$E$29*'IF statements'!$D$28:$D$29</f>
        <v>10.256760738324008</v>
      </c>
    </row>
    <row r="30" spans="1:6" x14ac:dyDescent="0.3">
      <c r="C30" s="67"/>
      <c r="D30" s="67"/>
      <c r="E30" s="67"/>
      <c r="F30" s="67"/>
    </row>
    <row r="31" spans="1:6" x14ac:dyDescent="0.3">
      <c r="C31" s="67"/>
      <c r="D31" s="67" t="s">
        <v>196</v>
      </c>
      <c r="E31" s="66">
        <f>SUM('IF statements'!$E$28:$E$29)</f>
        <v>13.179631831791557</v>
      </c>
      <c r="F31" s="66">
        <f>SUM('IF statements'!F28:F29)</f>
        <v>29.778183909691116</v>
      </c>
    </row>
    <row r="32" spans="1:6" ht="15" thickBot="1" x14ac:dyDescent="0.35">
      <c r="C32" s="67"/>
      <c r="D32" s="67"/>
      <c r="E32" s="67"/>
      <c r="F32" s="67"/>
    </row>
    <row r="33" spans="3:6" ht="15.6" thickTop="1" thickBot="1" x14ac:dyDescent="0.35">
      <c r="C33" s="67"/>
      <c r="D33" s="67" t="s">
        <v>195</v>
      </c>
      <c r="E33" s="69" t="s">
        <v>193</v>
      </c>
      <c r="F33" s="68">
        <f>IF(E33="Yes",F31*SalesTax,0)</f>
        <v>2.456700172549517</v>
      </c>
    </row>
    <row r="34" spans="3:6" ht="15.6" thickTop="1" thickBot="1" x14ac:dyDescent="0.35">
      <c r="C34" s="67"/>
      <c r="D34" s="67"/>
      <c r="E34" s="67"/>
      <c r="F34" s="67"/>
    </row>
    <row r="35" spans="3:6" ht="15.6" thickTop="1" thickBot="1" x14ac:dyDescent="0.35">
      <c r="C35" s="67"/>
      <c r="D35" s="67" t="s">
        <v>194</v>
      </c>
      <c r="E35" s="69" t="s">
        <v>193</v>
      </c>
      <c r="F35" s="68">
        <f>IF(E35="Yes",SUM(D28:D29)*1.25,0)</f>
        <v>6.25</v>
      </c>
    </row>
    <row r="36" spans="3:6" ht="15" thickTop="1" x14ac:dyDescent="0.3"/>
    <row r="37" spans="3:6" x14ac:dyDescent="0.3">
      <c r="D37" s="67" t="s">
        <v>192</v>
      </c>
      <c r="E37" s="67"/>
      <c r="F37" s="66">
        <f>SUM(F33,F31,F35)</f>
        <v>38.484884082240633</v>
      </c>
    </row>
  </sheetData>
  <dataValidations count="1">
    <dataValidation type="list" allowBlank="1" showInputMessage="1" showErrorMessage="1" sqref="E33 E35" xr:uid="{00000000-0002-0000-0800-000000000000}">
      <formula1>"Yes,No"</formula1>
    </dataValidation>
  </dataValidations>
  <hyperlinks>
    <hyperlink ref="M25" r:id="rId1" display="https://support.office.com/en-us/article/IF-function-69AED7C9-4E8A-4755-A9BC-AA8BBFF73BE2" xr:uid="{00000000-0004-0000-08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17</vt:i4>
      </vt:variant>
      <vt:variant>
        <vt:lpstr>Charts</vt:lpstr>
      </vt:variant>
      <vt:variant>
        <vt:i4>1</vt:i4>
      </vt:variant>
      <vt:variant>
        <vt:lpstr>Named Ranges</vt:lpstr>
      </vt:variant>
      <vt:variant>
        <vt:i4>15</vt:i4>
      </vt:variant>
    </vt:vector>
  </HeadingPairs>
  <TitlesOfParts>
    <vt:vector size="33" baseType="lpstr">
      <vt:lpstr>Book1</vt: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Sheet1</vt:lpstr>
      <vt:lpstr>Sheet16</vt:lpstr>
      <vt:lpstr>Sheet2</vt:lpstr>
      <vt:lpstr>Chart1</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2022-08-17T18:51:52Z</dcterms:created>
  <dcterms:modified xsi:type="dcterms:W3CDTF">2022-08-19T21:32:39Z</dcterms:modified>
</cp:coreProperties>
</file>