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uge\PycharmProjects\autopro\"/>
    </mc:Choice>
  </mc:AlternateContent>
  <xr:revisionPtr revIDLastSave="0" documentId="13_ncr:1_{56785432-4D9D-44D5-9644-3E21BFEAEA94}" xr6:coauthVersionLast="47" xr6:coauthVersionMax="47" xr10:uidLastSave="{00000000-0000-0000-0000-000000000000}"/>
  <bookViews>
    <workbookView xWindow="20370" yWindow="-4665" windowWidth="29040" windowHeight="15840" xr2:uid="{00000000-000D-0000-FFFF-FFFF00000000}"/>
  </bookViews>
  <sheets>
    <sheet name="dados" sheetId="1" r:id="rId1"/>
    <sheet name="cod cidade" sheetId="2" r:id="rId2"/>
    <sheet name="Planilha3" sheetId="3" r:id="rId3"/>
    <sheet name="Planilh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Y2" i="1"/>
  <c r="D20" i="4"/>
  <c r="D19" i="4"/>
  <c r="D17" i="4"/>
  <c r="V2" i="1"/>
  <c r="O2" i="1"/>
  <c r="G2" i="1"/>
  <c r="E2" i="1" s="1"/>
  <c r="E7" i="1"/>
  <c r="G3" i="1"/>
  <c r="E3" i="1" s="1"/>
  <c r="G4" i="1"/>
  <c r="E4" i="1" s="1"/>
  <c r="G5" i="1"/>
  <c r="E5" i="1" s="1"/>
  <c r="G6" i="1"/>
  <c r="E6" i="1" s="1"/>
  <c r="M2" i="1"/>
  <c r="T2" i="1" s="1"/>
  <c r="S2" i="1" s="1"/>
  <c r="D2" i="1" l="1"/>
  <c r="C2" i="1"/>
  <c r="F2" i="1" l="1"/>
</calcChain>
</file>

<file path=xl/sharedStrings.xml><?xml version="1.0" encoding="utf-8"?>
<sst xmlns="http://schemas.openxmlformats.org/spreadsheetml/2006/main" count="157" uniqueCount="154">
  <si>
    <t>coordenadas</t>
  </si>
  <si>
    <t>aglutinadas</t>
  </si>
  <si>
    <t>aglutinadas menos inicial</t>
  </si>
  <si>
    <t>estrutura</t>
  </si>
  <si>
    <t>aglutinadas est</t>
  </si>
  <si>
    <t>cliente</t>
  </si>
  <si>
    <t>telefone</t>
  </si>
  <si>
    <t>disj</t>
  </si>
  <si>
    <t>trafo</t>
  </si>
  <si>
    <t>ns</t>
  </si>
  <si>
    <t>645538,7630002</t>
  </si>
  <si>
    <t>645441,7629956</t>
  </si>
  <si>
    <t>645364,7629935</t>
  </si>
  <si>
    <t>645342,7629917</t>
  </si>
  <si>
    <t>LUIZA ANA PIRES</t>
  </si>
  <si>
    <t>(32)99912-1890</t>
  </si>
  <si>
    <t>1-10</t>
  </si>
  <si>
    <t>pto trafo</t>
  </si>
  <si>
    <t>2x63</t>
  </si>
  <si>
    <t>645393,7629951</t>
  </si>
  <si>
    <t>cidade</t>
  </si>
  <si>
    <t>cod cidade</t>
  </si>
  <si>
    <t>data lev</t>
  </si>
  <si>
    <t>topografo</t>
  </si>
  <si>
    <t>data proj</t>
  </si>
  <si>
    <t>Santos Dumont</t>
  </si>
  <si>
    <t>BELMIRO BRAGA</t>
  </si>
  <si>
    <t>BIAS FORTES</t>
  </si>
  <si>
    <t>BICAS</t>
  </si>
  <si>
    <t>CHÁCARA</t>
  </si>
  <si>
    <t>CHIADOR</t>
  </si>
  <si>
    <t>CORONEL PACHECO</t>
  </si>
  <si>
    <t>ESTRELA DALVA</t>
  </si>
  <si>
    <t>EWBANCK DA CAMARA</t>
  </si>
  <si>
    <t>GOIANÁ</t>
  </si>
  <si>
    <t>GUARARÁ</t>
  </si>
  <si>
    <t>JUIZ DE FORA</t>
  </si>
  <si>
    <t>LIMA DUARTE</t>
  </si>
  <si>
    <t>MAR DE ESPANHA</t>
  </si>
  <si>
    <t>MARIPÁ DE MINAS</t>
  </si>
  <si>
    <t>MATIAS BARBOSA</t>
  </si>
  <si>
    <t>OLARIA</t>
  </si>
  <si>
    <t>PEDRO TEIXEIRA</t>
  </si>
  <si>
    <t>PEQUERI</t>
  </si>
  <si>
    <t>PIAU</t>
  </si>
  <si>
    <t>PIRAPETINGA</t>
  </si>
  <si>
    <t>RIO PRETO</t>
  </si>
  <si>
    <t>SANTA BÁRBARA DO MONTE VERDE</t>
  </si>
  <si>
    <t>SANTANA DO DESERTO</t>
  </si>
  <si>
    <t>SANTOS DUMONT</t>
  </si>
  <si>
    <t>SENADOR CORTES</t>
  </si>
  <si>
    <t>SIMÃO PEREIRA</t>
  </si>
  <si>
    <t>VOLTA GRANDE</t>
  </si>
  <si>
    <t>ALVINÓPOLIS</t>
  </si>
  <si>
    <t>PONTE NOVA</t>
  </si>
  <si>
    <t>RIO CASCA</t>
  </si>
  <si>
    <t>PORTO FIRME</t>
  </si>
  <si>
    <t>DOM SILVÉRIO</t>
  </si>
  <si>
    <t>ACAIACA</t>
  </si>
  <si>
    <t>AMPARO DA SERRA</t>
  </si>
  <si>
    <t>ORATÓRIOS</t>
  </si>
  <si>
    <t>PIEDADE DE PONTE NOVA</t>
  </si>
  <si>
    <t>RIO DOCE</t>
  </si>
  <si>
    <t>SANTA CRUZ DO ESCALVADO</t>
  </si>
  <si>
    <t>URUCÂNIA</t>
  </si>
  <si>
    <t>BARRA LONGA</t>
  </si>
  <si>
    <t>DIOGO DE VASCONCELOS</t>
  </si>
  <si>
    <t>VIÇOSA</t>
  </si>
  <si>
    <t>TEIXEIRAS</t>
  </si>
  <si>
    <t>JEQUERI</t>
  </si>
  <si>
    <t>SÃO PEDRO DOS FERROS</t>
  </si>
  <si>
    <t>RAUL SOARES</t>
  </si>
  <si>
    <t>ABRE CAMPO</t>
  </si>
  <si>
    <t>SANTO ANTÔNIO DO GRAMA</t>
  </si>
  <si>
    <t>GUARACIABA</t>
  </si>
  <si>
    <t>SEM PEIXE</t>
  </si>
  <si>
    <t>VERMELHO NOVO</t>
  </si>
  <si>
    <t>PEDRA BONITA</t>
  </si>
  <si>
    <t>CONSELHEIRO LAFAIETE</t>
  </si>
  <si>
    <t>OURO BRANCO</t>
  </si>
  <si>
    <t>PIRANGA</t>
  </si>
  <si>
    <t>CRISTIANO OTONI</t>
  </si>
  <si>
    <t xml:space="preserve">ITAVERAVA </t>
  </si>
  <si>
    <t>CARANAÍBA</t>
  </si>
  <si>
    <t>CASA GRANDE</t>
  </si>
  <si>
    <t>QUELUZITO</t>
  </si>
  <si>
    <t>CONGONHAS</t>
  </si>
  <si>
    <t>BELO VALE</t>
  </si>
  <si>
    <t>ENTRE RIOS DE MINAS</t>
  </si>
  <si>
    <t>MOEDA</t>
  </si>
  <si>
    <t>SÃO BRÁS DO SUAÇUÍ</t>
  </si>
  <si>
    <t>JECEABA</t>
  </si>
  <si>
    <t>SENHORA DE OLIVEIRA</t>
  </si>
  <si>
    <t>LAMIM</t>
  </si>
  <si>
    <t>PRESIDENTE BERNARDES</t>
  </si>
  <si>
    <t>RIO ESPERA</t>
  </si>
  <si>
    <t>SANTANA DOS MONTES</t>
  </si>
  <si>
    <t>CATAS ALTAS DA NORUEGA</t>
  </si>
  <si>
    <t>SÃO JOÃO DEL REI</t>
  </si>
  <si>
    <t>LAGOA DOURADA</t>
  </si>
  <si>
    <t>RESENDE COSTA</t>
  </si>
  <si>
    <t>SÃO TIAGO</t>
  </si>
  <si>
    <t>TIRADENTES</t>
  </si>
  <si>
    <t>PRADOS</t>
  </si>
  <si>
    <t>DORES DE CAMPOS</t>
  </si>
  <si>
    <t>CONCEIÇÃO DA BARRA DE MINAS</t>
  </si>
  <si>
    <t>CORONEL XAVIER CHAVES</t>
  </si>
  <si>
    <t>RITÁPOLIS</t>
  </si>
  <si>
    <t>BARROSO</t>
  </si>
  <si>
    <t>PIEDADE DO RIO GRANDE</t>
  </si>
  <si>
    <t>MADRE DE DEUS DE MINAS</t>
  </si>
  <si>
    <t>SANTANA DO GARAMBÉU</t>
  </si>
  <si>
    <t>ITUTINGA</t>
  </si>
  <si>
    <t>CARRANCAS</t>
  </si>
  <si>
    <t>NAZARENO</t>
  </si>
  <si>
    <t>SANTA CRUZ DE MINAS</t>
  </si>
  <si>
    <t>ALFREDO VASCONCELOS</t>
  </si>
  <si>
    <t>ALTO RIO DOCE</t>
  </si>
  <si>
    <t>ANTONIO CARLOS</t>
  </si>
  <si>
    <t>ARACITABA</t>
  </si>
  <si>
    <t>BARBACENA</t>
  </si>
  <si>
    <t>BRÁS PIRES</t>
  </si>
  <si>
    <t>CAPELA NOVA</t>
  </si>
  <si>
    <t>CARANDAÍ</t>
  </si>
  <si>
    <t>IBERTIOGA</t>
  </si>
  <si>
    <t>SENHORA DOS REMÉDIOS</t>
  </si>
  <si>
    <t>DESTERRO DO MELO</t>
  </si>
  <si>
    <t>RESSAQUINHA</t>
  </si>
  <si>
    <t>SANTA BÁRBARA DO TUGÚRIO</t>
  </si>
  <si>
    <t>DORES DO TURVO</t>
  </si>
  <si>
    <t>CIPOTÂNEA</t>
  </si>
  <si>
    <t>SANTA RITA DO IBITIPOCA</t>
  </si>
  <si>
    <t>OLIVEIRA FORTES</t>
  </si>
  <si>
    <t>PAIVA</t>
  </si>
  <si>
    <t>ITABIRITO</t>
  </si>
  <si>
    <t>OURO PRETO</t>
  </si>
  <si>
    <t>MARIANA</t>
  </si>
  <si>
    <t>coor prancha</t>
  </si>
  <si>
    <t>Joao Batista</t>
  </si>
  <si>
    <t>25/06/2022</t>
  </si>
  <si>
    <t>coor prancha fonte</t>
  </si>
  <si>
    <t>07/07/2022</t>
  </si>
  <si>
    <t>1-25</t>
  </si>
  <si>
    <t>1-37,5</t>
  </si>
  <si>
    <t>2h</t>
  </si>
  <si>
    <t>5h</t>
  </si>
  <si>
    <t>8k</t>
  </si>
  <si>
    <t>1h</t>
  </si>
  <si>
    <t>3h</t>
  </si>
  <si>
    <t>tensao</t>
  </si>
  <si>
    <t>elo</t>
  </si>
  <si>
    <t>coord chave</t>
  </si>
  <si>
    <t>coord fonte elipse</t>
  </si>
  <si>
    <t>coord elipse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</si>
</sst>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topLeftCell="J1" workbookViewId="0">
      <selection activeCell="X3" sqref="X3"/>
    </sheetView>
  </sheetViews>
  <sheetFormatPr defaultRowHeight="15" x14ac:dyDescent="0.25"/>
  <cols>
    <col min="1" max="1" width="4" style="1" customWidth="1"/>
    <col min="2" max="2" width="19.140625" style="4" customWidth="1"/>
    <col min="3" max="3" width="30.140625" style="1" customWidth="1"/>
    <col min="4" max="4" width="29.7109375" style="1" customWidth="1"/>
    <col min="5" max="5" width="17.140625" style="1" customWidth="1"/>
    <col min="6" max="6" width="30.28515625" style="1" customWidth="1"/>
    <col min="7" max="7" width="15.5703125" style="1" customWidth="1"/>
    <col min="8" max="8" width="20.5703125" style="1" customWidth="1"/>
    <col min="9" max="9" width="17.42578125" style="1" customWidth="1"/>
    <col min="10" max="10" width="15.28515625" style="1" customWidth="1"/>
    <col min="11" max="12" width="9.140625" style="1"/>
    <col min="13" max="13" width="17.5703125" style="1" customWidth="1"/>
    <col min="14" max="14" width="21" style="1" customWidth="1"/>
    <col min="15" max="15" width="19.140625" style="1" customWidth="1"/>
    <col min="16" max="16" width="13.7109375" style="1" customWidth="1"/>
    <col min="17" max="17" width="18.7109375" style="1" customWidth="1"/>
    <col min="18" max="18" width="16.140625" style="1" customWidth="1"/>
    <col min="19" max="19" width="19.42578125" style="1" customWidth="1"/>
    <col min="20" max="20" width="17.42578125" style="1" hidden="1" customWidth="1"/>
    <col min="21" max="22" width="9.140625" style="1"/>
    <col min="23" max="24" width="18.28515625" style="1" customWidth="1"/>
    <col min="25" max="25" width="27.7109375" style="1" hidden="1" customWidth="1"/>
    <col min="26" max="16384" width="9.140625" style="1"/>
  </cols>
  <sheetData>
    <row r="1" spans="1:25" x14ac:dyDescent="0.25">
      <c r="A1" s="1">
        <v>0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9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17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137</v>
      </c>
      <c r="T1" s="1" t="s">
        <v>140</v>
      </c>
      <c r="U1" s="1" t="s">
        <v>149</v>
      </c>
      <c r="V1" s="1" t="s">
        <v>150</v>
      </c>
      <c r="W1" s="1" t="s">
        <v>151</v>
      </c>
      <c r="X1" s="1" t="s">
        <v>153</v>
      </c>
      <c r="Y1" s="1" t="s">
        <v>152</v>
      </c>
    </row>
    <row r="2" spans="1:25" ht="85.5" customHeight="1" x14ac:dyDescent="0.25">
      <c r="A2" s="1">
        <v>1</v>
      </c>
      <c r="B2" s="5" t="s">
        <v>10</v>
      </c>
      <c r="C2" s="2" t="str">
        <f>B2&amp;" "&amp;B3&amp;" "&amp;B4&amp;" "&amp;B5&amp;" "&amp;B6&amp;" "&amp;B7&amp;" "&amp;B8&amp;" "&amp;B9&amp;" "&amp;B10&amp;" "&amp;B11&amp;" "&amp;B12&amp;" "&amp;B13&amp;" "&amp;B14&amp;" "&amp;B15&amp;" "&amp;B16&amp;" "&amp;B17&amp;" "&amp;B18&amp;" "&amp;B19&amp;" "&amp;B20&amp;" "</f>
        <v xml:space="preserve">645538,7630002 645441,7629956 645393,7629951 645364,7629935 645342,7629917               </v>
      </c>
      <c r="D2" s="2" t="str">
        <f>B3&amp;" "&amp;B4&amp;" "&amp;B5&amp;" "&amp;B6&amp;" "&amp;B7&amp;" "&amp;B8&amp;" "&amp;B9&amp;" "&amp;B10&amp;" "&amp;B11&amp;" "&amp;B12&amp;" "&amp;B13&amp;" "&amp;B14&amp;" "&amp;B15&amp;" "&amp;B16&amp;" "&amp;B17&amp;" "&amp;B18&amp;" "&amp;B19&amp;" "&amp;B20&amp;" "</f>
        <v xml:space="preserve">645441,7629956 645393,7629951 645364,7629935 645342,7629917               </v>
      </c>
      <c r="E2" s="7" t="str">
        <f>TEXT(G2,"######,#######")</f>
        <v>645546,7630002</v>
      </c>
      <c r="F2" s="2" t="str">
        <f>E3&amp;" "&amp;E4&amp;" "&amp;E5&amp;" "&amp;E6&amp;" "&amp;E7&amp;" "&amp;E8&amp;" "&amp;E9&amp;" "&amp;E10&amp;" "&amp;E11&amp;" "&amp;E12&amp;" "&amp;E13&amp;" "&amp;E14&amp;" "&amp;E15&amp;" "&amp;E16&amp;" "&amp;E17&amp;" "&amp;E18&amp;" "&amp;E19&amp;" "&amp;E20&amp;" "</f>
        <v xml:space="preserve">645449,7629956 645401,7629951 645372,7629935 645350,7629917 645538,7630002              </v>
      </c>
      <c r="G2" s="6">
        <f>B2+8</f>
        <v>645546.76300020004</v>
      </c>
      <c r="H2" s="8">
        <v>1172009309</v>
      </c>
      <c r="I2" s="4" t="s">
        <v>14</v>
      </c>
      <c r="J2" s="4" t="s">
        <v>15</v>
      </c>
      <c r="K2" s="4" t="s">
        <v>18</v>
      </c>
      <c r="L2" s="4" t="s">
        <v>16</v>
      </c>
      <c r="M2" s="4" t="str">
        <f>B6</f>
        <v>645342,7629917</v>
      </c>
      <c r="N2" s="1" t="s">
        <v>25</v>
      </c>
      <c r="O2" s="8">
        <f>VLOOKUP(N2,'cod cidade'!A1:B111,2,0)</f>
        <v>81314</v>
      </c>
      <c r="P2" s="4" t="s">
        <v>139</v>
      </c>
      <c r="Q2" s="1" t="s">
        <v>138</v>
      </c>
      <c r="R2" s="4" t="s">
        <v>141</v>
      </c>
      <c r="S2" s="3" t="str">
        <f>TEXT(T2,"######,#######")</f>
        <v>645442,7629917</v>
      </c>
      <c r="T2" s="4">
        <f>M2+100</f>
        <v>645442.76299169997</v>
      </c>
      <c r="U2" s="1">
        <v>13.8</v>
      </c>
      <c r="V2" s="1" t="str">
        <f>IF(U2=13.8,(VLOOKUP(L2,Planilha3!A1:C4,2,0)),(VLOOKUP(L2,Planilha3!A1:C4,3,0)))</f>
        <v>2h</v>
      </c>
      <c r="W2" s="4" t="s">
        <v>19</v>
      </c>
      <c r="X2" s="4" t="str">
        <f>TEXT(Y2,"######,#######")</f>
        <v>645400,7629945</v>
      </c>
      <c r="Y2" s="6">
        <f>(W2+7)-0.0000006</f>
        <v>645400.76299449999</v>
      </c>
    </row>
    <row r="3" spans="1:25" x14ac:dyDescent="0.25">
      <c r="A3" s="1">
        <v>2</v>
      </c>
      <c r="B3" s="4" t="s">
        <v>11</v>
      </c>
      <c r="E3" s="7" t="str">
        <f t="shared" ref="E3:E6" si="0">TEXT(G3,"######,#######")</f>
        <v>645449,7629956</v>
      </c>
      <c r="G3" s="6">
        <f t="shared" ref="G3:G6" si="1">B3+8</f>
        <v>645449.7629956</v>
      </c>
    </row>
    <row r="4" spans="1:25" x14ac:dyDescent="0.25">
      <c r="A4" s="1">
        <v>3</v>
      </c>
      <c r="B4" s="4" t="s">
        <v>19</v>
      </c>
      <c r="E4" s="7" t="str">
        <f>TEXT(G4,"######,#######")</f>
        <v>645401,7629951</v>
      </c>
      <c r="G4" s="6">
        <f t="shared" si="1"/>
        <v>645401.7629951</v>
      </c>
    </row>
    <row r="5" spans="1:25" x14ac:dyDescent="0.25">
      <c r="A5" s="1">
        <v>4</v>
      </c>
      <c r="B5" s="4" t="s">
        <v>12</v>
      </c>
      <c r="C5" s="3"/>
      <c r="E5" s="7" t="str">
        <f>TEXT(G5,"######,#######")</f>
        <v>645372,7629935</v>
      </c>
      <c r="G5" s="6">
        <f t="shared" si="1"/>
        <v>645372.76299349999</v>
      </c>
    </row>
    <row r="6" spans="1:25" x14ac:dyDescent="0.25">
      <c r="A6" s="1">
        <v>5</v>
      </c>
      <c r="B6" s="4" t="s">
        <v>13</v>
      </c>
      <c r="E6" s="7" t="str">
        <f t="shared" si="0"/>
        <v>645350,7629917</v>
      </c>
      <c r="G6" s="6">
        <f t="shared" si="1"/>
        <v>645350.76299169997</v>
      </c>
    </row>
    <row r="7" spans="1:25" x14ac:dyDescent="0.25">
      <c r="A7" s="1">
        <v>6</v>
      </c>
      <c r="E7" s="5" t="str">
        <f>B2</f>
        <v>645538,7630002</v>
      </c>
      <c r="G7" s="6"/>
    </row>
    <row r="8" spans="1:25" x14ac:dyDescent="0.25">
      <c r="A8" s="1">
        <v>7</v>
      </c>
      <c r="E8" s="7"/>
      <c r="G8" s="6"/>
    </row>
    <row r="9" spans="1:25" x14ac:dyDescent="0.25">
      <c r="A9" s="1">
        <v>8</v>
      </c>
      <c r="E9" s="7"/>
      <c r="G9" s="6"/>
    </row>
    <row r="10" spans="1:25" x14ac:dyDescent="0.25">
      <c r="A10" s="1">
        <v>9</v>
      </c>
      <c r="E10" s="7"/>
      <c r="G10" s="6"/>
    </row>
    <row r="11" spans="1:25" x14ac:dyDescent="0.25">
      <c r="A11" s="1">
        <v>10</v>
      </c>
      <c r="E11" s="6"/>
      <c r="G11" s="6"/>
    </row>
    <row r="12" spans="1:25" x14ac:dyDescent="0.25">
      <c r="A12" s="1">
        <v>11</v>
      </c>
      <c r="E12" s="6"/>
      <c r="G12" s="6"/>
    </row>
    <row r="13" spans="1:25" x14ac:dyDescent="0.25">
      <c r="A13" s="1">
        <v>12</v>
      </c>
      <c r="E13" s="6"/>
      <c r="G13" s="6"/>
    </row>
    <row r="14" spans="1:25" x14ac:dyDescent="0.25">
      <c r="A14" s="1">
        <v>13</v>
      </c>
      <c r="E14" s="6"/>
      <c r="G14" s="6"/>
    </row>
    <row r="15" spans="1:25" x14ac:dyDescent="0.25">
      <c r="A15" s="1">
        <v>14</v>
      </c>
      <c r="E15" s="6"/>
      <c r="G15" s="6"/>
    </row>
    <row r="16" spans="1:25" x14ac:dyDescent="0.25">
      <c r="A16" s="1">
        <v>15</v>
      </c>
      <c r="E16" s="6"/>
      <c r="G16" s="6"/>
    </row>
    <row r="17" spans="1:7" x14ac:dyDescent="0.25">
      <c r="A17" s="1">
        <v>16</v>
      </c>
      <c r="E17" s="6"/>
      <c r="G17" s="6"/>
    </row>
    <row r="18" spans="1:7" x14ac:dyDescent="0.25">
      <c r="A18" s="1">
        <v>17</v>
      </c>
      <c r="E18" s="6"/>
      <c r="G18" s="6"/>
    </row>
    <row r="19" spans="1:7" x14ac:dyDescent="0.25">
      <c r="A19" s="1">
        <v>18</v>
      </c>
      <c r="E19" s="6"/>
      <c r="G19" s="6"/>
    </row>
    <row r="20" spans="1:7" x14ac:dyDescent="0.25">
      <c r="A20" s="1">
        <v>19</v>
      </c>
      <c r="E20" s="6"/>
      <c r="G20" s="6"/>
    </row>
    <row r="21" spans="1:7" x14ac:dyDescent="0.25">
      <c r="A21" s="1">
        <v>20</v>
      </c>
      <c r="E21" s="6"/>
      <c r="G21" s="6"/>
    </row>
    <row r="22" spans="1:7" x14ac:dyDescent="0.25">
      <c r="A22" s="1">
        <v>21</v>
      </c>
      <c r="E22" s="6"/>
      <c r="G22" s="6"/>
    </row>
    <row r="23" spans="1:7" x14ac:dyDescent="0.25">
      <c r="A23" s="1">
        <v>22</v>
      </c>
      <c r="E23" s="6"/>
      <c r="G23" s="6"/>
    </row>
    <row r="24" spans="1:7" x14ac:dyDescent="0.25">
      <c r="E24" s="6"/>
      <c r="G24" s="6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1"/>
  <sheetViews>
    <sheetView topLeftCell="A74" workbookViewId="0">
      <selection sqref="A1:B111"/>
    </sheetView>
  </sheetViews>
  <sheetFormatPr defaultRowHeight="15" x14ac:dyDescent="0.25"/>
  <cols>
    <col min="1" max="1" width="21.5703125" customWidth="1"/>
    <col min="2" max="2" width="16" customWidth="1"/>
  </cols>
  <sheetData>
    <row r="1" spans="1:2" x14ac:dyDescent="0.25">
      <c r="A1" t="s">
        <v>26</v>
      </c>
      <c r="B1">
        <v>81332</v>
      </c>
    </row>
    <row r="2" spans="1:2" x14ac:dyDescent="0.25">
      <c r="A2" t="s">
        <v>27</v>
      </c>
      <c r="B2">
        <v>81310</v>
      </c>
    </row>
    <row r="3" spans="1:2" x14ac:dyDescent="0.25">
      <c r="A3" t="s">
        <v>28</v>
      </c>
      <c r="B3">
        <v>81333</v>
      </c>
    </row>
    <row r="4" spans="1:2" x14ac:dyDescent="0.25">
      <c r="A4" t="s">
        <v>29</v>
      </c>
      <c r="B4">
        <v>81334</v>
      </c>
    </row>
    <row r="5" spans="1:2" x14ac:dyDescent="0.25">
      <c r="A5" t="s">
        <v>30</v>
      </c>
      <c r="B5">
        <v>81335</v>
      </c>
    </row>
    <row r="6" spans="1:2" x14ac:dyDescent="0.25">
      <c r="A6" t="s">
        <v>31</v>
      </c>
      <c r="B6">
        <v>81326</v>
      </c>
    </row>
    <row r="7" spans="1:2" x14ac:dyDescent="0.25">
      <c r="A7" t="s">
        <v>32</v>
      </c>
      <c r="B7">
        <v>81012</v>
      </c>
    </row>
    <row r="8" spans="1:2" x14ac:dyDescent="0.25">
      <c r="A8" t="s">
        <v>33</v>
      </c>
      <c r="B8">
        <v>81312</v>
      </c>
    </row>
    <row r="9" spans="1:2" x14ac:dyDescent="0.25">
      <c r="A9" t="s">
        <v>34</v>
      </c>
      <c r="B9">
        <v>81325</v>
      </c>
    </row>
    <row r="10" spans="1:2" x14ac:dyDescent="0.25">
      <c r="A10" t="s">
        <v>35</v>
      </c>
      <c r="B10">
        <v>81345</v>
      </c>
    </row>
    <row r="11" spans="1:2" x14ac:dyDescent="0.25">
      <c r="A11" t="s">
        <v>36</v>
      </c>
      <c r="B11">
        <v>81113</v>
      </c>
    </row>
    <row r="12" spans="1:2" x14ac:dyDescent="0.25">
      <c r="A12" t="s">
        <v>37</v>
      </c>
      <c r="B12">
        <v>81315</v>
      </c>
    </row>
    <row r="13" spans="1:2" x14ac:dyDescent="0.25">
      <c r="A13" t="s">
        <v>38</v>
      </c>
      <c r="B13">
        <v>81336</v>
      </c>
    </row>
    <row r="14" spans="1:2" x14ac:dyDescent="0.25">
      <c r="A14" t="s">
        <v>39</v>
      </c>
      <c r="B14">
        <v>81337</v>
      </c>
    </row>
    <row r="15" spans="1:2" x14ac:dyDescent="0.25">
      <c r="A15" t="s">
        <v>40</v>
      </c>
      <c r="B15">
        <v>81338</v>
      </c>
    </row>
    <row r="16" spans="1:2" x14ac:dyDescent="0.25">
      <c r="A16" t="s">
        <v>41</v>
      </c>
      <c r="B16">
        <v>81339</v>
      </c>
    </row>
    <row r="17" spans="1:2" x14ac:dyDescent="0.25">
      <c r="A17" t="s">
        <v>42</v>
      </c>
      <c r="B17">
        <v>81340</v>
      </c>
    </row>
    <row r="18" spans="1:2" x14ac:dyDescent="0.25">
      <c r="A18" t="s">
        <v>43</v>
      </c>
      <c r="B18">
        <v>81341</v>
      </c>
    </row>
    <row r="19" spans="1:2" x14ac:dyDescent="0.25">
      <c r="A19" t="s">
        <v>44</v>
      </c>
      <c r="B19">
        <v>81327</v>
      </c>
    </row>
    <row r="20" spans="1:2" x14ac:dyDescent="0.25">
      <c r="A20" t="s">
        <v>45</v>
      </c>
      <c r="B20">
        <v>81046</v>
      </c>
    </row>
    <row r="21" spans="1:2" x14ac:dyDescent="0.25">
      <c r="A21" t="s">
        <v>46</v>
      </c>
      <c r="B21">
        <v>81028</v>
      </c>
    </row>
    <row r="22" spans="1:2" x14ac:dyDescent="0.25">
      <c r="A22" t="s">
        <v>47</v>
      </c>
      <c r="B22">
        <v>89223</v>
      </c>
    </row>
    <row r="23" spans="1:2" x14ac:dyDescent="0.25">
      <c r="A23" t="s">
        <v>48</v>
      </c>
      <c r="B23">
        <v>81342</v>
      </c>
    </row>
    <row r="24" spans="1:2" x14ac:dyDescent="0.25">
      <c r="A24" t="s">
        <v>49</v>
      </c>
      <c r="B24">
        <v>81314</v>
      </c>
    </row>
    <row r="25" spans="1:2" x14ac:dyDescent="0.25">
      <c r="A25" t="s">
        <v>50</v>
      </c>
      <c r="B25">
        <v>81343</v>
      </c>
    </row>
    <row r="26" spans="1:2" x14ac:dyDescent="0.25">
      <c r="A26" t="s">
        <v>51</v>
      </c>
      <c r="B26">
        <v>81344</v>
      </c>
    </row>
    <row r="27" spans="1:2" x14ac:dyDescent="0.25">
      <c r="A27" t="s">
        <v>52</v>
      </c>
      <c r="B27">
        <v>81040</v>
      </c>
    </row>
    <row r="28" spans="1:2" x14ac:dyDescent="0.25">
      <c r="A28" t="s">
        <v>53</v>
      </c>
      <c r="B28">
        <v>80309</v>
      </c>
    </row>
    <row r="29" spans="1:2" x14ac:dyDescent="0.25">
      <c r="A29" t="s">
        <v>54</v>
      </c>
      <c r="B29">
        <v>80401</v>
      </c>
    </row>
    <row r="30" spans="1:2" x14ac:dyDescent="0.25">
      <c r="A30" t="s">
        <v>55</v>
      </c>
      <c r="B30">
        <v>80403</v>
      </c>
    </row>
    <row r="31" spans="1:2" x14ac:dyDescent="0.25">
      <c r="A31" t="s">
        <v>56</v>
      </c>
      <c r="B31">
        <v>80404</v>
      </c>
    </row>
    <row r="32" spans="1:2" x14ac:dyDescent="0.25">
      <c r="A32" t="s">
        <v>57</v>
      </c>
      <c r="B32">
        <v>80405</v>
      </c>
    </row>
    <row r="33" spans="1:2" x14ac:dyDescent="0.25">
      <c r="A33" t="s">
        <v>58</v>
      </c>
      <c r="B33">
        <v>80406</v>
      </c>
    </row>
    <row r="34" spans="1:2" x14ac:dyDescent="0.25">
      <c r="A34" t="s">
        <v>59</v>
      </c>
      <c r="B34">
        <v>80407</v>
      </c>
    </row>
    <row r="35" spans="1:2" x14ac:dyDescent="0.25">
      <c r="A35" t="s">
        <v>60</v>
      </c>
      <c r="B35">
        <v>80408</v>
      </c>
    </row>
    <row r="36" spans="1:2" x14ac:dyDescent="0.25">
      <c r="A36" t="s">
        <v>61</v>
      </c>
      <c r="B36">
        <v>80409</v>
      </c>
    </row>
    <row r="37" spans="1:2" x14ac:dyDescent="0.25">
      <c r="A37" t="s">
        <v>62</v>
      </c>
      <c r="B37">
        <v>80410</v>
      </c>
    </row>
    <row r="38" spans="1:2" x14ac:dyDescent="0.25">
      <c r="A38" t="s">
        <v>63</v>
      </c>
      <c r="B38">
        <v>80411</v>
      </c>
    </row>
    <row r="39" spans="1:2" x14ac:dyDescent="0.25">
      <c r="A39" t="s">
        <v>64</v>
      </c>
      <c r="B39">
        <v>80412</v>
      </c>
    </row>
    <row r="40" spans="1:2" x14ac:dyDescent="0.25">
      <c r="A40" t="s">
        <v>65</v>
      </c>
      <c r="B40">
        <v>80415</v>
      </c>
    </row>
    <row r="41" spans="1:2" x14ac:dyDescent="0.25">
      <c r="A41" t="s">
        <v>66</v>
      </c>
      <c r="B41">
        <v>80416</v>
      </c>
    </row>
    <row r="42" spans="1:2" x14ac:dyDescent="0.25">
      <c r="A42" t="s">
        <v>67</v>
      </c>
      <c r="B42">
        <v>80428</v>
      </c>
    </row>
    <row r="43" spans="1:2" x14ac:dyDescent="0.25">
      <c r="A43" t="s">
        <v>68</v>
      </c>
      <c r="B43">
        <v>80429</v>
      </c>
    </row>
    <row r="44" spans="1:2" x14ac:dyDescent="0.25">
      <c r="A44" t="s">
        <v>69</v>
      </c>
      <c r="B44">
        <v>80432</v>
      </c>
    </row>
    <row r="45" spans="1:2" x14ac:dyDescent="0.25">
      <c r="A45" t="s">
        <v>70</v>
      </c>
      <c r="B45">
        <v>80434</v>
      </c>
    </row>
    <row r="46" spans="1:2" x14ac:dyDescent="0.25">
      <c r="A46" t="s">
        <v>71</v>
      </c>
      <c r="B46">
        <v>80436</v>
      </c>
    </row>
    <row r="47" spans="1:2" x14ac:dyDescent="0.25">
      <c r="A47" t="s">
        <v>72</v>
      </c>
      <c r="B47">
        <v>80437</v>
      </c>
    </row>
    <row r="48" spans="1:2" x14ac:dyDescent="0.25">
      <c r="A48" t="s">
        <v>73</v>
      </c>
      <c r="B48">
        <v>80438</v>
      </c>
    </row>
    <row r="49" spans="1:2" x14ac:dyDescent="0.25">
      <c r="A49" t="s">
        <v>74</v>
      </c>
      <c r="B49">
        <v>80443</v>
      </c>
    </row>
    <row r="50" spans="1:2" x14ac:dyDescent="0.25">
      <c r="A50" t="s">
        <v>75</v>
      </c>
      <c r="B50">
        <v>80475</v>
      </c>
    </row>
    <row r="51" spans="1:2" x14ac:dyDescent="0.25">
      <c r="A51" t="s">
        <v>76</v>
      </c>
      <c r="B51">
        <v>80493</v>
      </c>
    </row>
    <row r="52" spans="1:2" x14ac:dyDescent="0.25">
      <c r="A52" t="s">
        <v>77</v>
      </c>
      <c r="B52">
        <v>81504</v>
      </c>
    </row>
    <row r="53" spans="1:2" x14ac:dyDescent="0.25">
      <c r="A53" t="s">
        <v>78</v>
      </c>
      <c r="B53">
        <v>81201</v>
      </c>
    </row>
    <row r="54" spans="1:2" x14ac:dyDescent="0.25">
      <c r="A54" t="s">
        <v>79</v>
      </c>
      <c r="B54">
        <v>81202</v>
      </c>
    </row>
    <row r="55" spans="1:2" x14ac:dyDescent="0.25">
      <c r="A55" t="s">
        <v>80</v>
      </c>
      <c r="B55">
        <v>81203</v>
      </c>
    </row>
    <row r="56" spans="1:2" x14ac:dyDescent="0.25">
      <c r="A56" t="s">
        <v>81</v>
      </c>
      <c r="B56">
        <v>81204</v>
      </c>
    </row>
    <row r="57" spans="1:2" x14ac:dyDescent="0.25">
      <c r="A57" t="s">
        <v>82</v>
      </c>
      <c r="B57">
        <v>81205</v>
      </c>
    </row>
    <row r="58" spans="1:2" x14ac:dyDescent="0.25">
      <c r="A58" t="s">
        <v>83</v>
      </c>
      <c r="B58">
        <v>81207</v>
      </c>
    </row>
    <row r="59" spans="1:2" x14ac:dyDescent="0.25">
      <c r="A59" t="s">
        <v>84</v>
      </c>
      <c r="B59">
        <v>81208</v>
      </c>
    </row>
    <row r="60" spans="1:2" x14ac:dyDescent="0.25">
      <c r="A60" t="s">
        <v>85</v>
      </c>
      <c r="B60">
        <v>81209</v>
      </c>
    </row>
    <row r="61" spans="1:2" x14ac:dyDescent="0.25">
      <c r="A61" t="s">
        <v>86</v>
      </c>
      <c r="B61">
        <v>81211</v>
      </c>
    </row>
    <row r="62" spans="1:2" x14ac:dyDescent="0.25">
      <c r="A62" t="s">
        <v>87</v>
      </c>
      <c r="B62">
        <v>81212</v>
      </c>
    </row>
    <row r="63" spans="1:2" x14ac:dyDescent="0.25">
      <c r="A63" t="s">
        <v>88</v>
      </c>
      <c r="B63">
        <v>81213</v>
      </c>
    </row>
    <row r="64" spans="1:2" x14ac:dyDescent="0.25">
      <c r="A64" t="s">
        <v>89</v>
      </c>
      <c r="B64">
        <v>81215</v>
      </c>
    </row>
    <row r="65" spans="1:2" x14ac:dyDescent="0.25">
      <c r="A65" t="s">
        <v>90</v>
      </c>
      <c r="B65">
        <v>81218</v>
      </c>
    </row>
    <row r="66" spans="1:2" x14ac:dyDescent="0.25">
      <c r="A66" t="s">
        <v>91</v>
      </c>
      <c r="B66">
        <v>81219</v>
      </c>
    </row>
    <row r="67" spans="1:2" x14ac:dyDescent="0.25">
      <c r="A67" t="s">
        <v>92</v>
      </c>
      <c r="B67">
        <v>81220</v>
      </c>
    </row>
    <row r="68" spans="1:2" x14ac:dyDescent="0.25">
      <c r="A68" t="s">
        <v>93</v>
      </c>
      <c r="B68">
        <v>81221</v>
      </c>
    </row>
    <row r="69" spans="1:2" x14ac:dyDescent="0.25">
      <c r="A69" t="s">
        <v>94</v>
      </c>
      <c r="B69">
        <v>81222</v>
      </c>
    </row>
    <row r="70" spans="1:2" x14ac:dyDescent="0.25">
      <c r="A70" t="s">
        <v>95</v>
      </c>
      <c r="B70">
        <v>81223</v>
      </c>
    </row>
    <row r="71" spans="1:2" x14ac:dyDescent="0.25">
      <c r="A71" t="s">
        <v>96</v>
      </c>
      <c r="B71">
        <v>81224</v>
      </c>
    </row>
    <row r="72" spans="1:2" x14ac:dyDescent="0.25">
      <c r="A72" t="s">
        <v>97</v>
      </c>
      <c r="B72">
        <v>81225</v>
      </c>
    </row>
    <row r="73" spans="1:2" x14ac:dyDescent="0.25">
      <c r="A73" t="s">
        <v>98</v>
      </c>
      <c r="B73">
        <v>81101</v>
      </c>
    </row>
    <row r="74" spans="1:2" x14ac:dyDescent="0.25">
      <c r="A74" t="s">
        <v>99</v>
      </c>
      <c r="B74">
        <v>81103</v>
      </c>
    </row>
    <row r="75" spans="1:2" x14ac:dyDescent="0.25">
      <c r="A75" t="s">
        <v>100</v>
      </c>
      <c r="B75">
        <v>81104</v>
      </c>
    </row>
    <row r="76" spans="1:2" x14ac:dyDescent="0.25">
      <c r="A76" t="s">
        <v>101</v>
      </c>
      <c r="B76">
        <v>81105</v>
      </c>
    </row>
    <row r="77" spans="1:2" x14ac:dyDescent="0.25">
      <c r="A77" t="s">
        <v>102</v>
      </c>
      <c r="B77">
        <v>81106</v>
      </c>
    </row>
    <row r="78" spans="1:2" x14ac:dyDescent="0.25">
      <c r="A78" t="s">
        <v>103</v>
      </c>
      <c r="B78">
        <v>81107</v>
      </c>
    </row>
    <row r="79" spans="1:2" x14ac:dyDescent="0.25">
      <c r="A79" t="s">
        <v>104</v>
      </c>
      <c r="B79">
        <v>81108</v>
      </c>
    </row>
    <row r="80" spans="1:2" x14ac:dyDescent="0.25">
      <c r="A80" t="s">
        <v>105</v>
      </c>
      <c r="B80">
        <v>81112</v>
      </c>
    </row>
    <row r="81" spans="1:2" x14ac:dyDescent="0.25">
      <c r="A81" t="s">
        <v>106</v>
      </c>
      <c r="B81">
        <v>81114</v>
      </c>
    </row>
    <row r="82" spans="1:2" x14ac:dyDescent="0.25">
      <c r="A82" t="s">
        <v>107</v>
      </c>
      <c r="B82">
        <v>81119</v>
      </c>
    </row>
    <row r="83" spans="1:2" x14ac:dyDescent="0.25">
      <c r="A83" t="s">
        <v>108</v>
      </c>
      <c r="B83">
        <v>81122</v>
      </c>
    </row>
    <row r="84" spans="1:2" x14ac:dyDescent="0.25">
      <c r="A84" t="s">
        <v>109</v>
      </c>
      <c r="B84">
        <v>81132</v>
      </c>
    </row>
    <row r="85" spans="1:2" x14ac:dyDescent="0.25">
      <c r="A85" t="s">
        <v>110</v>
      </c>
      <c r="B85">
        <v>81172</v>
      </c>
    </row>
    <row r="86" spans="1:2" x14ac:dyDescent="0.25">
      <c r="A86" t="s">
        <v>111</v>
      </c>
      <c r="B86">
        <v>81177</v>
      </c>
    </row>
    <row r="87" spans="1:2" x14ac:dyDescent="0.25">
      <c r="A87" t="s">
        <v>112</v>
      </c>
      <c r="B87">
        <v>81408</v>
      </c>
    </row>
    <row r="88" spans="1:2" x14ac:dyDescent="0.25">
      <c r="A88" t="s">
        <v>113</v>
      </c>
      <c r="B88">
        <v>81406</v>
      </c>
    </row>
    <row r="89" spans="1:2" x14ac:dyDescent="0.25">
      <c r="A89" t="s">
        <v>114</v>
      </c>
      <c r="B89">
        <v>81407</v>
      </c>
    </row>
    <row r="90" spans="1:2" x14ac:dyDescent="0.25">
      <c r="A90" t="s">
        <v>115</v>
      </c>
      <c r="B90">
        <v>81978</v>
      </c>
    </row>
    <row r="91" spans="1:2" x14ac:dyDescent="0.25">
      <c r="A91" t="s">
        <v>116</v>
      </c>
      <c r="B91">
        <v>81321</v>
      </c>
    </row>
    <row r="92" spans="1:2" x14ac:dyDescent="0.25">
      <c r="A92" t="s">
        <v>117</v>
      </c>
      <c r="B92">
        <v>81302</v>
      </c>
    </row>
    <row r="93" spans="1:2" x14ac:dyDescent="0.25">
      <c r="A93" t="s">
        <v>118</v>
      </c>
      <c r="B93">
        <v>81303</v>
      </c>
    </row>
    <row r="94" spans="1:2" x14ac:dyDescent="0.25">
      <c r="A94" t="s">
        <v>119</v>
      </c>
      <c r="B94">
        <v>81318</v>
      </c>
    </row>
    <row r="95" spans="1:2" x14ac:dyDescent="0.25">
      <c r="A95" t="s">
        <v>120</v>
      </c>
      <c r="B95">
        <v>81301</v>
      </c>
    </row>
    <row r="96" spans="1:2" x14ac:dyDescent="0.25">
      <c r="A96" t="s">
        <v>121</v>
      </c>
      <c r="B96">
        <v>81317</v>
      </c>
    </row>
    <row r="97" spans="1:2" x14ac:dyDescent="0.25">
      <c r="A97" t="s">
        <v>122</v>
      </c>
      <c r="B97">
        <v>81324</v>
      </c>
    </row>
    <row r="98" spans="1:2" x14ac:dyDescent="0.25">
      <c r="A98" t="s">
        <v>123</v>
      </c>
      <c r="B98">
        <v>81304</v>
      </c>
    </row>
    <row r="99" spans="1:2" x14ac:dyDescent="0.25">
      <c r="A99" t="s">
        <v>124</v>
      </c>
      <c r="B99">
        <v>81305</v>
      </c>
    </row>
    <row r="100" spans="1:2" x14ac:dyDescent="0.25">
      <c r="A100" t="s">
        <v>125</v>
      </c>
      <c r="B100">
        <v>81306</v>
      </c>
    </row>
    <row r="101" spans="1:2" x14ac:dyDescent="0.25">
      <c r="A101" t="s">
        <v>126</v>
      </c>
      <c r="B101">
        <v>81307</v>
      </c>
    </row>
    <row r="102" spans="1:2" x14ac:dyDescent="0.25">
      <c r="A102" t="s">
        <v>127</v>
      </c>
      <c r="B102">
        <v>81308</v>
      </c>
    </row>
    <row r="103" spans="1:2" x14ac:dyDescent="0.25">
      <c r="A103" t="s">
        <v>128</v>
      </c>
      <c r="B103">
        <v>81309</v>
      </c>
    </row>
    <row r="104" spans="1:2" x14ac:dyDescent="0.25">
      <c r="A104" t="s">
        <v>129</v>
      </c>
      <c r="B104">
        <v>81311</v>
      </c>
    </row>
    <row r="105" spans="1:2" x14ac:dyDescent="0.25">
      <c r="A105" t="s">
        <v>130</v>
      </c>
      <c r="B105">
        <v>81313</v>
      </c>
    </row>
    <row r="106" spans="1:2" x14ac:dyDescent="0.25">
      <c r="A106" t="s">
        <v>131</v>
      </c>
      <c r="B106">
        <v>81316</v>
      </c>
    </row>
    <row r="107" spans="1:2" x14ac:dyDescent="0.25">
      <c r="A107" t="s">
        <v>132</v>
      </c>
      <c r="B107">
        <v>81328</v>
      </c>
    </row>
    <row r="108" spans="1:2" x14ac:dyDescent="0.25">
      <c r="A108" t="s">
        <v>133</v>
      </c>
      <c r="B108">
        <v>81329</v>
      </c>
    </row>
    <row r="109" spans="1:2" x14ac:dyDescent="0.25">
      <c r="A109" t="s">
        <v>134</v>
      </c>
      <c r="B109">
        <v>80133</v>
      </c>
    </row>
    <row r="110" spans="1:2" x14ac:dyDescent="0.25">
      <c r="A110" t="s">
        <v>135</v>
      </c>
      <c r="B110">
        <v>80417</v>
      </c>
    </row>
    <row r="111" spans="1:2" x14ac:dyDescent="0.25">
      <c r="A111" t="s">
        <v>136</v>
      </c>
      <c r="B111">
        <v>80419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E16" sqref="E16"/>
    </sheetView>
  </sheetViews>
  <sheetFormatPr defaultRowHeight="15" x14ac:dyDescent="0.25"/>
  <cols>
    <col min="1" max="16384" width="9.140625" style="10"/>
  </cols>
  <sheetData>
    <row r="1" spans="1:3" x14ac:dyDescent="0.25">
      <c r="B1" s="10">
        <v>13.8</v>
      </c>
      <c r="C1" s="10">
        <v>22</v>
      </c>
    </row>
    <row r="2" spans="1:3" x14ac:dyDescent="0.25">
      <c r="A2" s="9" t="s">
        <v>16</v>
      </c>
      <c r="B2" s="10" t="s">
        <v>144</v>
      </c>
      <c r="C2" s="10" t="s">
        <v>147</v>
      </c>
    </row>
    <row r="3" spans="1:3" x14ac:dyDescent="0.25">
      <c r="A3" s="9" t="s">
        <v>142</v>
      </c>
      <c r="B3" s="10" t="s">
        <v>145</v>
      </c>
      <c r="C3" s="10" t="s">
        <v>148</v>
      </c>
    </row>
    <row r="4" spans="1:3" x14ac:dyDescent="0.25">
      <c r="A4" s="9" t="s">
        <v>143</v>
      </c>
      <c r="B4" s="10" t="s">
        <v>146</v>
      </c>
      <c r="C4" s="10" t="s">
        <v>145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5:D20"/>
  <sheetViews>
    <sheetView workbookViewId="0">
      <selection activeCell="D20" sqref="D20"/>
    </sheetView>
  </sheetViews>
  <sheetFormatPr defaultRowHeight="15" x14ac:dyDescent="0.25"/>
  <cols>
    <col min="4" max="4" width="24.5703125" customWidth="1"/>
  </cols>
  <sheetData>
    <row r="15" spans="4:4" x14ac:dyDescent="0.25">
      <c r="D15" s="11">
        <v>628524.76414310001</v>
      </c>
    </row>
    <row r="16" spans="4:4" x14ac:dyDescent="0.25">
      <c r="D16" s="11">
        <v>628532.7641425</v>
      </c>
    </row>
    <row r="17" spans="4:4" x14ac:dyDescent="0.25">
      <c r="D17" s="11">
        <f>D16-D15</f>
        <v>7.9999993999954313</v>
      </c>
    </row>
    <row r="19" spans="4:4" x14ac:dyDescent="0.25">
      <c r="D19" s="11">
        <f>D15+7</f>
        <v>628531.76414310001</v>
      </c>
    </row>
    <row r="20" spans="4:4" x14ac:dyDescent="0.25">
      <c r="D20" s="11">
        <f>D19-0.0000006</f>
        <v>628531.7641425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cod cidade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Engenharia</dc:creator>
  <cp:lastModifiedBy>Jose Eugenio Silva Junior</cp:lastModifiedBy>
  <dcterms:created xsi:type="dcterms:W3CDTF">2022-07-04T19:38:42Z</dcterms:created>
  <dcterms:modified xsi:type="dcterms:W3CDTF">2022-07-07T09:27:02Z</dcterms:modified>
</cp:coreProperties>
</file>