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610" windowHeight="9510" activeTab="6"/>
  </bookViews>
  <sheets>
    <sheet name="2023 l.o" sheetId="9" r:id="rId1"/>
    <sheet name="sales 22" sheetId="2" r:id="rId2"/>
    <sheet name="sales " sheetId="4" r:id="rId3"/>
    <sheet name="Collection" sheetId="5" r:id="rId4"/>
    <sheet name="expen" sheetId="6" r:id="rId5"/>
    <sheet name="Oct exp 2" sheetId="8" r:id="rId6"/>
    <sheet name="Sheet3" sheetId="7" r:id="rId7"/>
  </sheets>
  <calcPr calcId="124519"/>
</workbook>
</file>

<file path=xl/calcChain.xml><?xml version="1.0" encoding="utf-8"?>
<calcChain xmlns="http://schemas.openxmlformats.org/spreadsheetml/2006/main">
  <c r="J3" i="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2"/>
  <c r="G31"/>
  <c r="G32"/>
  <c r="G33"/>
  <c r="G34"/>
  <c r="G35"/>
  <c r="G36"/>
  <c r="G37"/>
  <c r="G38"/>
  <c r="G39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"/>
  <c r="G4"/>
  <c r="G5"/>
  <c r="G6"/>
  <c r="G7"/>
  <c r="G8"/>
  <c r="G9"/>
  <c r="G10"/>
  <c r="G11"/>
  <c r="G2"/>
  <c r="P17" i="4" l="1"/>
  <c r="C90" i="8"/>
  <c r="D90"/>
  <c r="E90"/>
  <c r="P3" i="4" l="1"/>
  <c r="P4"/>
  <c r="P5"/>
  <c r="P6"/>
  <c r="P7"/>
  <c r="P8"/>
  <c r="P9"/>
  <c r="P10"/>
  <c r="P11"/>
  <c r="P12"/>
  <c r="P13"/>
  <c r="P14"/>
  <c r="P15"/>
  <c r="P16"/>
  <c r="P2"/>
  <c r="K86" i="2"/>
  <c r="F87" l="1"/>
  <c r="E87"/>
  <c r="D87"/>
  <c r="C87"/>
  <c r="G93"/>
  <c r="G92"/>
  <c r="G91"/>
  <c r="H91" s="1"/>
  <c r="G90"/>
  <c r="H90" s="1"/>
  <c r="G89"/>
  <c r="H89" s="1"/>
  <c r="G88"/>
  <c r="H88" s="1"/>
  <c r="G86"/>
  <c r="H86" s="1"/>
  <c r="F85"/>
  <c r="G85" s="1"/>
  <c r="H85" s="1"/>
  <c r="F84"/>
  <c r="G84" s="1"/>
  <c r="H84" s="1"/>
  <c r="G83"/>
  <c r="G82"/>
  <c r="H82" s="1"/>
  <c r="I82" s="1"/>
  <c r="G81"/>
  <c r="H81" s="1"/>
  <c r="I81" s="1"/>
  <c r="G80"/>
  <c r="H80" s="1"/>
  <c r="I80" s="1"/>
  <c r="H83" l="1"/>
  <c r="I83" s="1"/>
  <c r="G78"/>
  <c r="H78" s="1"/>
  <c r="I78" s="1"/>
  <c r="G79"/>
  <c r="H79" s="1"/>
  <c r="I79" s="1"/>
  <c r="G3"/>
  <c r="G4"/>
  <c r="G5"/>
  <c r="H5" s="1"/>
  <c r="I5" s="1"/>
  <c r="G6"/>
  <c r="G7"/>
  <c r="G8"/>
  <c r="H8" s="1"/>
  <c r="I8" s="1"/>
  <c r="G9"/>
  <c r="H9" s="1"/>
  <c r="I9" s="1"/>
  <c r="G10"/>
  <c r="H10" s="1"/>
  <c r="I10" s="1"/>
  <c r="G11"/>
  <c r="G12"/>
  <c r="H12" s="1"/>
  <c r="I12" s="1"/>
  <c r="G13"/>
  <c r="G14"/>
  <c r="G15"/>
  <c r="G16"/>
  <c r="H16" s="1"/>
  <c r="I16" s="1"/>
  <c r="G17"/>
  <c r="H17" s="1"/>
  <c r="I17" s="1"/>
  <c r="G18"/>
  <c r="H18" s="1"/>
  <c r="I18" s="1"/>
  <c r="G19"/>
  <c r="G20"/>
  <c r="H20" s="1"/>
  <c r="I20" s="1"/>
  <c r="G21"/>
  <c r="G22"/>
  <c r="G23"/>
  <c r="G24"/>
  <c r="H24" s="1"/>
  <c r="I24" s="1"/>
  <c r="G25"/>
  <c r="H25" s="1"/>
  <c r="I25" s="1"/>
  <c r="G26"/>
  <c r="G27"/>
  <c r="G28"/>
  <c r="H28" s="1"/>
  <c r="I28" s="1"/>
  <c r="G29"/>
  <c r="G30"/>
  <c r="G31"/>
  <c r="G32"/>
  <c r="H32" s="1"/>
  <c r="I32" s="1"/>
  <c r="G33"/>
  <c r="H33" s="1"/>
  <c r="I33" s="1"/>
  <c r="G34"/>
  <c r="G35"/>
  <c r="G36"/>
  <c r="H36" s="1"/>
  <c r="I36" s="1"/>
  <c r="G37"/>
  <c r="G38"/>
  <c r="G39"/>
  <c r="G40"/>
  <c r="H40" s="1"/>
  <c r="I40" s="1"/>
  <c r="G41"/>
  <c r="G42"/>
  <c r="H42" s="1"/>
  <c r="I42" s="1"/>
  <c r="G43"/>
  <c r="G44"/>
  <c r="H44" s="1"/>
  <c r="I44" s="1"/>
  <c r="G45"/>
  <c r="H45" s="1"/>
  <c r="I45" s="1"/>
  <c r="G46"/>
  <c r="G47"/>
  <c r="G48"/>
  <c r="H48" s="1"/>
  <c r="I48" s="1"/>
  <c r="G49"/>
  <c r="H49" s="1"/>
  <c r="I49" s="1"/>
  <c r="G50"/>
  <c r="H50" s="1"/>
  <c r="I50" s="1"/>
  <c r="G51"/>
  <c r="G52"/>
  <c r="H52" s="1"/>
  <c r="I52" s="1"/>
  <c r="G54"/>
  <c r="G55"/>
  <c r="G56"/>
  <c r="H56" s="1"/>
  <c r="I56" s="1"/>
  <c r="G57"/>
  <c r="H57" s="1"/>
  <c r="I57" s="1"/>
  <c r="G58"/>
  <c r="H58" s="1"/>
  <c r="I58" s="1"/>
  <c r="G59"/>
  <c r="H59" s="1"/>
  <c r="I59" s="1"/>
  <c r="G60"/>
  <c r="H60" s="1"/>
  <c r="I60" s="1"/>
  <c r="G61"/>
  <c r="H61" s="1"/>
  <c r="I61" s="1"/>
  <c r="G62"/>
  <c r="G63"/>
  <c r="G64"/>
  <c r="H64" s="1"/>
  <c r="I64" s="1"/>
  <c r="G65"/>
  <c r="H65" s="1"/>
  <c r="I65" s="1"/>
  <c r="G66"/>
  <c r="H66" s="1"/>
  <c r="I66" s="1"/>
  <c r="G67"/>
  <c r="H67" s="1"/>
  <c r="I67" s="1"/>
  <c r="G68"/>
  <c r="G69"/>
  <c r="H69" s="1"/>
  <c r="I69" s="1"/>
  <c r="G70"/>
  <c r="H70" s="1"/>
  <c r="I70" s="1"/>
  <c r="G71"/>
  <c r="G72"/>
  <c r="H72" s="1"/>
  <c r="I72" s="1"/>
  <c r="G73"/>
  <c r="H73" s="1"/>
  <c r="I73" s="1"/>
  <c r="G74"/>
  <c r="H74" s="1"/>
  <c r="I74" s="1"/>
  <c r="G75"/>
  <c r="H75" s="1"/>
  <c r="I75" s="1"/>
  <c r="G76"/>
  <c r="H76" s="1"/>
  <c r="I76" s="1"/>
  <c r="G77"/>
  <c r="H77" s="1"/>
  <c r="I77" s="1"/>
  <c r="H71"/>
  <c r="I71" s="1"/>
  <c r="I63"/>
  <c r="J20"/>
  <c r="H68"/>
  <c r="I68" s="1"/>
  <c r="H62"/>
  <c r="I62" s="1"/>
  <c r="H63"/>
  <c r="H55"/>
  <c r="I55" s="1"/>
  <c r="I51"/>
  <c r="H51"/>
  <c r="H7"/>
  <c r="I7" s="1"/>
  <c r="H47"/>
  <c r="H46"/>
  <c r="I46" s="1"/>
  <c r="H43"/>
  <c r="I43" s="1"/>
  <c r="H41"/>
  <c r="I41" s="1"/>
  <c r="H39"/>
  <c r="I39" s="1"/>
  <c r="H38"/>
  <c r="I38" s="1"/>
  <c r="H37"/>
  <c r="I37" s="1"/>
  <c r="H35"/>
  <c r="I35" s="1"/>
  <c r="H34"/>
  <c r="I34" s="1"/>
  <c r="H31"/>
  <c r="I31" s="1"/>
  <c r="H30"/>
  <c r="I30" s="1"/>
  <c r="H29"/>
  <c r="I29" s="1"/>
  <c r="H27"/>
  <c r="I27" s="1"/>
  <c r="H26"/>
  <c r="I26" s="1"/>
  <c r="H23"/>
  <c r="I23" s="1"/>
  <c r="H22"/>
  <c r="I22" s="1"/>
  <c r="H19"/>
  <c r="I19" s="1"/>
  <c r="H15"/>
  <c r="I15" s="1"/>
  <c r="H14"/>
  <c r="I14" s="1"/>
  <c r="H13"/>
  <c r="I13" s="1"/>
  <c r="H11"/>
  <c r="I11" s="1"/>
  <c r="H6"/>
  <c r="I6" s="1"/>
  <c r="H4"/>
  <c r="I4" s="1"/>
  <c r="H3"/>
  <c r="I3" s="1"/>
  <c r="G87" l="1"/>
  <c r="H54"/>
  <c r="I47"/>
  <c r="I54" l="1"/>
  <c r="H87"/>
  <c r="I87" s="1"/>
</calcChain>
</file>

<file path=xl/sharedStrings.xml><?xml version="1.0" encoding="utf-8"?>
<sst xmlns="http://schemas.openxmlformats.org/spreadsheetml/2006/main" count="417" uniqueCount="246">
  <si>
    <t>Date</t>
  </si>
  <si>
    <t>SALES PERSON</t>
  </si>
  <si>
    <t>Total sales</t>
  </si>
  <si>
    <t>Cash</t>
  </si>
  <si>
    <t>Cheque</t>
  </si>
  <si>
    <t>Gpay</t>
  </si>
  <si>
    <t>Credit</t>
  </si>
  <si>
    <t>verify</t>
  </si>
  <si>
    <t>amt diff</t>
  </si>
  <si>
    <t>RAVI/ MOHAN</t>
  </si>
  <si>
    <t>SIVA / RAJ</t>
  </si>
  <si>
    <t>27.8.22</t>
  </si>
  <si>
    <t>RAVI/SIVA / RAJ</t>
  </si>
  <si>
    <t>SIVA</t>
  </si>
  <si>
    <t>29.8.22</t>
  </si>
  <si>
    <t>30.8.22</t>
  </si>
  <si>
    <t>siva/ raj</t>
  </si>
  <si>
    <t>2.9.22</t>
  </si>
  <si>
    <t>3.9.22</t>
  </si>
  <si>
    <t>18.8.22</t>
  </si>
  <si>
    <t>10.9.22</t>
  </si>
  <si>
    <t>15.9.22</t>
  </si>
  <si>
    <t>5.9.22</t>
  </si>
  <si>
    <t>6.9.22</t>
  </si>
  <si>
    <t>7.9.22</t>
  </si>
  <si>
    <t>rubesh</t>
  </si>
  <si>
    <t>8.9.22</t>
  </si>
  <si>
    <t>raj</t>
  </si>
  <si>
    <t>9.9.22</t>
  </si>
  <si>
    <t>12.9.22</t>
  </si>
  <si>
    <t>13.9.22</t>
  </si>
  <si>
    <t>14.9.22</t>
  </si>
  <si>
    <t>1.9.22</t>
  </si>
  <si>
    <t>17.9.22</t>
  </si>
  <si>
    <t>19.9.22</t>
  </si>
  <si>
    <t>21.9.22</t>
  </si>
  <si>
    <t>22.9.22</t>
  </si>
  <si>
    <t>20.9.22</t>
  </si>
  <si>
    <t>22.8.22</t>
  </si>
  <si>
    <t>23.8.22</t>
  </si>
  <si>
    <t>24.8.22</t>
  </si>
  <si>
    <t>25.8.22</t>
  </si>
  <si>
    <t>26.8.22</t>
  </si>
  <si>
    <t>19.8.22</t>
  </si>
  <si>
    <t>20.8.22</t>
  </si>
  <si>
    <t>24.9.22</t>
  </si>
  <si>
    <t>mohan</t>
  </si>
  <si>
    <t>23.9.22</t>
  </si>
  <si>
    <t>26.9.22</t>
  </si>
  <si>
    <t>new sales</t>
  </si>
  <si>
    <t>27.9.22</t>
  </si>
  <si>
    <t>28.9.22</t>
  </si>
  <si>
    <t>sivakumar</t>
  </si>
  <si>
    <t>Raj</t>
  </si>
  <si>
    <t>Sivakumar</t>
  </si>
  <si>
    <t>1.10.22</t>
  </si>
  <si>
    <t>3.1.22</t>
  </si>
  <si>
    <t>Siva driver</t>
  </si>
  <si>
    <t>3.10.22</t>
  </si>
  <si>
    <t>6.10.22</t>
  </si>
  <si>
    <t>Siva Ist Load</t>
  </si>
  <si>
    <t>Siva 2nd Load</t>
  </si>
  <si>
    <t>7.10.22</t>
  </si>
  <si>
    <t>Raj 2nd Load</t>
  </si>
  <si>
    <t>8.10.22</t>
  </si>
  <si>
    <t>Siva / Rubesh</t>
  </si>
  <si>
    <t>29.9.22</t>
  </si>
  <si>
    <t>30.9.22</t>
  </si>
  <si>
    <t>New ganesh</t>
  </si>
  <si>
    <t>10.10.22</t>
  </si>
  <si>
    <t>11.10.22</t>
  </si>
  <si>
    <t xml:space="preserve">siva </t>
  </si>
  <si>
    <t>Siva</t>
  </si>
  <si>
    <t>12.10.22</t>
  </si>
  <si>
    <t>13.10.22</t>
  </si>
  <si>
    <t>17.10.22</t>
  </si>
  <si>
    <t>august sales</t>
  </si>
  <si>
    <t>16.9.22</t>
  </si>
  <si>
    <t>14.10.22</t>
  </si>
  <si>
    <t>siva</t>
  </si>
  <si>
    <t>15.10.22</t>
  </si>
  <si>
    <t>18.10.22</t>
  </si>
  <si>
    <t>RAJ</t>
  </si>
  <si>
    <t>19.10.22</t>
  </si>
  <si>
    <t>Sep Sales</t>
  </si>
  <si>
    <t>20.10.22</t>
  </si>
  <si>
    <t>rangaraj</t>
  </si>
  <si>
    <t>22.10.22</t>
  </si>
  <si>
    <t>21.10.22</t>
  </si>
  <si>
    <t>total sales</t>
  </si>
  <si>
    <t>August month</t>
  </si>
  <si>
    <t>September</t>
  </si>
  <si>
    <t>October</t>
  </si>
  <si>
    <t>27.10.22</t>
  </si>
  <si>
    <t>28.10.22</t>
  </si>
  <si>
    <t>29.10.22</t>
  </si>
  <si>
    <t>31.10.22</t>
  </si>
  <si>
    <t>rubsh</t>
  </si>
  <si>
    <t>november</t>
  </si>
  <si>
    <t>december</t>
  </si>
  <si>
    <t>August</t>
  </si>
  <si>
    <t>December</t>
  </si>
  <si>
    <t>November</t>
  </si>
  <si>
    <t>Bank</t>
  </si>
  <si>
    <t>22.6.23</t>
  </si>
  <si>
    <t>yuva</t>
  </si>
  <si>
    <t>balaji</t>
  </si>
  <si>
    <t xml:space="preserve">L.o </t>
  </si>
  <si>
    <t>23.6.23</t>
  </si>
  <si>
    <t>24.6.23</t>
  </si>
  <si>
    <t>26.6.23</t>
  </si>
  <si>
    <t>27.6.23</t>
  </si>
  <si>
    <t>28.6.23</t>
  </si>
  <si>
    <t>29.6.23</t>
  </si>
  <si>
    <t>30.6.23</t>
  </si>
  <si>
    <t>31.6.23</t>
  </si>
  <si>
    <t>21.6.23</t>
  </si>
  <si>
    <t>20.6.23</t>
  </si>
  <si>
    <t>19.6.23</t>
  </si>
  <si>
    <t>sundays</t>
  </si>
  <si>
    <t>8.1.23</t>
  </si>
  <si>
    <t>7.1.23</t>
  </si>
  <si>
    <t>6.1.23</t>
  </si>
  <si>
    <t>5.1.23</t>
  </si>
  <si>
    <t>4.1.23</t>
  </si>
  <si>
    <t>3.1.23</t>
  </si>
  <si>
    <t>2.2.23.</t>
  </si>
  <si>
    <t>1.1.23</t>
  </si>
  <si>
    <t>Chq</t>
  </si>
  <si>
    <t>Online</t>
  </si>
  <si>
    <t>Tamil</t>
  </si>
  <si>
    <t>Mani</t>
  </si>
  <si>
    <t>Periyanna</t>
  </si>
  <si>
    <t>Gopi</t>
  </si>
  <si>
    <t>Collection date</t>
  </si>
  <si>
    <t>PSR COLLECTION DETAILS</t>
  </si>
  <si>
    <t>suspense</t>
  </si>
  <si>
    <t>Rangarajan</t>
  </si>
  <si>
    <t>Savithri</t>
  </si>
  <si>
    <t>Press</t>
  </si>
  <si>
    <t>Tea</t>
  </si>
  <si>
    <t>Petrol raj</t>
  </si>
  <si>
    <t>Adv ranganathan</t>
  </si>
  <si>
    <t>Adv siva</t>
  </si>
  <si>
    <t>shenna Salary</t>
  </si>
  <si>
    <t>salary - siva</t>
  </si>
  <si>
    <t>Salary - ranganathan</t>
  </si>
  <si>
    <t>Sweet</t>
  </si>
  <si>
    <t>All labour</t>
  </si>
  <si>
    <t>Shenna Bonus</t>
  </si>
  <si>
    <t>Rubesh bonus</t>
  </si>
  <si>
    <t>PSR siva Bonus</t>
  </si>
  <si>
    <t>Bonus Unloading</t>
  </si>
  <si>
    <t>Unloading</t>
  </si>
  <si>
    <t>Shenna salary</t>
  </si>
  <si>
    <t>tea tips</t>
  </si>
  <si>
    <t>Electrical repair</t>
  </si>
  <si>
    <t>Rubesh Adv</t>
  </si>
  <si>
    <t>Siva adv</t>
  </si>
  <si>
    <t>Shenna</t>
  </si>
  <si>
    <t xml:space="preserve">Ranganathan </t>
  </si>
  <si>
    <t>Lunch expenses</t>
  </si>
  <si>
    <t>Petrol Raj</t>
  </si>
  <si>
    <t>Diesel</t>
  </si>
  <si>
    <t>To unloading</t>
  </si>
  <si>
    <t>To shenna</t>
  </si>
  <si>
    <t>To ramalingam</t>
  </si>
  <si>
    <t>To siva</t>
  </si>
  <si>
    <t>To ranganathan</t>
  </si>
  <si>
    <t>To tea expenses</t>
  </si>
  <si>
    <t>To auto repair</t>
  </si>
  <si>
    <t xml:space="preserve">To Perumal </t>
  </si>
  <si>
    <t>to ranganathan adv</t>
  </si>
  <si>
    <t>To shenna salary</t>
  </si>
  <si>
    <t>To diesel</t>
  </si>
  <si>
    <t>To ranganathan adv</t>
  </si>
  <si>
    <t>To unloading wages</t>
  </si>
  <si>
    <t>To petrol - raj</t>
  </si>
  <si>
    <t>To adv siva</t>
  </si>
  <si>
    <t>To adv ranganathan</t>
  </si>
  <si>
    <t>To stationary bill</t>
  </si>
  <si>
    <t>To savithri</t>
  </si>
  <si>
    <t>To siva driver</t>
  </si>
  <si>
    <t>To Rangaraj adv</t>
  </si>
  <si>
    <t>To Petrol - Raj</t>
  </si>
  <si>
    <t>To OT</t>
  </si>
  <si>
    <t>To godown watchman</t>
  </si>
  <si>
    <t>To Diesel</t>
  </si>
  <si>
    <t>06.10.22</t>
  </si>
  <si>
    <t>To unload expenses</t>
  </si>
  <si>
    <t>To Ayudha pooja expenses</t>
  </si>
  <si>
    <t>To adv rubesh</t>
  </si>
  <si>
    <t>To adv sivakumar</t>
  </si>
  <si>
    <t>04.10.22</t>
  </si>
  <si>
    <t>To Advance-ranganatha</t>
  </si>
  <si>
    <t>To tea</t>
  </si>
  <si>
    <t>To voucher book</t>
  </si>
  <si>
    <t>03.10.22</t>
  </si>
  <si>
    <t>To petrol bill-Raj</t>
  </si>
  <si>
    <t>To  salary-siva driver</t>
  </si>
  <si>
    <t>To  salary-ranganathan</t>
  </si>
  <si>
    <t>To  salary-Vijay</t>
  </si>
  <si>
    <t>To  salary-Viswanathan</t>
  </si>
  <si>
    <t>wages</t>
  </si>
  <si>
    <t>total</t>
  </si>
  <si>
    <t>date</t>
  </si>
  <si>
    <t>advance</t>
  </si>
  <si>
    <t xml:space="preserve">tea </t>
  </si>
  <si>
    <t>other</t>
  </si>
  <si>
    <t>25.6.23</t>
  </si>
  <si>
    <t>balai &amp; yuva</t>
  </si>
  <si>
    <t>1.9.23</t>
  </si>
  <si>
    <t>23.9.23</t>
  </si>
  <si>
    <t>balaj</t>
  </si>
  <si>
    <t>Rr</t>
  </si>
  <si>
    <t>LOAD OUT NO.</t>
  </si>
  <si>
    <t>01.11.23</t>
  </si>
  <si>
    <t>RR</t>
  </si>
  <si>
    <t>16.11.23</t>
  </si>
  <si>
    <t>bank</t>
  </si>
  <si>
    <t>L.O verify</t>
  </si>
  <si>
    <t>krishna ieyengar</t>
  </si>
  <si>
    <t>Load Out num</t>
  </si>
  <si>
    <t>02.11.23</t>
  </si>
  <si>
    <t>chinna thambi hotel</t>
  </si>
  <si>
    <t>route</t>
  </si>
  <si>
    <t>bill. No</t>
  </si>
  <si>
    <t>03.11.23</t>
  </si>
  <si>
    <t>DETAILS</t>
  </si>
  <si>
    <t>MATERIAL RETUNRED/ DEBIT RS. 390</t>
  </si>
  <si>
    <t>TRAY DEPOSIT RS. 900</t>
  </si>
  <si>
    <t>TRAY DEPOSIT RS. 600</t>
  </si>
  <si>
    <t>L.O MORE THAN SALES</t>
  </si>
  <si>
    <t>Balaji</t>
  </si>
  <si>
    <t>04.11.23</t>
  </si>
  <si>
    <t>06.11.23</t>
  </si>
  <si>
    <t>07.11.23</t>
  </si>
  <si>
    <t>08.11.23</t>
  </si>
  <si>
    <t>09.11.23</t>
  </si>
  <si>
    <t>10.11.23</t>
  </si>
  <si>
    <t>DHARSHI HOTEL</t>
  </si>
  <si>
    <t xml:space="preserve">tray Qty/ nos </t>
  </si>
  <si>
    <t>depositers name</t>
  </si>
  <si>
    <t>1.11.23</t>
  </si>
  <si>
    <t>11.11.23</t>
  </si>
  <si>
    <t>i56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</si>
</sst>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* #,##0_ ;_ * \-#,##0_ ;_ * &quot;-&quot;??_ ;_ @_ "/>
    <numFmt numFmtId="165" formatCode="[$-F800]dddd\,\ mmmm\ dd\,\ yyyy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C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C00FF"/>
      <name val="Calibri"/>
      <family val="2"/>
      <scheme val="minor"/>
    </font>
    <font>
      <b/>
      <sz val="11"/>
      <color rgb="FF1024B8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2"/>
      <color rgb="FF00B050"/>
      <name val="Arial Narrow"/>
      <family val="2"/>
    </font>
    <font>
      <b/>
      <sz val="12"/>
      <color rgb="FF0070C0"/>
      <name val="Arial Narrow"/>
      <family val="2"/>
    </font>
    <font>
      <b/>
      <sz val="12"/>
      <color rgb="FFFF0000"/>
      <name val="Arial Narrow"/>
      <family val="2"/>
    </font>
    <font>
      <b/>
      <sz val="11"/>
      <color theme="1"/>
      <name val="Arial Narrow"/>
      <family val="2"/>
    </font>
    <font>
      <b/>
      <sz val="11"/>
      <color rgb="FF00B050"/>
      <name val="Arial Narrow"/>
      <family val="2"/>
    </font>
    <font>
      <b/>
      <sz val="11"/>
      <color rgb="FF0070C0"/>
      <name val="Arial Narrow"/>
      <family val="2"/>
    </font>
    <font>
      <b/>
      <sz val="11"/>
      <color rgb="FFFF0000"/>
      <name val="Arial Narrow"/>
      <family val="2"/>
    </font>
    <font>
      <b/>
      <sz val="10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8">
    <xf numFmtId="0" fontId="0" fillId="0" borderId="0" xfId="0"/>
    <xf numFmtId="164" fontId="0" fillId="0" borderId="0" xfId="1" applyNumberFormat="1" applyFont="1"/>
    <xf numFmtId="164" fontId="2" fillId="0" borderId="0" xfId="1" applyNumberFormat="1" applyFont="1" applyFill="1" applyBorder="1"/>
    <xf numFmtId="164" fontId="8" fillId="0" borderId="0" xfId="1" applyNumberFormat="1" applyFont="1"/>
    <xf numFmtId="164" fontId="2" fillId="0" borderId="1" xfId="1" applyNumberFormat="1" applyFont="1" applyFill="1" applyBorder="1"/>
    <xf numFmtId="164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1" xfId="1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8" fillId="0" borderId="1" xfId="1" applyNumberFormat="1" applyFont="1" applyBorder="1"/>
    <xf numFmtId="164" fontId="2" fillId="0" borderId="3" xfId="1" applyNumberFormat="1" applyFont="1" applyFill="1" applyBorder="1"/>
    <xf numFmtId="164" fontId="3" fillId="0" borderId="3" xfId="1" applyNumberFormat="1" applyFont="1" applyFill="1" applyBorder="1" applyAlignment="1">
      <alignment horizontal="center" vertical="center"/>
    </xf>
    <xf numFmtId="164" fontId="3" fillId="0" borderId="3" xfId="1" applyNumberFormat="1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164" fontId="6" fillId="0" borderId="3" xfId="1" applyNumberFormat="1" applyFon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/>
    </xf>
    <xf numFmtId="164" fontId="10" fillId="0" borderId="3" xfId="1" applyNumberFormat="1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/>
    </xf>
    <xf numFmtId="164" fontId="8" fillId="0" borderId="0" xfId="1" applyNumberFormat="1" applyFont="1" applyBorder="1"/>
    <xf numFmtId="0" fontId="8" fillId="0" borderId="0" xfId="1" applyNumberFormat="1" applyFont="1" applyBorder="1"/>
    <xf numFmtId="164" fontId="9" fillId="0" borderId="0" xfId="1" applyNumberFormat="1" applyFont="1" applyBorder="1"/>
    <xf numFmtId="164" fontId="8" fillId="0" borderId="0" xfId="0" applyNumberFormat="1" applyFont="1" applyFill="1" applyBorder="1" applyAlignment="1">
      <alignment vertical="center"/>
    </xf>
    <xf numFmtId="14" fontId="3" fillId="3" borderId="3" xfId="1" applyNumberFormat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left"/>
    </xf>
    <xf numFmtId="14" fontId="8" fillId="3" borderId="1" xfId="1" applyNumberFormat="1" applyFont="1" applyFill="1" applyBorder="1" applyAlignment="1">
      <alignment horizontal="left"/>
    </xf>
    <xf numFmtId="14" fontId="8" fillId="3" borderId="0" xfId="1" applyNumberFormat="1" applyFont="1" applyFill="1" applyBorder="1" applyAlignment="1">
      <alignment horizontal="left"/>
    </xf>
    <xf numFmtId="164" fontId="6" fillId="0" borderId="3" xfId="1" applyNumberFormat="1" applyFont="1" applyFill="1" applyBorder="1"/>
    <xf numFmtId="164" fontId="5" fillId="0" borderId="3" xfId="1" applyNumberFormat="1" applyFont="1" applyFill="1" applyBorder="1"/>
    <xf numFmtId="164" fontId="10" fillId="0" borderId="3" xfId="1" applyNumberFormat="1" applyFont="1" applyFill="1" applyBorder="1"/>
    <xf numFmtId="164" fontId="14" fillId="0" borderId="3" xfId="1" applyNumberFormat="1" applyFont="1" applyFill="1" applyBorder="1"/>
    <xf numFmtId="164" fontId="6" fillId="0" borderId="1" xfId="1" applyNumberFormat="1" applyFont="1" applyFill="1" applyBorder="1"/>
    <xf numFmtId="164" fontId="5" fillId="0" borderId="1" xfId="1" applyNumberFormat="1" applyFont="1" applyFill="1" applyBorder="1"/>
    <xf numFmtId="164" fontId="10" fillId="0" borderId="1" xfId="1" applyNumberFormat="1" applyFont="1" applyFill="1" applyBorder="1"/>
    <xf numFmtId="164" fontId="14" fillId="0" borderId="1" xfId="1" applyNumberFormat="1" applyFont="1" applyFill="1" applyBorder="1"/>
    <xf numFmtId="164" fontId="15" fillId="0" borderId="1" xfId="1" applyNumberFormat="1" applyFont="1" applyFill="1" applyBorder="1"/>
    <xf numFmtId="164" fontId="16" fillId="0" borderId="1" xfId="1" applyNumberFormat="1" applyFont="1" applyFill="1" applyBorder="1"/>
    <xf numFmtId="164" fontId="17" fillId="0" borderId="1" xfId="1" applyNumberFormat="1" applyFont="1" applyFill="1" applyBorder="1"/>
    <xf numFmtId="164" fontId="16" fillId="0" borderId="1" xfId="1" applyNumberFormat="1" applyFont="1" applyBorder="1"/>
    <xf numFmtId="164" fontId="17" fillId="0" borderId="1" xfId="1" applyNumberFormat="1" applyFont="1" applyBorder="1"/>
    <xf numFmtId="164" fontId="15" fillId="0" borderId="1" xfId="1" applyNumberFormat="1" applyFont="1" applyBorder="1"/>
    <xf numFmtId="0" fontId="15" fillId="0" borderId="1" xfId="0" applyFont="1" applyFill="1" applyBorder="1" applyAlignment="1">
      <alignment horizontal="right"/>
    </xf>
    <xf numFmtId="164" fontId="16" fillId="0" borderId="0" xfId="1" applyNumberFormat="1" applyFont="1" applyBorder="1"/>
    <xf numFmtId="164" fontId="17" fillId="0" borderId="0" xfId="1" applyNumberFormat="1" applyFont="1" applyBorder="1"/>
    <xf numFmtId="164" fontId="15" fillId="0" borderId="0" xfId="1" applyNumberFormat="1" applyFont="1" applyBorder="1"/>
    <xf numFmtId="164" fontId="14" fillId="0" borderId="0" xfId="1" applyNumberFormat="1" applyFont="1" applyFill="1" applyBorder="1"/>
    <xf numFmtId="164" fontId="14" fillId="0" borderId="0" xfId="1" applyNumberFormat="1" applyFont="1" applyBorder="1"/>
    <xf numFmtId="164" fontId="16" fillId="0" borderId="0" xfId="1" applyNumberFormat="1" applyFont="1"/>
    <xf numFmtId="164" fontId="17" fillId="0" borderId="0" xfId="1" applyNumberFormat="1" applyFont="1"/>
    <xf numFmtId="164" fontId="15" fillId="0" borderId="0" xfId="1" applyNumberFormat="1" applyFont="1"/>
    <xf numFmtId="164" fontId="14" fillId="0" borderId="0" xfId="1" applyNumberFormat="1" applyFont="1"/>
    <xf numFmtId="14" fontId="3" fillId="0" borderId="3" xfId="1" applyNumberFormat="1" applyFont="1" applyFill="1" applyBorder="1" applyAlignment="1">
      <alignment horizontal="left"/>
    </xf>
    <xf numFmtId="164" fontId="8" fillId="0" borderId="3" xfId="1" applyNumberFormat="1" applyFont="1" applyFill="1" applyBorder="1"/>
    <xf numFmtId="0" fontId="4" fillId="0" borderId="3" xfId="1" applyNumberFormat="1" applyFont="1" applyFill="1" applyBorder="1"/>
    <xf numFmtId="164" fontId="3" fillId="0" borderId="3" xfId="1" applyNumberFormat="1" applyFont="1" applyFill="1" applyBorder="1"/>
    <xf numFmtId="14" fontId="3" fillId="0" borderId="1" xfId="1" applyNumberFormat="1" applyFont="1" applyFill="1" applyBorder="1" applyAlignment="1">
      <alignment horizontal="left"/>
    </xf>
    <xf numFmtId="164" fontId="8" fillId="0" borderId="1" xfId="1" applyNumberFormat="1" applyFont="1" applyFill="1" applyBorder="1"/>
    <xf numFmtId="0" fontId="4" fillId="0" borderId="1" xfId="1" applyNumberFormat="1" applyFont="1" applyFill="1" applyBorder="1"/>
    <xf numFmtId="164" fontId="3" fillId="0" borderId="1" xfId="1" applyNumberFormat="1" applyFont="1" applyFill="1" applyBorder="1"/>
    <xf numFmtId="14" fontId="4" fillId="0" borderId="1" xfId="1" applyNumberFormat="1" applyFont="1" applyFill="1" applyBorder="1" applyAlignment="1">
      <alignment horizontal="left"/>
    </xf>
    <xf numFmtId="164" fontId="13" fillId="0" borderId="1" xfId="1" applyNumberFormat="1" applyFont="1" applyFill="1" applyBorder="1"/>
    <xf numFmtId="164" fontId="4" fillId="0" borderId="1" xfId="1" applyNumberFormat="1" applyFont="1" applyFill="1" applyBorder="1"/>
    <xf numFmtId="0" fontId="3" fillId="0" borderId="1" xfId="1" applyNumberFormat="1" applyFont="1" applyFill="1" applyBorder="1"/>
    <xf numFmtId="0" fontId="8" fillId="0" borderId="1" xfId="1" applyNumberFormat="1" applyFont="1" applyFill="1" applyBorder="1"/>
    <xf numFmtId="0" fontId="8" fillId="0" borderId="0" xfId="1" applyNumberFormat="1" applyFont="1" applyFill="1"/>
    <xf numFmtId="14" fontId="8" fillId="0" borderId="1" xfId="1" applyNumberFormat="1" applyFont="1" applyFill="1" applyBorder="1" applyAlignment="1">
      <alignment horizontal="left"/>
    </xf>
    <xf numFmtId="14" fontId="8" fillId="0" borderId="1" xfId="1" applyNumberFormat="1" applyFont="1" applyBorder="1" applyAlignment="1">
      <alignment horizontal="left"/>
    </xf>
    <xf numFmtId="0" fontId="8" fillId="0" borderId="1" xfId="1" applyNumberFormat="1" applyFont="1" applyBorder="1"/>
    <xf numFmtId="0" fontId="18" fillId="0" borderId="1" xfId="0" applyNumberFormat="1" applyFont="1" applyFill="1" applyBorder="1" applyAlignment="1"/>
    <xf numFmtId="14" fontId="8" fillId="0" borderId="0" xfId="1" applyNumberFormat="1" applyFont="1" applyBorder="1" applyAlignment="1">
      <alignment horizontal="left"/>
    </xf>
    <xf numFmtId="164" fontId="3" fillId="0" borderId="0" xfId="1" applyNumberFormat="1" applyFont="1" applyFill="1" applyBorder="1"/>
    <xf numFmtId="0" fontId="8" fillId="0" borderId="0" xfId="1" applyNumberFormat="1" applyFont="1"/>
    <xf numFmtId="14" fontId="8" fillId="0" borderId="0" xfId="1" applyNumberFormat="1" applyFont="1" applyAlignment="1">
      <alignment horizontal="left"/>
    </xf>
    <xf numFmtId="164" fontId="8" fillId="2" borderId="0" xfId="1" applyNumberFormat="1" applyFont="1" applyFill="1"/>
    <xf numFmtId="0" fontId="9" fillId="0" borderId="0" xfId="0" applyFont="1"/>
    <xf numFmtId="0" fontId="0" fillId="0" borderId="1" xfId="0" applyBorder="1"/>
    <xf numFmtId="14" fontId="3" fillId="4" borderId="1" xfId="1" applyNumberFormat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 wrapText="1"/>
    </xf>
    <xf numFmtId="0" fontId="4" fillId="4" borderId="1" xfId="1" applyNumberFormat="1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164" fontId="10" fillId="4" borderId="1" xfId="1" applyNumberFormat="1" applyFont="1" applyFill="1" applyBorder="1" applyAlignment="1">
      <alignment horizontal="center" vertical="center"/>
    </xf>
    <xf numFmtId="164" fontId="7" fillId="4" borderId="1" xfId="1" applyNumberFormat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164" fontId="12" fillId="0" borderId="1" xfId="1" applyNumberFormat="1" applyFont="1" applyBorder="1"/>
    <xf numFmtId="164" fontId="11" fillId="0" borderId="1" xfId="1" applyNumberFormat="1" applyFont="1" applyBorder="1"/>
    <xf numFmtId="164" fontId="9" fillId="0" borderId="1" xfId="1" applyNumberFormat="1" applyFont="1" applyBorder="1"/>
    <xf numFmtId="0" fontId="0" fillId="0" borderId="1" xfId="0" applyNumberFormat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/>
    </xf>
    <xf numFmtId="165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164" fontId="2" fillId="0" borderId="1" xfId="1" applyNumberFormat="1" applyFont="1" applyFill="1" applyBorder="1" applyAlignment="1">
      <alignment horizontal="center" vertical="center" wrapText="1"/>
    </xf>
    <xf numFmtId="164" fontId="19" fillId="0" borderId="1" xfId="1" applyNumberFormat="1" applyFont="1" applyFill="1" applyBorder="1" applyAlignment="1">
      <alignment horizontal="center" vertical="center" wrapText="1"/>
    </xf>
    <xf numFmtId="164" fontId="20" fillId="0" borderId="1" xfId="1" applyNumberFormat="1" applyFont="1" applyFill="1" applyBorder="1" applyAlignment="1">
      <alignment horizontal="center" vertical="center"/>
    </xf>
    <xf numFmtId="164" fontId="21" fillId="0" borderId="1" xfId="1" applyNumberFormat="1" applyFont="1" applyFill="1" applyBorder="1" applyAlignment="1">
      <alignment horizontal="center" vertical="center"/>
    </xf>
    <xf numFmtId="164" fontId="2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6" borderId="0" xfId="0" applyFill="1"/>
    <xf numFmtId="164" fontId="0" fillId="7" borderId="0" xfId="1" applyNumberFormat="1" applyFont="1" applyFill="1"/>
    <xf numFmtId="164" fontId="0" fillId="8" borderId="0" xfId="1" applyNumberFormat="1" applyFont="1" applyFill="1"/>
    <xf numFmtId="164" fontId="0" fillId="9" borderId="0" xfId="1" applyNumberFormat="1" applyFont="1" applyFill="1"/>
    <xf numFmtId="164" fontId="0" fillId="5" borderId="0" xfId="1" applyNumberFormat="1" applyFont="1" applyFill="1"/>
    <xf numFmtId="0" fontId="0" fillId="10" borderId="0" xfId="0" applyFill="1" applyAlignment="1">
      <alignment horizontal="left"/>
    </xf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164" fontId="0" fillId="7" borderId="7" xfId="1" applyNumberFormat="1" applyFont="1" applyFill="1" applyBorder="1"/>
    <xf numFmtId="164" fontId="0" fillId="7" borderId="5" xfId="1" applyNumberFormat="1" applyFont="1" applyFill="1" applyBorder="1"/>
    <xf numFmtId="164" fontId="0" fillId="7" borderId="8" xfId="1" applyNumberFormat="1" applyFont="1" applyFill="1" applyBorder="1"/>
    <xf numFmtId="164" fontId="0" fillId="8" borderId="4" xfId="1" applyNumberFormat="1" applyFont="1" applyFill="1" applyBorder="1"/>
    <xf numFmtId="164" fontId="0" fillId="8" borderId="5" xfId="1" applyNumberFormat="1" applyFont="1" applyFill="1" applyBorder="1"/>
    <xf numFmtId="164" fontId="0" fillId="8" borderId="6" xfId="1" applyNumberFormat="1" applyFont="1" applyFill="1" applyBorder="1"/>
    <xf numFmtId="164" fontId="0" fillId="9" borderId="4" xfId="1" applyNumberFormat="1" applyFont="1" applyFill="1" applyBorder="1"/>
    <xf numFmtId="164" fontId="0" fillId="9" borderId="5" xfId="1" applyNumberFormat="1" applyFont="1" applyFill="1" applyBorder="1"/>
    <xf numFmtId="164" fontId="0" fillId="9" borderId="6" xfId="1" applyNumberFormat="1" applyFont="1" applyFill="1" applyBorder="1"/>
    <xf numFmtId="164" fontId="0" fillId="5" borderId="9" xfId="1" applyNumberFormat="1" applyFont="1" applyFill="1" applyBorder="1"/>
    <xf numFmtId="164" fontId="0" fillId="5" borderId="10" xfId="1" applyNumberFormat="1" applyFont="1" applyFill="1" applyBorder="1"/>
    <xf numFmtId="164" fontId="0" fillId="5" borderId="11" xfId="1" applyNumberFormat="1" applyFont="1" applyFill="1" applyBorder="1"/>
    <xf numFmtId="0" fontId="0" fillId="10" borderId="12" xfId="0" applyFill="1" applyBorder="1" applyAlignment="1">
      <alignment horizontal="left"/>
    </xf>
    <xf numFmtId="0" fontId="0" fillId="6" borderId="13" xfId="0" applyFill="1" applyBorder="1"/>
    <xf numFmtId="0" fontId="0" fillId="6" borderId="1" xfId="0" applyFill="1" applyBorder="1"/>
    <xf numFmtId="0" fontId="0" fillId="6" borderId="14" xfId="0" applyFill="1" applyBorder="1"/>
    <xf numFmtId="164" fontId="0" fillId="7" borderId="15" xfId="1" applyNumberFormat="1" applyFont="1" applyFill="1" applyBorder="1"/>
    <xf numFmtId="164" fontId="0" fillId="7" borderId="1" xfId="1" applyNumberFormat="1" applyFont="1" applyFill="1" applyBorder="1"/>
    <xf numFmtId="164" fontId="0" fillId="7" borderId="16" xfId="1" applyNumberFormat="1" applyFont="1" applyFill="1" applyBorder="1"/>
    <xf numFmtId="164" fontId="0" fillId="8" borderId="13" xfId="1" applyNumberFormat="1" applyFont="1" applyFill="1" applyBorder="1"/>
    <xf numFmtId="164" fontId="0" fillId="8" borderId="1" xfId="1" applyNumberFormat="1" applyFont="1" applyFill="1" applyBorder="1"/>
    <xf numFmtId="164" fontId="0" fillId="8" borderId="16" xfId="1" applyNumberFormat="1" applyFont="1" applyFill="1" applyBorder="1"/>
    <xf numFmtId="164" fontId="0" fillId="9" borderId="13" xfId="1" applyNumberFormat="1" applyFont="1" applyFill="1" applyBorder="1"/>
    <xf numFmtId="164" fontId="0" fillId="9" borderId="1" xfId="1" applyNumberFormat="1" applyFont="1" applyFill="1" applyBorder="1"/>
    <xf numFmtId="164" fontId="0" fillId="9" borderId="16" xfId="1" applyNumberFormat="1" applyFont="1" applyFill="1" applyBorder="1"/>
    <xf numFmtId="164" fontId="0" fillId="5" borderId="1" xfId="1" applyNumberFormat="1" applyFont="1" applyFill="1" applyBorder="1"/>
    <xf numFmtId="164" fontId="0" fillId="5" borderId="16" xfId="1" applyNumberFormat="1" applyFont="1" applyFill="1" applyBorder="1"/>
    <xf numFmtId="0" fontId="0" fillId="10" borderId="17" xfId="0" applyFill="1" applyBorder="1" applyAlignment="1">
      <alignment horizontal="left"/>
    </xf>
    <xf numFmtId="164" fontId="0" fillId="7" borderId="14" xfId="1" applyNumberFormat="1" applyFont="1" applyFill="1" applyBorder="1"/>
    <xf numFmtId="164" fontId="0" fillId="8" borderId="15" xfId="1" applyNumberFormat="1" applyFont="1" applyFill="1" applyBorder="1"/>
    <xf numFmtId="164" fontId="0" fillId="9" borderId="14" xfId="1" applyNumberFormat="1" applyFont="1" applyFill="1" applyBorder="1"/>
    <xf numFmtId="164" fontId="0" fillId="5" borderId="18" xfId="1" applyNumberFormat="1" applyFont="1" applyFill="1" applyBorder="1"/>
    <xf numFmtId="164" fontId="0" fillId="5" borderId="19" xfId="1" applyNumberFormat="1" applyFont="1" applyFill="1" applyBorder="1"/>
    <xf numFmtId="164" fontId="0" fillId="5" borderId="20" xfId="1" applyNumberFormat="1" applyFont="1" applyFill="1" applyBorder="1"/>
    <xf numFmtId="0" fontId="0" fillId="10" borderId="21" xfId="0" applyFill="1" applyBorder="1" applyAlignment="1">
      <alignment horizontal="left"/>
    </xf>
    <xf numFmtId="164" fontId="0" fillId="8" borderId="14" xfId="1" applyNumberFormat="1" applyFont="1" applyFill="1" applyBorder="1"/>
    <xf numFmtId="164" fontId="0" fillId="5" borderId="15" xfId="1" applyNumberFormat="1" applyFont="1" applyFill="1" applyBorder="1"/>
    <xf numFmtId="164" fontId="0" fillId="5" borderId="14" xfId="1" applyNumberFormat="1" applyFont="1" applyFill="1" applyBorder="1"/>
    <xf numFmtId="0" fontId="0" fillId="10" borderId="21" xfId="0" applyFill="1" applyBorder="1" applyAlignment="1">
      <alignment horizontal="left" vertical="center"/>
    </xf>
    <xf numFmtId="164" fontId="0" fillId="7" borderId="0" xfId="1" applyNumberFormat="1" applyFont="1" applyFill="1" applyBorder="1"/>
    <xf numFmtId="164" fontId="0" fillId="9" borderId="0" xfId="1" applyNumberFormat="1" applyFont="1" applyFill="1" applyBorder="1"/>
    <xf numFmtId="164" fontId="0" fillId="5" borderId="13" xfId="1" applyNumberFormat="1" applyFont="1" applyFill="1" applyBorder="1"/>
    <xf numFmtId="164" fontId="0" fillId="7" borderId="22" xfId="1" applyNumberFormat="1" applyFont="1" applyFill="1" applyBorder="1"/>
    <xf numFmtId="0" fontId="0" fillId="10" borderId="23" xfId="0" applyFill="1" applyBorder="1" applyAlignment="1">
      <alignment horizontal="left"/>
    </xf>
    <xf numFmtId="0" fontId="0" fillId="6" borderId="24" xfId="0" applyFill="1" applyBorder="1"/>
    <xf numFmtId="0" fontId="0" fillId="6" borderId="3" xfId="0" applyFill="1" applyBorder="1"/>
    <xf numFmtId="0" fontId="0" fillId="6" borderId="25" xfId="0" applyFill="1" applyBorder="1"/>
    <xf numFmtId="164" fontId="0" fillId="7" borderId="26" xfId="1" applyNumberFormat="1" applyFont="1" applyFill="1" applyBorder="1"/>
    <xf numFmtId="164" fontId="0" fillId="7" borderId="3" xfId="1" applyNumberFormat="1" applyFont="1" applyFill="1" applyBorder="1"/>
    <xf numFmtId="164" fontId="0" fillId="7" borderId="25" xfId="1" applyNumberFormat="1" applyFont="1" applyFill="1" applyBorder="1"/>
    <xf numFmtId="164" fontId="0" fillId="8" borderId="26" xfId="1" applyNumberFormat="1" applyFont="1" applyFill="1" applyBorder="1"/>
    <xf numFmtId="164" fontId="0" fillId="8" borderId="3" xfId="1" applyNumberFormat="1" applyFont="1" applyFill="1" applyBorder="1"/>
    <xf numFmtId="164" fontId="0" fillId="8" borderId="25" xfId="1" applyNumberFormat="1" applyFont="1" applyFill="1" applyBorder="1"/>
    <xf numFmtId="164" fontId="0" fillId="9" borderId="24" xfId="1" applyNumberFormat="1" applyFont="1" applyFill="1" applyBorder="1"/>
    <xf numFmtId="164" fontId="0" fillId="9" borderId="3" xfId="1" applyNumberFormat="1" applyFont="1" applyFill="1" applyBorder="1"/>
    <xf numFmtId="164" fontId="0" fillId="9" borderId="25" xfId="1" applyNumberFormat="1" applyFont="1" applyFill="1" applyBorder="1"/>
    <xf numFmtId="164" fontId="0" fillId="5" borderId="26" xfId="1" applyNumberFormat="1" applyFont="1" applyFill="1" applyBorder="1"/>
    <xf numFmtId="164" fontId="0" fillId="5" borderId="3" xfId="1" applyNumberFormat="1" applyFont="1" applyFill="1" applyBorder="1"/>
    <xf numFmtId="164" fontId="0" fillId="5" borderId="25" xfId="1" applyNumberFormat="1" applyFont="1" applyFill="1" applyBorder="1"/>
    <xf numFmtId="0" fontId="0" fillId="10" borderId="27" xfId="0" applyFill="1" applyBorder="1" applyAlignment="1">
      <alignment horizontal="left"/>
    </xf>
    <xf numFmtId="164" fontId="3" fillId="6" borderId="4" xfId="1" applyNumberFormat="1" applyFont="1" applyFill="1" applyBorder="1" applyAlignment="1">
      <alignment horizontal="center" vertical="center"/>
    </xf>
    <xf numFmtId="164" fontId="3" fillId="6" borderId="5" xfId="1" applyNumberFormat="1" applyFont="1" applyFill="1" applyBorder="1" applyAlignment="1">
      <alignment horizontal="center" vertical="center"/>
    </xf>
    <xf numFmtId="164" fontId="3" fillId="6" borderId="6" xfId="1" applyNumberFormat="1" applyFont="1" applyFill="1" applyBorder="1" applyAlignment="1">
      <alignment horizontal="center" vertical="center"/>
    </xf>
    <xf numFmtId="164" fontId="3" fillId="7" borderId="7" xfId="1" applyNumberFormat="1" applyFont="1" applyFill="1" applyBorder="1" applyAlignment="1">
      <alignment horizontal="center" vertical="center"/>
    </xf>
    <xf numFmtId="164" fontId="3" fillId="7" borderId="5" xfId="1" applyNumberFormat="1" applyFont="1" applyFill="1" applyBorder="1" applyAlignment="1">
      <alignment horizontal="center" vertical="center"/>
    </xf>
    <xf numFmtId="164" fontId="3" fillId="7" borderId="6" xfId="1" applyNumberFormat="1" applyFont="1" applyFill="1" applyBorder="1" applyAlignment="1">
      <alignment horizontal="center" vertical="center"/>
    </xf>
    <xf numFmtId="164" fontId="3" fillId="8" borderId="4" xfId="1" applyNumberFormat="1" applyFont="1" applyFill="1" applyBorder="1" applyAlignment="1">
      <alignment horizontal="center" vertical="center"/>
    </xf>
    <xf numFmtId="164" fontId="3" fillId="8" borderId="5" xfId="1" applyNumberFormat="1" applyFont="1" applyFill="1" applyBorder="1" applyAlignment="1">
      <alignment horizontal="center" vertical="center"/>
    </xf>
    <xf numFmtId="164" fontId="3" fillId="8" borderId="6" xfId="1" applyNumberFormat="1" applyFont="1" applyFill="1" applyBorder="1" applyAlignment="1">
      <alignment horizontal="center" vertical="center"/>
    </xf>
    <xf numFmtId="164" fontId="3" fillId="9" borderId="4" xfId="1" applyNumberFormat="1" applyFont="1" applyFill="1" applyBorder="1" applyAlignment="1">
      <alignment horizontal="center" vertical="center"/>
    </xf>
    <xf numFmtId="164" fontId="3" fillId="9" borderId="5" xfId="1" applyNumberFormat="1" applyFont="1" applyFill="1" applyBorder="1" applyAlignment="1">
      <alignment horizontal="center" vertical="center"/>
    </xf>
    <xf numFmtId="164" fontId="3" fillId="9" borderId="6" xfId="1" applyNumberFormat="1" applyFont="1" applyFill="1" applyBorder="1" applyAlignment="1">
      <alignment horizontal="center" vertical="center"/>
    </xf>
    <xf numFmtId="164" fontId="3" fillId="5" borderId="4" xfId="1" applyNumberFormat="1" applyFont="1" applyFill="1" applyBorder="1" applyAlignment="1">
      <alignment horizontal="center" vertical="center"/>
    </xf>
    <xf numFmtId="164" fontId="3" fillId="5" borderId="5" xfId="1" applyNumberFormat="1" applyFont="1" applyFill="1" applyBorder="1" applyAlignment="1">
      <alignment horizontal="center" vertical="center"/>
    </xf>
    <xf numFmtId="164" fontId="3" fillId="5" borderId="6" xfId="1" applyNumberFormat="1" applyFont="1" applyFill="1" applyBorder="1" applyAlignment="1">
      <alignment horizontal="center" vertical="center"/>
    </xf>
    <xf numFmtId="14" fontId="24" fillId="5" borderId="1" xfId="1" applyNumberFormat="1" applyFont="1" applyFill="1" applyBorder="1" applyAlignment="1">
      <alignment horizontal="center" vertical="center"/>
    </xf>
    <xf numFmtId="164" fontId="24" fillId="5" borderId="1" xfId="1" applyNumberFormat="1" applyFont="1" applyFill="1" applyBorder="1" applyAlignment="1">
      <alignment horizontal="center" vertical="center" wrapText="1"/>
    </xf>
    <xf numFmtId="164" fontId="26" fillId="5" borderId="1" xfId="1" applyNumberFormat="1" applyFont="1" applyFill="1" applyBorder="1" applyAlignment="1">
      <alignment horizontal="center" vertical="center"/>
    </xf>
    <xf numFmtId="164" fontId="27" fillId="5" borderId="1" xfId="1" applyNumberFormat="1" applyFont="1" applyFill="1" applyBorder="1" applyAlignment="1">
      <alignment horizontal="center" vertical="center"/>
    </xf>
    <xf numFmtId="164" fontId="28" fillId="5" borderId="1" xfId="1" applyNumberFormat="1" applyFont="1" applyFill="1" applyBorder="1" applyAlignment="1">
      <alignment horizontal="center" vertical="center"/>
    </xf>
    <xf numFmtId="164" fontId="24" fillId="5" borderId="1" xfId="1" applyNumberFormat="1" applyFont="1" applyFill="1" applyBorder="1" applyAlignment="1">
      <alignment horizontal="center" vertical="center"/>
    </xf>
    <xf numFmtId="14" fontId="24" fillId="0" borderId="1" xfId="1" applyNumberFormat="1" applyFont="1" applyFill="1" applyBorder="1" applyAlignment="1">
      <alignment horizontal="center" vertical="center"/>
    </xf>
    <xf numFmtId="164" fontId="24" fillId="0" borderId="1" xfId="1" applyNumberFormat="1" applyFont="1" applyFill="1" applyBorder="1" applyAlignment="1">
      <alignment horizontal="center" vertical="center" wrapText="1"/>
    </xf>
    <xf numFmtId="164" fontId="26" fillId="0" borderId="1" xfId="1" applyNumberFormat="1" applyFont="1" applyFill="1" applyBorder="1" applyAlignment="1">
      <alignment horizontal="center" vertical="center"/>
    </xf>
    <xf numFmtId="164" fontId="27" fillId="0" borderId="1" xfId="1" applyNumberFormat="1" applyFont="1" applyFill="1" applyBorder="1" applyAlignment="1">
      <alignment horizontal="center" vertical="center"/>
    </xf>
    <xf numFmtId="164" fontId="28" fillId="0" borderId="1" xfId="1" applyNumberFormat="1" applyFont="1" applyFill="1" applyBorder="1" applyAlignment="1">
      <alignment horizontal="center" vertical="center"/>
    </xf>
    <xf numFmtId="164" fontId="24" fillId="0" borderId="1" xfId="1" applyNumberFormat="1" applyFont="1" applyFill="1" applyBorder="1" applyAlignment="1">
      <alignment horizontal="center" vertical="center"/>
    </xf>
    <xf numFmtId="165" fontId="29" fillId="0" borderId="1" xfId="0" applyNumberFormat="1" applyFont="1" applyBorder="1"/>
    <xf numFmtId="0" fontId="29" fillId="0" borderId="1" xfId="0" applyFont="1" applyBorder="1"/>
    <xf numFmtId="0" fontId="29" fillId="0" borderId="0" xfId="0" applyFont="1"/>
    <xf numFmtId="164" fontId="25" fillId="5" borderId="1" xfId="1" applyNumberFormat="1" applyFont="1" applyFill="1" applyBorder="1" applyAlignment="1">
      <alignment horizontal="center" vertical="center" wrapText="1"/>
    </xf>
    <xf numFmtId="164" fontId="25" fillId="0" borderId="1" xfId="1" applyNumberFormat="1" applyFont="1" applyFill="1" applyBorder="1" applyAlignment="1">
      <alignment horizontal="center" vertical="center" wrapText="1"/>
    </xf>
    <xf numFmtId="164" fontId="29" fillId="0" borderId="1" xfId="1" applyNumberFormat="1" applyFont="1" applyBorder="1"/>
    <xf numFmtId="164" fontId="30" fillId="0" borderId="1" xfId="1" applyNumberFormat="1" applyFont="1" applyBorder="1"/>
    <xf numFmtId="164" fontId="31" fillId="0" borderId="1" xfId="1" applyNumberFormat="1" applyFont="1" applyBorder="1"/>
    <xf numFmtId="164" fontId="32" fillId="0" borderId="1" xfId="1" applyNumberFormat="1" applyFont="1" applyBorder="1"/>
    <xf numFmtId="164" fontId="29" fillId="0" borderId="0" xfId="1" applyNumberFormat="1" applyFont="1"/>
    <xf numFmtId="164" fontId="30" fillId="0" borderId="0" xfId="1" applyNumberFormat="1" applyFont="1"/>
    <xf numFmtId="164" fontId="31" fillId="0" borderId="0" xfId="1" applyNumberFormat="1" applyFont="1"/>
    <xf numFmtId="164" fontId="32" fillId="0" borderId="0" xfId="1" applyNumberFormat="1" applyFont="1"/>
    <xf numFmtId="0" fontId="29" fillId="0" borderId="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horizontal="center" vertical="center"/>
    </xf>
    <xf numFmtId="164" fontId="33" fillId="5" borderId="1" xfId="1" applyNumberFormat="1" applyFont="1" applyFill="1" applyBorder="1" applyAlignment="1">
      <alignment wrapText="1"/>
    </xf>
    <xf numFmtId="164" fontId="24" fillId="0" borderId="1" xfId="1" applyNumberFormat="1" applyFont="1" applyFill="1" applyBorder="1" applyAlignment="1">
      <alignment wrapText="1"/>
    </xf>
    <xf numFmtId="164" fontId="7" fillId="3" borderId="1" xfId="1" applyNumberFormat="1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/>
    </xf>
    <xf numFmtId="0" fontId="2" fillId="0" borderId="0" xfId="0" applyFont="1"/>
    <xf numFmtId="164" fontId="2" fillId="0" borderId="0" xfId="1" applyNumberFormat="1" applyFont="1"/>
    <xf numFmtId="0" fontId="2" fillId="0" borderId="1" xfId="0" applyFont="1" applyBorder="1"/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4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2" fillId="0" borderId="15" xfId="1" applyNumberFormat="1" applyFont="1" applyBorder="1"/>
    <xf numFmtId="164" fontId="2" fillId="0" borderId="16" xfId="1" applyNumberFormat="1" applyFont="1" applyBorder="1" applyAlignment="1">
      <alignment horizontal="center"/>
    </xf>
    <xf numFmtId="164" fontId="7" fillId="0" borderId="1" xfId="1" applyNumberFormat="1" applyFont="1" applyBorder="1"/>
    <xf numFmtId="164" fontId="7" fillId="0" borderId="0" xfId="1" applyNumberFormat="1" applyFont="1"/>
    <xf numFmtId="164" fontId="7" fillId="0" borderId="0" xfId="1" applyNumberFormat="1" applyFont="1" applyBorder="1"/>
    <xf numFmtId="164" fontId="7" fillId="0" borderId="16" xfId="1" applyNumberFormat="1" applyFont="1" applyBorder="1"/>
    <xf numFmtId="164" fontId="7" fillId="0" borderId="1" xfId="1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164" fontId="6" fillId="0" borderId="1" xfId="1" applyNumberFormat="1" applyFont="1" applyBorder="1" applyAlignment="1">
      <alignment horizontal="center"/>
    </xf>
    <xf numFmtId="164" fontId="6" fillId="3" borderId="1" xfId="1" applyNumberFormat="1" applyFont="1" applyFill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64" fontId="8" fillId="5" borderId="31" xfId="1" applyNumberFormat="1" applyFont="1" applyFill="1" applyBorder="1" applyAlignment="1">
      <alignment horizontal="center" vertical="center"/>
    </xf>
    <xf numFmtId="164" fontId="8" fillId="5" borderId="30" xfId="1" applyNumberFormat="1" applyFont="1" applyFill="1" applyBorder="1" applyAlignment="1">
      <alignment horizontal="center" vertical="center"/>
    </xf>
    <xf numFmtId="164" fontId="8" fillId="5" borderId="29" xfId="1" applyNumberFormat="1" applyFont="1" applyFill="1" applyBorder="1" applyAlignment="1">
      <alignment horizontal="center" vertical="center"/>
    </xf>
    <xf numFmtId="164" fontId="8" fillId="9" borderId="31" xfId="1" applyNumberFormat="1" applyFont="1" applyFill="1" applyBorder="1" applyAlignment="1">
      <alignment horizontal="center" vertical="center"/>
    </xf>
    <xf numFmtId="164" fontId="8" fillId="9" borderId="30" xfId="1" applyNumberFormat="1" applyFont="1" applyFill="1" applyBorder="1" applyAlignment="1">
      <alignment horizontal="center" vertical="center"/>
    </xf>
    <xf numFmtId="164" fontId="8" fillId="9" borderId="29" xfId="1" applyNumberFormat="1" applyFont="1" applyFill="1" applyBorder="1" applyAlignment="1">
      <alignment horizontal="center" vertical="center"/>
    </xf>
    <xf numFmtId="164" fontId="8" fillId="8" borderId="31" xfId="1" applyNumberFormat="1" applyFont="1" applyFill="1" applyBorder="1" applyAlignment="1">
      <alignment horizontal="center" vertical="center"/>
    </xf>
    <xf numFmtId="164" fontId="8" fillId="8" borderId="30" xfId="1" applyNumberFormat="1" applyFont="1" applyFill="1" applyBorder="1" applyAlignment="1">
      <alignment horizontal="center" vertical="center"/>
    </xf>
    <xf numFmtId="164" fontId="8" fillId="8" borderId="29" xfId="1" applyNumberFormat="1" applyFont="1" applyFill="1" applyBorder="1" applyAlignment="1">
      <alignment horizontal="center" vertical="center"/>
    </xf>
    <xf numFmtId="164" fontId="8" fillId="7" borderId="31" xfId="1" applyNumberFormat="1" applyFont="1" applyFill="1" applyBorder="1" applyAlignment="1">
      <alignment horizontal="center" vertical="center"/>
    </xf>
    <xf numFmtId="164" fontId="8" fillId="7" borderId="30" xfId="1" applyNumberFormat="1" applyFont="1" applyFill="1" applyBorder="1" applyAlignment="1">
      <alignment horizontal="center" vertical="center"/>
    </xf>
    <xf numFmtId="164" fontId="8" fillId="7" borderId="32" xfId="1" applyNumberFormat="1" applyFont="1" applyFill="1" applyBorder="1" applyAlignment="1">
      <alignment horizontal="center" vertical="center"/>
    </xf>
    <xf numFmtId="164" fontId="8" fillId="10" borderId="33" xfId="1" applyNumberFormat="1" applyFont="1" applyFill="1" applyBorder="1" applyAlignment="1">
      <alignment horizontal="center" wrapText="1"/>
    </xf>
    <xf numFmtId="164" fontId="8" fillId="10" borderId="28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CC00"/>
      <color rgb="FFC5F89E"/>
      <color rgb="FFCC00F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CC00"/>
  </sheetPr>
  <dimension ref="A1:O100"/>
  <sheetViews>
    <sheetView workbookViewId="0">
      <pane ySplit="1" topLeftCell="A2" activePane="bottomLeft" state="frozen"/>
      <selection pane="bottomLeft" activeCell="I16" sqref="I16"/>
    </sheetView>
  </sheetViews>
  <sheetFormatPr defaultRowHeight="20.25" customHeight="1"/>
  <cols>
    <col min="1" max="1" width="10.140625" style="224" customWidth="1"/>
    <col min="2" max="2" width="10.140625" style="231" customWidth="1"/>
    <col min="3" max="3" width="10.28515625" style="224" customWidth="1"/>
    <col min="4" max="4" width="11.5703125" style="225" customWidth="1"/>
    <col min="5" max="5" width="8.42578125" style="225" bestFit="1" customWidth="1"/>
    <col min="6" max="6" width="9.42578125" style="225" bestFit="1" customWidth="1"/>
    <col min="7" max="7" width="8.42578125" style="240" bestFit="1" customWidth="1"/>
    <col min="8" max="8" width="8.42578125" style="240" customWidth="1"/>
    <col min="9" max="9" width="9" style="229" customWidth="1"/>
    <col min="10" max="10" width="8.28515625" style="248" customWidth="1"/>
    <col min="11" max="11" width="34.140625" style="95" customWidth="1"/>
    <col min="12" max="12" width="8" style="230" customWidth="1"/>
    <col min="13" max="13" width="5.7109375" style="230" customWidth="1"/>
    <col min="14" max="14" width="18.42578125" style="224" customWidth="1"/>
    <col min="15" max="15" width="8.140625" style="224" customWidth="1"/>
    <col min="16" max="16384" width="9.140625" style="224"/>
  </cols>
  <sheetData>
    <row r="1" spans="1:15" ht="33" customHeight="1">
      <c r="A1" s="221" t="s">
        <v>0</v>
      </c>
      <c r="B1" s="232" t="s">
        <v>222</v>
      </c>
      <c r="C1" s="222" t="s">
        <v>1</v>
      </c>
      <c r="D1" s="222" t="s">
        <v>2</v>
      </c>
      <c r="E1" s="223" t="s">
        <v>3</v>
      </c>
      <c r="F1" s="223" t="s">
        <v>219</v>
      </c>
      <c r="G1" s="220" t="s">
        <v>6</v>
      </c>
      <c r="H1" s="220"/>
      <c r="I1" s="222" t="s">
        <v>220</v>
      </c>
      <c r="J1" s="246" t="s">
        <v>8</v>
      </c>
      <c r="K1" s="244" t="s">
        <v>228</v>
      </c>
      <c r="L1" s="235" t="s">
        <v>226</v>
      </c>
      <c r="M1" s="236" t="s">
        <v>225</v>
      </c>
      <c r="N1" s="235" t="s">
        <v>242</v>
      </c>
      <c r="O1" s="235" t="s">
        <v>241</v>
      </c>
    </row>
    <row r="2" spans="1:15" ht="20.25" customHeight="1">
      <c r="A2" s="226" t="s">
        <v>216</v>
      </c>
      <c r="B2" s="233">
        <v>277</v>
      </c>
      <c r="C2" s="224" t="s">
        <v>233</v>
      </c>
      <c r="D2" s="225">
        <v>71359</v>
      </c>
      <c r="E2" s="225">
        <v>7510</v>
      </c>
      <c r="F2" s="225">
        <v>4925</v>
      </c>
      <c r="G2" s="239">
        <f>D2-E2-F2</f>
        <v>58924</v>
      </c>
      <c r="H2" s="241"/>
      <c r="I2" s="228">
        <v>70759</v>
      </c>
      <c r="J2" s="245">
        <f>D2-I2</f>
        <v>600</v>
      </c>
      <c r="K2" t="s">
        <v>231</v>
      </c>
      <c r="L2" s="230">
        <v>9421</v>
      </c>
      <c r="M2" s="230">
        <v>4</v>
      </c>
      <c r="N2" s="224" t="s">
        <v>221</v>
      </c>
      <c r="O2" s="224">
        <v>2</v>
      </c>
    </row>
    <row r="3" spans="1:15" ht="20.25" customHeight="1">
      <c r="A3" s="226" t="s">
        <v>223</v>
      </c>
      <c r="B3" s="234">
        <v>278</v>
      </c>
      <c r="C3" s="226" t="s">
        <v>233</v>
      </c>
      <c r="D3" s="227">
        <v>72580</v>
      </c>
      <c r="E3" s="227">
        <v>7950</v>
      </c>
      <c r="F3" s="237">
        <v>12728</v>
      </c>
      <c r="G3" s="239">
        <f t="shared" ref="G3:G39" si="0">D3-E3-F3</f>
        <v>51902</v>
      </c>
      <c r="H3" s="242"/>
      <c r="I3" s="238">
        <v>71688</v>
      </c>
      <c r="J3" s="245">
        <f t="shared" ref="J3:J52" si="1">D3-I3</f>
        <v>892</v>
      </c>
      <c r="K3" t="s">
        <v>230</v>
      </c>
      <c r="L3" s="230">
        <v>9437</v>
      </c>
      <c r="M3" s="230">
        <v>2</v>
      </c>
      <c r="N3" s="224" t="s">
        <v>224</v>
      </c>
      <c r="O3" s="224">
        <v>3</v>
      </c>
    </row>
    <row r="4" spans="1:15" ht="20.25" customHeight="1">
      <c r="A4" s="226" t="s">
        <v>227</v>
      </c>
      <c r="B4" s="233">
        <v>279</v>
      </c>
      <c r="C4" s="226" t="s">
        <v>233</v>
      </c>
      <c r="D4" s="227">
        <v>87563</v>
      </c>
      <c r="E4" s="227">
        <v>9215</v>
      </c>
      <c r="F4" s="237">
        <v>8367</v>
      </c>
      <c r="G4" s="239">
        <f t="shared" si="0"/>
        <v>69981</v>
      </c>
      <c r="H4" s="242"/>
      <c r="I4" s="238">
        <v>87953</v>
      </c>
      <c r="J4" s="243">
        <f t="shared" si="1"/>
        <v>-390</v>
      </c>
      <c r="K4" s="95" t="s">
        <v>229</v>
      </c>
      <c r="L4" s="230">
        <v>9658</v>
      </c>
      <c r="M4" s="230">
        <v>5</v>
      </c>
      <c r="N4" s="224" t="s">
        <v>240</v>
      </c>
      <c r="O4" s="224">
        <v>4</v>
      </c>
    </row>
    <row r="5" spans="1:15" ht="20.25" customHeight="1">
      <c r="A5" s="226" t="s">
        <v>227</v>
      </c>
      <c r="B5" s="234">
        <v>280</v>
      </c>
      <c r="C5" s="226" t="s">
        <v>217</v>
      </c>
      <c r="D5" s="227">
        <v>5070</v>
      </c>
      <c r="E5" s="227">
        <v>1540</v>
      </c>
      <c r="F5" s="237">
        <v>0</v>
      </c>
      <c r="G5" s="239">
        <f t="shared" si="0"/>
        <v>3530</v>
      </c>
      <c r="H5" s="242"/>
      <c r="I5" s="238">
        <v>5070</v>
      </c>
      <c r="J5" s="245">
        <f t="shared" si="1"/>
        <v>0</v>
      </c>
    </row>
    <row r="6" spans="1:15" ht="20.25" customHeight="1">
      <c r="A6" s="226" t="s">
        <v>234</v>
      </c>
      <c r="B6" s="233">
        <v>281</v>
      </c>
      <c r="C6" s="226" t="s">
        <v>217</v>
      </c>
      <c r="D6" s="227">
        <v>83442</v>
      </c>
      <c r="E6" s="227">
        <v>960</v>
      </c>
      <c r="F6" s="237">
        <v>7910</v>
      </c>
      <c r="G6" s="239">
        <f t="shared" si="0"/>
        <v>74572</v>
      </c>
      <c r="H6" s="242"/>
      <c r="I6" s="238">
        <v>83468</v>
      </c>
      <c r="J6" s="243">
        <f t="shared" si="1"/>
        <v>-26</v>
      </c>
      <c r="K6" t="s">
        <v>232</v>
      </c>
    </row>
    <row r="7" spans="1:15" ht="20.25" customHeight="1">
      <c r="A7" s="226" t="s">
        <v>235</v>
      </c>
      <c r="B7" s="234">
        <v>282</v>
      </c>
      <c r="C7" s="226" t="s">
        <v>217</v>
      </c>
      <c r="D7" s="227">
        <v>8880</v>
      </c>
      <c r="E7" s="227">
        <v>2000</v>
      </c>
      <c r="F7" s="237">
        <v>1600</v>
      </c>
      <c r="G7" s="239">
        <f t="shared" si="0"/>
        <v>5280</v>
      </c>
      <c r="H7" s="242"/>
      <c r="I7" s="238">
        <v>8880</v>
      </c>
      <c r="J7" s="245">
        <f t="shared" si="1"/>
        <v>0</v>
      </c>
    </row>
    <row r="8" spans="1:15" ht="20.25" customHeight="1">
      <c r="A8" s="226" t="s">
        <v>236</v>
      </c>
      <c r="B8" s="233">
        <v>283</v>
      </c>
      <c r="C8" s="226" t="s">
        <v>233</v>
      </c>
      <c r="D8" s="227">
        <v>81153</v>
      </c>
      <c r="E8" s="227">
        <v>9927</v>
      </c>
      <c r="F8" s="237">
        <v>2324</v>
      </c>
      <c r="G8" s="239">
        <f t="shared" si="0"/>
        <v>68902</v>
      </c>
      <c r="H8" s="242"/>
      <c r="I8" s="238">
        <v>81153</v>
      </c>
      <c r="J8" s="245">
        <f t="shared" si="1"/>
        <v>0</v>
      </c>
    </row>
    <row r="9" spans="1:15" ht="20.25" customHeight="1">
      <c r="A9" s="226" t="s">
        <v>236</v>
      </c>
      <c r="B9" s="234">
        <v>284</v>
      </c>
      <c r="C9" s="226" t="s">
        <v>217</v>
      </c>
      <c r="D9" s="227">
        <v>46920</v>
      </c>
      <c r="E9" s="227">
        <v>8655</v>
      </c>
      <c r="F9" s="237">
        <v>8610</v>
      </c>
      <c r="G9" s="239">
        <f t="shared" si="0"/>
        <v>29655</v>
      </c>
      <c r="H9" s="242"/>
      <c r="I9" s="238">
        <v>46910</v>
      </c>
      <c r="J9" s="245">
        <f t="shared" si="1"/>
        <v>10</v>
      </c>
    </row>
    <row r="10" spans="1:15" ht="20.25" customHeight="1">
      <c r="A10" s="226" t="s">
        <v>237</v>
      </c>
      <c r="B10" s="233">
        <v>285</v>
      </c>
      <c r="C10" s="226" t="s">
        <v>233</v>
      </c>
      <c r="D10" s="227">
        <v>51124</v>
      </c>
      <c r="E10" s="227">
        <v>1020</v>
      </c>
      <c r="F10" s="237">
        <v>8600</v>
      </c>
      <c r="G10" s="239">
        <f t="shared" si="0"/>
        <v>41504</v>
      </c>
      <c r="H10" s="242"/>
      <c r="I10" s="238">
        <v>51124</v>
      </c>
      <c r="J10" s="245">
        <f t="shared" si="1"/>
        <v>0</v>
      </c>
    </row>
    <row r="11" spans="1:15" ht="20.25" customHeight="1">
      <c r="A11" s="226" t="s">
        <v>238</v>
      </c>
      <c r="B11" s="234">
        <v>286</v>
      </c>
      <c r="C11" s="226" t="s">
        <v>217</v>
      </c>
      <c r="D11" s="227">
        <v>56185</v>
      </c>
      <c r="E11" s="227">
        <v>22040</v>
      </c>
      <c r="F11" s="237">
        <v>6715</v>
      </c>
      <c r="G11" s="239">
        <f t="shared" si="0"/>
        <v>27430</v>
      </c>
      <c r="H11" s="242"/>
      <c r="I11" s="238">
        <v>56180</v>
      </c>
      <c r="J11" s="245">
        <f t="shared" si="1"/>
        <v>5</v>
      </c>
    </row>
    <row r="12" spans="1:15" ht="20.25" customHeight="1">
      <c r="A12" s="226" t="s">
        <v>239</v>
      </c>
      <c r="B12" s="233">
        <v>287</v>
      </c>
      <c r="C12" s="226" t="s">
        <v>233</v>
      </c>
      <c r="D12" s="227">
        <v>69200</v>
      </c>
      <c r="E12" s="227">
        <v>6792</v>
      </c>
      <c r="F12" s="237">
        <v>10310</v>
      </c>
      <c r="G12" s="239">
        <f t="shared" si="0"/>
        <v>52098</v>
      </c>
      <c r="H12" s="242"/>
      <c r="I12" s="238">
        <v>67999</v>
      </c>
      <c r="J12" s="245">
        <f t="shared" si="1"/>
        <v>1201</v>
      </c>
    </row>
    <row r="13" spans="1:15" ht="20.25" customHeight="1">
      <c r="A13" s="226" t="s">
        <v>244</v>
      </c>
      <c r="B13" s="234">
        <v>288</v>
      </c>
      <c r="C13" s="226" t="s">
        <v>233</v>
      </c>
      <c r="D13" s="227">
        <v>51488</v>
      </c>
      <c r="E13" s="227">
        <v>1020</v>
      </c>
      <c r="F13" s="237"/>
      <c r="G13" s="239">
        <f t="shared" si="0"/>
        <v>50468</v>
      </c>
      <c r="H13" s="242"/>
      <c r="I13" s="238">
        <v>51485</v>
      </c>
      <c r="J13" s="245">
        <f t="shared" si="1"/>
        <v>3</v>
      </c>
    </row>
    <row r="14" spans="1:15" ht="20.25" customHeight="1">
      <c r="A14" s="226" t="s">
        <v>239</v>
      </c>
      <c r="B14" s="233">
        <v>289</v>
      </c>
      <c r="C14" s="226" t="s">
        <v>217</v>
      </c>
      <c r="D14" s="227">
        <v>42060</v>
      </c>
      <c r="E14" s="227">
        <v>13125</v>
      </c>
      <c r="F14" s="237">
        <v>2130</v>
      </c>
      <c r="G14" s="239">
        <f t="shared" si="0"/>
        <v>26805</v>
      </c>
      <c r="H14" s="242"/>
      <c r="I14" s="238">
        <v>42045</v>
      </c>
      <c r="J14" s="245">
        <f t="shared" si="1"/>
        <v>15</v>
      </c>
    </row>
    <row r="15" spans="1:15" ht="20.25" customHeight="1">
      <c r="A15" s="226" t="s">
        <v>218</v>
      </c>
      <c r="B15" s="234">
        <v>290</v>
      </c>
      <c r="C15" s="226" t="s">
        <v>217</v>
      </c>
      <c r="D15" s="227">
        <v>15105</v>
      </c>
      <c r="E15" s="227">
        <v>3420</v>
      </c>
      <c r="F15" s="237">
        <v>0</v>
      </c>
      <c r="G15" s="239">
        <f t="shared" si="0"/>
        <v>11685</v>
      </c>
      <c r="H15" s="242"/>
      <c r="I15" s="238">
        <v>15105</v>
      </c>
      <c r="J15" s="245">
        <f t="shared" si="1"/>
        <v>0</v>
      </c>
    </row>
    <row r="16" spans="1:15" ht="20.25" customHeight="1">
      <c r="A16" s="226" t="s">
        <v>243</v>
      </c>
      <c r="B16" s="233">
        <v>291</v>
      </c>
      <c r="C16" s="226"/>
      <c r="D16" s="227"/>
      <c r="E16" s="227"/>
      <c r="F16" s="237"/>
      <c r="G16" s="239">
        <f t="shared" si="0"/>
        <v>0</v>
      </c>
      <c r="H16" s="242"/>
      <c r="I16" s="238"/>
      <c r="J16" s="245">
        <f t="shared" si="1"/>
        <v>0</v>
      </c>
    </row>
    <row r="17" spans="1:10" ht="20.25" customHeight="1">
      <c r="A17" s="226" t="s">
        <v>243</v>
      </c>
      <c r="B17" s="234">
        <v>292</v>
      </c>
      <c r="C17" s="226"/>
      <c r="D17" s="227"/>
      <c r="E17" s="227"/>
      <c r="F17" s="237"/>
      <c r="G17" s="239">
        <f t="shared" si="0"/>
        <v>0</v>
      </c>
      <c r="H17" s="242"/>
      <c r="I17" s="238"/>
      <c r="J17" s="245">
        <f t="shared" si="1"/>
        <v>0</v>
      </c>
    </row>
    <row r="18" spans="1:10" ht="20.25" customHeight="1">
      <c r="A18" s="226" t="s">
        <v>243</v>
      </c>
      <c r="B18" s="233">
        <v>293</v>
      </c>
      <c r="C18" s="226"/>
      <c r="D18" s="227"/>
      <c r="E18" s="227"/>
      <c r="F18" s="237"/>
      <c r="G18" s="239">
        <f t="shared" si="0"/>
        <v>0</v>
      </c>
      <c r="H18" s="242"/>
      <c r="I18" s="238"/>
      <c r="J18" s="245">
        <f t="shared" si="1"/>
        <v>0</v>
      </c>
    </row>
    <row r="19" spans="1:10" ht="20.25" customHeight="1">
      <c r="A19" s="226" t="s">
        <v>243</v>
      </c>
      <c r="B19" s="234">
        <v>294</v>
      </c>
      <c r="C19" s="226"/>
      <c r="D19" s="227"/>
      <c r="E19" s="227"/>
      <c r="F19" s="237"/>
      <c r="G19" s="239">
        <f t="shared" si="0"/>
        <v>0</v>
      </c>
      <c r="H19" s="242"/>
      <c r="I19" s="238"/>
      <c r="J19" s="245">
        <f t="shared" si="1"/>
        <v>0</v>
      </c>
    </row>
    <row r="20" spans="1:10" ht="20.25" customHeight="1">
      <c r="A20" s="226" t="s">
        <v>243</v>
      </c>
      <c r="B20" s="233">
        <v>295</v>
      </c>
      <c r="C20" s="226"/>
      <c r="D20" s="227"/>
      <c r="E20" s="227"/>
      <c r="F20" s="237"/>
      <c r="G20" s="239">
        <f t="shared" si="0"/>
        <v>0</v>
      </c>
      <c r="H20" s="242"/>
      <c r="I20" s="238"/>
      <c r="J20" s="245">
        <f t="shared" si="1"/>
        <v>0</v>
      </c>
    </row>
    <row r="21" spans="1:10" ht="20.25" customHeight="1">
      <c r="A21" s="226" t="s">
        <v>243</v>
      </c>
      <c r="B21" s="234">
        <v>296</v>
      </c>
      <c r="C21" s="226"/>
      <c r="D21" s="227"/>
      <c r="E21" s="227"/>
      <c r="F21" s="237"/>
      <c r="G21" s="239">
        <f t="shared" si="0"/>
        <v>0</v>
      </c>
      <c r="H21" s="242"/>
      <c r="I21" s="238"/>
      <c r="J21" s="245">
        <f t="shared" si="1"/>
        <v>0</v>
      </c>
    </row>
    <row r="22" spans="1:10" ht="20.25" customHeight="1">
      <c r="A22" s="226" t="s">
        <v>243</v>
      </c>
      <c r="B22" s="233">
        <v>297</v>
      </c>
      <c r="C22" s="226"/>
      <c r="D22" s="227"/>
      <c r="E22" s="227"/>
      <c r="F22" s="237"/>
      <c r="G22" s="239">
        <f t="shared" si="0"/>
        <v>0</v>
      </c>
      <c r="H22" s="242"/>
      <c r="I22" s="238"/>
      <c r="J22" s="245">
        <f t="shared" si="1"/>
        <v>0</v>
      </c>
    </row>
    <row r="23" spans="1:10" ht="20.25" customHeight="1">
      <c r="A23" s="226"/>
      <c r="B23" s="234">
        <v>298</v>
      </c>
      <c r="C23" s="226"/>
      <c r="D23" s="227"/>
      <c r="E23" s="227"/>
      <c r="F23" s="237"/>
      <c r="G23" s="239">
        <f t="shared" si="0"/>
        <v>0</v>
      </c>
      <c r="H23" s="242"/>
      <c r="I23" s="238"/>
      <c r="J23" s="245">
        <f t="shared" si="1"/>
        <v>0</v>
      </c>
    </row>
    <row r="24" spans="1:10" ht="20.25" customHeight="1">
      <c r="A24" s="226"/>
      <c r="B24" s="233">
        <v>299</v>
      </c>
      <c r="C24" s="226"/>
      <c r="D24" s="227"/>
      <c r="E24" s="227"/>
      <c r="F24" s="237"/>
      <c r="G24" s="239">
        <f t="shared" si="0"/>
        <v>0</v>
      </c>
      <c r="H24" s="242"/>
      <c r="I24" s="238"/>
      <c r="J24" s="245">
        <f t="shared" si="1"/>
        <v>0</v>
      </c>
    </row>
    <row r="25" spans="1:10" ht="20.25" customHeight="1">
      <c r="A25" s="226"/>
      <c r="B25" s="234">
        <v>300</v>
      </c>
      <c r="C25" s="226"/>
      <c r="D25" s="227"/>
      <c r="E25" s="227"/>
      <c r="F25" s="237"/>
      <c r="G25" s="239">
        <f t="shared" si="0"/>
        <v>0</v>
      </c>
      <c r="H25" s="242"/>
      <c r="I25" s="238"/>
      <c r="J25" s="245">
        <f t="shared" si="1"/>
        <v>0</v>
      </c>
    </row>
    <row r="26" spans="1:10" ht="20.25" customHeight="1">
      <c r="A26" s="226"/>
      <c r="B26" s="233">
        <v>301</v>
      </c>
      <c r="C26" s="226"/>
      <c r="D26" s="227"/>
      <c r="E26" s="227"/>
      <c r="F26" s="237"/>
      <c r="G26" s="239">
        <f t="shared" si="0"/>
        <v>0</v>
      </c>
      <c r="H26" s="242"/>
      <c r="I26" s="238"/>
      <c r="J26" s="245">
        <f t="shared" si="1"/>
        <v>0</v>
      </c>
    </row>
    <row r="27" spans="1:10" ht="20.25" customHeight="1">
      <c r="A27" s="226"/>
      <c r="B27" s="234">
        <v>302</v>
      </c>
      <c r="C27" s="226"/>
      <c r="D27" s="227"/>
      <c r="E27" s="227"/>
      <c r="F27" s="237"/>
      <c r="G27" s="239">
        <f t="shared" si="0"/>
        <v>0</v>
      </c>
      <c r="H27" s="242"/>
      <c r="I27" s="238"/>
      <c r="J27" s="245">
        <f t="shared" si="1"/>
        <v>0</v>
      </c>
    </row>
    <row r="28" spans="1:10" ht="20.25" customHeight="1">
      <c r="A28" s="226"/>
      <c r="B28" s="233">
        <v>303</v>
      </c>
      <c r="C28" s="226"/>
      <c r="D28" s="227"/>
      <c r="E28" s="227"/>
      <c r="F28" s="237"/>
      <c r="G28" s="239">
        <f t="shared" si="0"/>
        <v>0</v>
      </c>
      <c r="H28" s="242"/>
      <c r="I28" s="238"/>
      <c r="J28" s="245">
        <f t="shared" si="1"/>
        <v>0</v>
      </c>
    </row>
    <row r="29" spans="1:10" ht="20.25" customHeight="1">
      <c r="A29" s="226"/>
      <c r="B29" s="234">
        <v>304</v>
      </c>
      <c r="C29" s="226"/>
      <c r="D29" s="227"/>
      <c r="E29" s="227"/>
      <c r="F29" s="237"/>
      <c r="G29" s="239">
        <f t="shared" si="0"/>
        <v>0</v>
      </c>
      <c r="H29" s="242"/>
      <c r="I29" s="238"/>
      <c r="J29" s="245">
        <f t="shared" si="1"/>
        <v>0</v>
      </c>
    </row>
    <row r="30" spans="1:10" ht="20.25" customHeight="1">
      <c r="A30" s="226"/>
      <c r="B30" s="233">
        <v>305</v>
      </c>
      <c r="C30" s="226"/>
      <c r="D30" s="227"/>
      <c r="E30" s="227"/>
      <c r="F30" s="237"/>
      <c r="G30" s="239">
        <f t="shared" si="0"/>
        <v>0</v>
      </c>
      <c r="H30" s="242"/>
      <c r="I30" s="238"/>
      <c r="J30" s="245">
        <f t="shared" si="1"/>
        <v>0</v>
      </c>
    </row>
    <row r="31" spans="1:10" ht="20.25" customHeight="1">
      <c r="A31" s="226"/>
      <c r="B31" s="234">
        <v>306</v>
      </c>
      <c r="C31" s="226"/>
      <c r="D31" s="227"/>
      <c r="E31" s="227"/>
      <c r="F31" s="227"/>
      <c r="G31" s="239">
        <f>D31-E31-F31</f>
        <v>0</v>
      </c>
      <c r="H31" s="239"/>
      <c r="I31" s="228"/>
      <c r="J31" s="245">
        <f t="shared" si="1"/>
        <v>0</v>
      </c>
    </row>
    <row r="32" spans="1:10" ht="20.25" customHeight="1">
      <c r="A32" s="226"/>
      <c r="B32" s="233">
        <v>307</v>
      </c>
      <c r="C32" s="226"/>
      <c r="D32" s="227"/>
      <c r="E32" s="227"/>
      <c r="F32" s="227"/>
      <c r="G32" s="239">
        <f t="shared" si="0"/>
        <v>0</v>
      </c>
      <c r="H32" s="239"/>
      <c r="I32" s="228"/>
      <c r="J32" s="245">
        <f t="shared" si="1"/>
        <v>0</v>
      </c>
    </row>
    <row r="33" spans="1:10" ht="20.25" customHeight="1">
      <c r="A33" s="226"/>
      <c r="B33" s="234">
        <v>308</v>
      </c>
      <c r="C33" s="226"/>
      <c r="D33" s="227"/>
      <c r="E33" s="227"/>
      <c r="F33" s="227"/>
      <c r="G33" s="239">
        <f t="shared" si="0"/>
        <v>0</v>
      </c>
      <c r="H33" s="239"/>
      <c r="I33" s="228"/>
      <c r="J33" s="245">
        <f t="shared" si="1"/>
        <v>0</v>
      </c>
    </row>
    <row r="34" spans="1:10" ht="20.25" customHeight="1">
      <c r="A34" s="226"/>
      <c r="B34" s="233">
        <v>309</v>
      </c>
      <c r="C34" s="226"/>
      <c r="D34" s="227"/>
      <c r="E34" s="227"/>
      <c r="F34" s="227"/>
      <c r="G34" s="239">
        <f t="shared" si="0"/>
        <v>0</v>
      </c>
      <c r="H34" s="239"/>
      <c r="I34" s="228"/>
      <c r="J34" s="245">
        <f t="shared" si="1"/>
        <v>0</v>
      </c>
    </row>
    <row r="35" spans="1:10" ht="20.25" customHeight="1">
      <c r="A35" s="226"/>
      <c r="B35" s="234">
        <v>310</v>
      </c>
      <c r="C35" s="226"/>
      <c r="D35" s="227"/>
      <c r="E35" s="227"/>
      <c r="F35" s="227"/>
      <c r="G35" s="239">
        <f t="shared" si="0"/>
        <v>0</v>
      </c>
      <c r="H35" s="239"/>
      <c r="I35" s="228"/>
      <c r="J35" s="245">
        <f t="shared" si="1"/>
        <v>0</v>
      </c>
    </row>
    <row r="36" spans="1:10" ht="20.25" customHeight="1">
      <c r="A36" s="226"/>
      <c r="B36" s="233">
        <v>311</v>
      </c>
      <c r="C36" s="226"/>
      <c r="D36" s="227"/>
      <c r="E36" s="227"/>
      <c r="F36" s="227"/>
      <c r="G36" s="239">
        <f t="shared" si="0"/>
        <v>0</v>
      </c>
      <c r="H36" s="239"/>
      <c r="I36" s="228"/>
      <c r="J36" s="245">
        <f t="shared" si="1"/>
        <v>0</v>
      </c>
    </row>
    <row r="37" spans="1:10" ht="20.25" customHeight="1">
      <c r="A37" s="226"/>
      <c r="B37" s="234">
        <v>312</v>
      </c>
      <c r="C37" s="226"/>
      <c r="D37" s="227"/>
      <c r="E37" s="227"/>
      <c r="F37" s="227"/>
      <c r="G37" s="239">
        <f t="shared" si="0"/>
        <v>0</v>
      </c>
      <c r="H37" s="239"/>
      <c r="I37" s="228"/>
      <c r="J37" s="245">
        <f t="shared" si="1"/>
        <v>0</v>
      </c>
    </row>
    <row r="38" spans="1:10" ht="20.25" customHeight="1">
      <c r="A38" s="226"/>
      <c r="B38" s="233">
        <v>313</v>
      </c>
      <c r="C38" s="226"/>
      <c r="D38" s="227"/>
      <c r="E38" s="227"/>
      <c r="F38" s="227"/>
      <c r="G38" s="239">
        <f t="shared" si="0"/>
        <v>0</v>
      </c>
      <c r="H38" s="239"/>
      <c r="I38" s="228"/>
      <c r="J38" s="245">
        <f t="shared" si="1"/>
        <v>0</v>
      </c>
    </row>
    <row r="39" spans="1:10" ht="20.25" customHeight="1">
      <c r="A39" s="226"/>
      <c r="B39" s="234">
        <v>314</v>
      </c>
      <c r="C39" s="226"/>
      <c r="D39" s="227"/>
      <c r="E39" s="227"/>
      <c r="F39" s="227"/>
      <c r="G39" s="239">
        <f t="shared" si="0"/>
        <v>0</v>
      </c>
      <c r="H39" s="239"/>
      <c r="I39" s="228"/>
      <c r="J39" s="245">
        <f t="shared" si="1"/>
        <v>0</v>
      </c>
    </row>
    <row r="40" spans="1:10" ht="20.25" customHeight="1">
      <c r="A40" s="226"/>
      <c r="B40" s="233">
        <v>315</v>
      </c>
      <c r="C40" s="226"/>
      <c r="D40" s="227"/>
      <c r="E40" s="227"/>
      <c r="F40" s="227"/>
      <c r="G40" s="239"/>
      <c r="H40" s="239"/>
      <c r="I40" s="228"/>
      <c r="J40" s="245">
        <f t="shared" si="1"/>
        <v>0</v>
      </c>
    </row>
    <row r="41" spans="1:10" ht="20.25" customHeight="1">
      <c r="A41" s="226"/>
      <c r="B41" s="234">
        <v>316</v>
      </c>
      <c r="C41" s="226"/>
      <c r="D41" s="227"/>
      <c r="E41" s="227"/>
      <c r="F41" s="227"/>
      <c r="G41" s="239"/>
      <c r="H41" s="239"/>
      <c r="I41" s="228"/>
      <c r="J41" s="245">
        <f t="shared" si="1"/>
        <v>0</v>
      </c>
    </row>
    <row r="42" spans="1:10" ht="20.25" customHeight="1">
      <c r="A42" s="226"/>
      <c r="B42" s="233">
        <v>317</v>
      </c>
      <c r="C42" s="226"/>
      <c r="D42" s="227"/>
      <c r="E42" s="227"/>
      <c r="F42" s="227"/>
      <c r="G42" s="239"/>
      <c r="H42" s="239"/>
      <c r="I42" s="228"/>
      <c r="J42" s="245">
        <f t="shared" si="1"/>
        <v>0</v>
      </c>
    </row>
    <row r="43" spans="1:10" ht="20.25" customHeight="1">
      <c r="A43" s="226"/>
      <c r="B43" s="234">
        <v>318</v>
      </c>
      <c r="C43" s="226"/>
      <c r="D43" s="227"/>
      <c r="E43" s="227"/>
      <c r="F43" s="227"/>
      <c r="G43" s="239"/>
      <c r="H43" s="239"/>
      <c r="I43" s="228"/>
      <c r="J43" s="245">
        <f t="shared" si="1"/>
        <v>0</v>
      </c>
    </row>
    <row r="44" spans="1:10" ht="20.25" customHeight="1">
      <c r="A44" s="226"/>
      <c r="B44" s="233">
        <v>319</v>
      </c>
      <c r="C44" s="226"/>
      <c r="D44" s="227"/>
      <c r="E44" s="227"/>
      <c r="F44" s="227"/>
      <c r="G44" s="239"/>
      <c r="H44" s="239"/>
      <c r="I44" s="228"/>
      <c r="J44" s="245">
        <f t="shared" si="1"/>
        <v>0</v>
      </c>
    </row>
    <row r="45" spans="1:10" ht="20.25" customHeight="1">
      <c r="A45" s="226"/>
      <c r="B45" s="234">
        <v>320</v>
      </c>
      <c r="C45" s="226"/>
      <c r="D45" s="227"/>
      <c r="E45" s="227"/>
      <c r="F45" s="227"/>
      <c r="G45" s="239"/>
      <c r="H45" s="239"/>
      <c r="I45" s="228"/>
      <c r="J45" s="245">
        <f t="shared" si="1"/>
        <v>0</v>
      </c>
    </row>
    <row r="46" spans="1:10" ht="20.25" customHeight="1">
      <c r="A46" s="226"/>
      <c r="B46" s="233">
        <v>321</v>
      </c>
      <c r="C46" s="226"/>
      <c r="D46" s="227"/>
      <c r="E46" s="227"/>
      <c r="F46" s="227"/>
      <c r="G46" s="239"/>
      <c r="H46" s="239"/>
      <c r="I46" s="228"/>
      <c r="J46" s="245">
        <f t="shared" si="1"/>
        <v>0</v>
      </c>
    </row>
    <row r="47" spans="1:10" ht="20.25" customHeight="1">
      <c r="A47" s="226"/>
      <c r="B47" s="234">
        <v>322</v>
      </c>
      <c r="C47" s="226"/>
      <c r="D47" s="227"/>
      <c r="E47" s="227"/>
      <c r="F47" s="227"/>
      <c r="G47" s="239"/>
      <c r="H47" s="239"/>
      <c r="I47" s="228"/>
      <c r="J47" s="245">
        <f t="shared" si="1"/>
        <v>0</v>
      </c>
    </row>
    <row r="48" spans="1:10" ht="20.25" customHeight="1">
      <c r="A48" s="226"/>
      <c r="B48" s="233">
        <v>323</v>
      </c>
      <c r="C48" s="226"/>
      <c r="D48" s="227"/>
      <c r="E48" s="227"/>
      <c r="F48" s="227"/>
      <c r="G48" s="239"/>
      <c r="H48" s="239"/>
      <c r="I48" s="228"/>
      <c r="J48" s="245">
        <f t="shared" si="1"/>
        <v>0</v>
      </c>
    </row>
    <row r="49" spans="1:10" ht="20.25" customHeight="1">
      <c r="A49" s="226"/>
      <c r="B49" s="234">
        <v>324</v>
      </c>
      <c r="C49" s="226"/>
      <c r="D49" s="227"/>
      <c r="E49" s="227"/>
      <c r="F49" s="227"/>
      <c r="G49" s="239"/>
      <c r="H49" s="239"/>
      <c r="I49" s="228"/>
      <c r="J49" s="245">
        <f t="shared" si="1"/>
        <v>0</v>
      </c>
    </row>
    <row r="50" spans="1:10" ht="20.25" customHeight="1">
      <c r="A50" s="226"/>
      <c r="B50" s="233">
        <v>325</v>
      </c>
      <c r="C50" s="226"/>
      <c r="D50" s="227"/>
      <c r="E50" s="227"/>
      <c r="F50" s="227"/>
      <c r="G50" s="239"/>
      <c r="H50" s="239"/>
      <c r="I50" s="228"/>
      <c r="J50" s="245">
        <f t="shared" si="1"/>
        <v>0</v>
      </c>
    </row>
    <row r="51" spans="1:10" ht="20.25" customHeight="1">
      <c r="A51" s="226"/>
      <c r="B51" s="234">
        <v>326</v>
      </c>
      <c r="C51" s="226"/>
      <c r="D51" s="227"/>
      <c r="E51" s="227"/>
      <c r="F51" s="227"/>
      <c r="G51" s="239"/>
      <c r="H51" s="239"/>
      <c r="I51" s="228"/>
      <c r="J51" s="245">
        <f t="shared" si="1"/>
        <v>0</v>
      </c>
    </row>
    <row r="52" spans="1:10" ht="20.25" customHeight="1">
      <c r="A52" s="226"/>
      <c r="B52" s="233">
        <v>327</v>
      </c>
      <c r="C52" s="226"/>
      <c r="D52" s="227"/>
      <c r="E52" s="227"/>
      <c r="F52" s="227"/>
      <c r="G52" s="239"/>
      <c r="H52" s="239"/>
      <c r="I52" s="228"/>
      <c r="J52" s="245">
        <f t="shared" si="1"/>
        <v>0</v>
      </c>
    </row>
    <row r="53" spans="1:10" ht="20.25" customHeight="1">
      <c r="A53" s="226"/>
      <c r="B53" s="234">
        <v>328</v>
      </c>
      <c r="C53" s="226"/>
      <c r="D53" s="227"/>
      <c r="E53" s="227"/>
      <c r="F53" s="227"/>
      <c r="G53" s="239"/>
      <c r="H53" s="239"/>
      <c r="I53" s="228"/>
      <c r="J53" s="247"/>
    </row>
    <row r="54" spans="1:10" ht="20.25" customHeight="1">
      <c r="A54" s="226"/>
      <c r="B54" s="233">
        <v>329</v>
      </c>
      <c r="C54" s="226"/>
      <c r="D54" s="227"/>
      <c r="E54" s="227"/>
      <c r="F54" s="227"/>
      <c r="G54" s="239"/>
      <c r="H54" s="239"/>
      <c r="I54" s="228"/>
      <c r="J54" s="247"/>
    </row>
    <row r="55" spans="1:10" ht="20.25" customHeight="1">
      <c r="A55" s="226"/>
      <c r="B55" s="234">
        <v>330</v>
      </c>
      <c r="C55" s="226"/>
      <c r="D55" s="227"/>
      <c r="E55" s="227"/>
      <c r="F55" s="227"/>
      <c r="G55" s="239"/>
      <c r="H55" s="239"/>
      <c r="I55" s="228"/>
      <c r="J55" s="247"/>
    </row>
    <row r="56" spans="1:10" ht="20.25" customHeight="1">
      <c r="A56" s="226"/>
      <c r="B56" s="233">
        <v>331</v>
      </c>
      <c r="C56" s="226"/>
      <c r="D56" s="227"/>
      <c r="E56" s="227"/>
      <c r="F56" s="227"/>
      <c r="G56" s="239"/>
      <c r="H56" s="239"/>
      <c r="I56" s="228"/>
      <c r="J56" s="247"/>
    </row>
    <row r="57" spans="1:10" ht="20.25" customHeight="1">
      <c r="A57" s="226"/>
      <c r="B57" s="234">
        <v>332</v>
      </c>
      <c r="C57" s="226"/>
      <c r="D57" s="227"/>
      <c r="E57" s="227"/>
      <c r="F57" s="227"/>
      <c r="G57" s="239"/>
      <c r="H57" s="239"/>
      <c r="I57" s="228"/>
      <c r="J57" s="247"/>
    </row>
    <row r="58" spans="1:10" ht="20.25" customHeight="1">
      <c r="A58" s="226"/>
      <c r="B58" s="233">
        <v>333</v>
      </c>
      <c r="C58" s="226"/>
      <c r="D58" s="227"/>
      <c r="E58" s="227"/>
      <c r="F58" s="227"/>
      <c r="G58" s="239"/>
      <c r="H58" s="239"/>
      <c r="I58" s="228"/>
      <c r="J58" s="247"/>
    </row>
    <row r="59" spans="1:10" ht="20.25" customHeight="1">
      <c r="A59" s="226"/>
      <c r="B59" s="234">
        <v>334</v>
      </c>
      <c r="C59" s="226"/>
      <c r="D59" s="227"/>
      <c r="E59" s="227"/>
      <c r="F59" s="227"/>
      <c r="G59" s="239"/>
      <c r="H59" s="239"/>
      <c r="I59" s="228"/>
      <c r="J59" s="247"/>
    </row>
    <row r="60" spans="1:10" ht="20.25" customHeight="1">
      <c r="A60" s="226"/>
      <c r="B60" s="234"/>
      <c r="C60" s="226"/>
      <c r="D60" s="227"/>
      <c r="E60" s="227"/>
      <c r="F60" s="227"/>
      <c r="G60" s="239"/>
      <c r="H60" s="239"/>
      <c r="I60" s="228"/>
      <c r="J60" s="247"/>
    </row>
    <row r="61" spans="1:10" ht="20.25" customHeight="1">
      <c r="A61" s="226"/>
      <c r="B61" s="234"/>
      <c r="C61" s="226"/>
      <c r="D61" s="227"/>
      <c r="E61" s="227"/>
      <c r="F61" s="227"/>
      <c r="G61" s="239"/>
      <c r="H61" s="239"/>
      <c r="I61" s="228"/>
      <c r="J61" s="247"/>
    </row>
    <row r="62" spans="1:10" ht="20.25" customHeight="1">
      <c r="A62" s="226"/>
      <c r="B62" s="234"/>
      <c r="C62" s="226"/>
      <c r="D62" s="227"/>
      <c r="E62" s="227"/>
      <c r="F62" s="227"/>
      <c r="G62" s="239"/>
      <c r="H62" s="239"/>
      <c r="I62" s="228"/>
      <c r="J62" s="247"/>
    </row>
    <row r="63" spans="1:10" ht="20.25" customHeight="1">
      <c r="A63" s="226"/>
      <c r="B63" s="234"/>
      <c r="C63" s="226"/>
      <c r="D63" s="227"/>
      <c r="E63" s="227"/>
      <c r="F63" s="227"/>
      <c r="G63" s="239"/>
      <c r="H63" s="239"/>
      <c r="I63" s="228"/>
      <c r="J63" s="247"/>
    </row>
    <row r="64" spans="1:10" ht="20.25" customHeight="1">
      <c r="A64" s="226"/>
      <c r="B64" s="234"/>
      <c r="C64" s="226"/>
      <c r="D64" s="227"/>
      <c r="E64" s="227"/>
      <c r="F64" s="227"/>
      <c r="G64" s="239"/>
      <c r="H64" s="239"/>
      <c r="I64" s="228"/>
      <c r="J64" s="247"/>
    </row>
    <row r="65" spans="1:10" ht="20.25" customHeight="1">
      <c r="A65" s="226"/>
      <c r="B65" s="234"/>
      <c r="C65" s="226"/>
      <c r="D65" s="227"/>
      <c r="E65" s="227"/>
      <c r="F65" s="227"/>
      <c r="G65" s="239"/>
      <c r="H65" s="239"/>
      <c r="I65" s="228"/>
      <c r="J65" s="247"/>
    </row>
    <row r="66" spans="1:10" ht="20.25" customHeight="1">
      <c r="A66" s="226"/>
      <c r="B66" s="234"/>
      <c r="C66" s="226"/>
      <c r="D66" s="227"/>
      <c r="E66" s="227"/>
      <c r="F66" s="227"/>
      <c r="G66" s="239"/>
      <c r="H66" s="239"/>
      <c r="I66" s="228"/>
      <c r="J66" s="247"/>
    </row>
    <row r="67" spans="1:10" ht="20.25" customHeight="1">
      <c r="A67" s="226"/>
      <c r="B67" s="234"/>
      <c r="C67" s="226"/>
      <c r="D67" s="227"/>
      <c r="E67" s="227"/>
      <c r="F67" s="227"/>
      <c r="G67" s="239"/>
      <c r="H67" s="239"/>
      <c r="I67" s="228"/>
      <c r="J67" s="247"/>
    </row>
    <row r="68" spans="1:10" ht="20.25" customHeight="1">
      <c r="A68" s="226"/>
      <c r="B68" s="234"/>
      <c r="C68" s="226"/>
      <c r="D68" s="227"/>
      <c r="E68" s="227"/>
      <c r="F68" s="227"/>
      <c r="G68" s="239"/>
      <c r="H68" s="239"/>
      <c r="I68" s="228"/>
      <c r="J68" s="247"/>
    </row>
    <row r="69" spans="1:10" ht="20.25" customHeight="1">
      <c r="A69" s="226"/>
      <c r="B69" s="234"/>
      <c r="C69" s="226"/>
      <c r="D69" s="227"/>
      <c r="E69" s="227"/>
      <c r="F69" s="227"/>
      <c r="G69" s="239"/>
      <c r="H69" s="239"/>
      <c r="I69" s="228"/>
      <c r="J69" s="247"/>
    </row>
    <row r="70" spans="1:10" ht="20.25" customHeight="1">
      <c r="A70" s="226"/>
      <c r="B70" s="234"/>
      <c r="C70" s="226"/>
      <c r="D70" s="227"/>
      <c r="E70" s="227"/>
      <c r="F70" s="227"/>
      <c r="G70" s="239"/>
      <c r="H70" s="239"/>
      <c r="I70" s="228"/>
      <c r="J70" s="247"/>
    </row>
    <row r="71" spans="1:10" ht="20.25" customHeight="1">
      <c r="A71" s="226"/>
      <c r="B71" s="234"/>
      <c r="C71" s="226"/>
      <c r="D71" s="227"/>
      <c r="E71" s="227"/>
      <c r="F71" s="227"/>
      <c r="G71" s="239"/>
      <c r="H71" s="239"/>
      <c r="I71" s="228"/>
      <c r="J71" s="247"/>
    </row>
    <row r="72" spans="1:10" ht="20.25" customHeight="1">
      <c r="A72" s="226"/>
      <c r="B72" s="234"/>
      <c r="C72" s="226"/>
      <c r="D72" s="227"/>
      <c r="E72" s="227"/>
      <c r="F72" s="227"/>
      <c r="G72" s="239"/>
      <c r="H72" s="239"/>
      <c r="I72" s="228"/>
      <c r="J72" s="247"/>
    </row>
    <row r="73" spans="1:10" ht="20.25" customHeight="1">
      <c r="A73" s="226"/>
      <c r="B73" s="234"/>
      <c r="C73" s="226"/>
      <c r="D73" s="227"/>
      <c r="E73" s="227"/>
      <c r="F73" s="227"/>
      <c r="G73" s="239"/>
      <c r="H73" s="239"/>
      <c r="I73" s="228"/>
      <c r="J73" s="247"/>
    </row>
    <row r="74" spans="1:10" ht="20.25" customHeight="1">
      <c r="A74" s="226"/>
      <c r="B74" s="234"/>
      <c r="C74" s="226"/>
      <c r="D74" s="227"/>
      <c r="E74" s="227"/>
      <c r="F74" s="227"/>
      <c r="G74" s="239"/>
      <c r="H74" s="239"/>
      <c r="I74" s="228"/>
      <c r="J74" s="247"/>
    </row>
    <row r="75" spans="1:10" ht="20.25" customHeight="1">
      <c r="A75" s="226"/>
      <c r="B75" s="234"/>
      <c r="C75" s="226"/>
      <c r="D75" s="227"/>
      <c r="E75" s="227"/>
      <c r="F75" s="227"/>
      <c r="G75" s="239"/>
      <c r="H75" s="239"/>
      <c r="I75" s="228"/>
      <c r="J75" s="247"/>
    </row>
    <row r="76" spans="1:10" ht="20.25" customHeight="1">
      <c r="A76" s="226"/>
      <c r="B76" s="234"/>
      <c r="C76" s="226"/>
      <c r="D76" s="227"/>
      <c r="E76" s="227"/>
      <c r="F76" s="227"/>
      <c r="G76" s="239"/>
      <c r="H76" s="239"/>
      <c r="I76" s="228"/>
      <c r="J76" s="247"/>
    </row>
    <row r="77" spans="1:10" ht="20.25" customHeight="1">
      <c r="A77" s="226"/>
      <c r="B77" s="234"/>
      <c r="C77" s="226"/>
      <c r="D77" s="227"/>
      <c r="E77" s="227"/>
      <c r="F77" s="227"/>
      <c r="G77" s="239"/>
      <c r="H77" s="239"/>
      <c r="I77" s="228"/>
      <c r="J77" s="247"/>
    </row>
    <row r="78" spans="1:10" ht="20.25" customHeight="1">
      <c r="A78" s="226"/>
      <c r="B78" s="234"/>
      <c r="C78" s="226"/>
      <c r="D78" s="227"/>
      <c r="E78" s="227"/>
      <c r="F78" s="227"/>
      <c r="G78" s="239"/>
      <c r="H78" s="239"/>
      <c r="I78" s="228"/>
      <c r="J78" s="247"/>
    </row>
    <row r="79" spans="1:10" ht="20.25" customHeight="1">
      <c r="A79" s="226"/>
      <c r="B79" s="234"/>
      <c r="C79" s="226"/>
      <c r="D79" s="227"/>
      <c r="E79" s="227"/>
      <c r="F79" s="227"/>
      <c r="G79" s="239"/>
      <c r="H79" s="239"/>
      <c r="I79" s="228"/>
      <c r="J79" s="247"/>
    </row>
    <row r="80" spans="1:10" ht="20.25" customHeight="1">
      <c r="A80" s="226"/>
      <c r="B80" s="234"/>
      <c r="C80" s="226"/>
      <c r="D80" s="227"/>
      <c r="E80" s="227"/>
      <c r="F80" s="227"/>
      <c r="G80" s="239"/>
      <c r="H80" s="239"/>
      <c r="I80" s="228"/>
      <c r="J80" s="247"/>
    </row>
    <row r="81" spans="1:10" ht="20.25" customHeight="1">
      <c r="A81" s="226"/>
      <c r="B81" s="234"/>
      <c r="C81" s="226"/>
      <c r="D81" s="227"/>
      <c r="E81" s="227"/>
      <c r="F81" s="227"/>
      <c r="G81" s="239"/>
      <c r="H81" s="239"/>
      <c r="I81" s="228"/>
      <c r="J81" s="247"/>
    </row>
    <row r="82" spans="1:10" ht="20.25" customHeight="1">
      <c r="A82" s="226"/>
      <c r="B82" s="234"/>
      <c r="C82" s="226"/>
      <c r="D82" s="227"/>
      <c r="E82" s="227"/>
      <c r="F82" s="227"/>
      <c r="G82" s="239"/>
      <c r="H82" s="239"/>
      <c r="I82" s="228"/>
      <c r="J82" s="247"/>
    </row>
    <row r="83" spans="1:10" ht="20.25" customHeight="1">
      <c r="A83" s="226"/>
      <c r="B83" s="234"/>
      <c r="C83" s="226"/>
      <c r="D83" s="227"/>
      <c r="E83" s="227"/>
      <c r="F83" s="227"/>
      <c r="G83" s="239"/>
      <c r="H83" s="239"/>
      <c r="I83" s="228"/>
      <c r="J83" s="247"/>
    </row>
    <row r="84" spans="1:10" ht="20.25" customHeight="1">
      <c r="A84" s="226"/>
      <c r="B84" s="234"/>
      <c r="C84" s="226"/>
      <c r="D84" s="227"/>
      <c r="E84" s="227"/>
      <c r="F84" s="227"/>
      <c r="G84" s="239"/>
      <c r="H84" s="239"/>
      <c r="I84" s="228"/>
      <c r="J84" s="247"/>
    </row>
    <row r="85" spans="1:10" ht="20.25" customHeight="1">
      <c r="A85" s="226"/>
      <c r="B85" s="234"/>
      <c r="C85" s="226"/>
      <c r="D85" s="227"/>
      <c r="E85" s="227"/>
      <c r="F85" s="227"/>
      <c r="G85" s="239"/>
      <c r="H85" s="239"/>
      <c r="I85" s="228"/>
      <c r="J85" s="247"/>
    </row>
    <row r="86" spans="1:10" ht="20.25" customHeight="1">
      <c r="A86" s="226"/>
      <c r="B86" s="234"/>
      <c r="C86" s="226"/>
      <c r="D86" s="227"/>
      <c r="E86" s="227"/>
      <c r="F86" s="227"/>
      <c r="G86" s="239"/>
      <c r="H86" s="239"/>
      <c r="I86" s="228"/>
      <c r="J86" s="247"/>
    </row>
    <row r="87" spans="1:10" ht="20.25" customHeight="1">
      <c r="A87" s="226"/>
      <c r="B87" s="234"/>
      <c r="C87" s="226"/>
      <c r="D87" s="227"/>
      <c r="E87" s="227"/>
      <c r="F87" s="227"/>
      <c r="G87" s="239"/>
      <c r="H87" s="239"/>
      <c r="I87" s="228"/>
      <c r="J87" s="247"/>
    </row>
    <row r="88" spans="1:10" ht="20.25" customHeight="1">
      <c r="A88" s="226"/>
      <c r="B88" s="234"/>
      <c r="C88" s="226"/>
      <c r="D88" s="227"/>
      <c r="E88" s="227"/>
      <c r="F88" s="227"/>
      <c r="G88" s="239"/>
      <c r="H88" s="239"/>
      <c r="I88" s="228"/>
      <c r="J88" s="247"/>
    </row>
    <row r="89" spans="1:10" ht="20.25" customHeight="1">
      <c r="A89" s="226"/>
      <c r="B89" s="234"/>
      <c r="C89" s="226"/>
      <c r="D89" s="227"/>
      <c r="E89" s="227"/>
      <c r="F89" s="227"/>
      <c r="G89" s="239"/>
      <c r="H89" s="239"/>
      <c r="I89" s="228"/>
      <c r="J89" s="247"/>
    </row>
    <row r="90" spans="1:10" ht="20.25" customHeight="1">
      <c r="A90" s="226"/>
      <c r="B90" s="234"/>
      <c r="C90" s="226"/>
      <c r="D90" s="227"/>
      <c r="E90" s="227"/>
      <c r="F90" s="227"/>
      <c r="G90" s="239"/>
      <c r="H90" s="239"/>
      <c r="I90" s="228"/>
      <c r="J90" s="247"/>
    </row>
    <row r="91" spans="1:10" ht="20.25" customHeight="1">
      <c r="A91" s="226"/>
      <c r="B91" s="234"/>
      <c r="C91" s="226"/>
      <c r="D91" s="227"/>
      <c r="E91" s="227"/>
      <c r="F91" s="227"/>
      <c r="G91" s="239"/>
      <c r="H91" s="239"/>
      <c r="I91" s="228"/>
      <c r="J91" s="247"/>
    </row>
    <row r="92" spans="1:10" ht="20.25" customHeight="1">
      <c r="A92" s="226"/>
      <c r="B92" s="234"/>
      <c r="C92" s="226"/>
      <c r="D92" s="227"/>
      <c r="E92" s="227"/>
      <c r="F92" s="227"/>
      <c r="G92" s="239"/>
      <c r="H92" s="239"/>
      <c r="I92" s="228"/>
      <c r="J92" s="247"/>
    </row>
    <row r="93" spans="1:10" ht="20.25" customHeight="1">
      <c r="A93" s="226"/>
      <c r="B93" s="234"/>
      <c r="C93" s="226"/>
      <c r="D93" s="227"/>
      <c r="E93" s="227"/>
      <c r="F93" s="227"/>
      <c r="G93" s="239"/>
      <c r="H93" s="239"/>
      <c r="I93" s="228"/>
      <c r="J93" s="247"/>
    </row>
    <row r="94" spans="1:10" ht="20.25" customHeight="1">
      <c r="A94" s="226"/>
      <c r="B94" s="234"/>
      <c r="C94" s="226"/>
      <c r="D94" s="227"/>
      <c r="E94" s="227"/>
      <c r="F94" s="227"/>
      <c r="G94" s="239"/>
      <c r="H94" s="239"/>
      <c r="I94" s="228"/>
      <c r="J94" s="247"/>
    </row>
    <row r="95" spans="1:10" ht="20.25" customHeight="1">
      <c r="A95" s="226"/>
      <c r="B95" s="234"/>
      <c r="C95" s="226"/>
      <c r="D95" s="227"/>
      <c r="E95" s="227"/>
      <c r="F95" s="227"/>
      <c r="G95" s="239"/>
      <c r="H95" s="239"/>
      <c r="I95" s="228"/>
      <c r="J95" s="247"/>
    </row>
    <row r="96" spans="1:10" ht="20.25" customHeight="1">
      <c r="A96" s="226"/>
      <c r="B96" s="234"/>
      <c r="C96" s="226"/>
      <c r="D96" s="227"/>
      <c r="E96" s="227"/>
      <c r="F96" s="227"/>
      <c r="G96" s="239"/>
      <c r="H96" s="239"/>
      <c r="I96" s="228"/>
      <c r="J96" s="247"/>
    </row>
    <row r="97" spans="1:10" ht="20.25" customHeight="1">
      <c r="A97" s="226"/>
      <c r="B97" s="234"/>
      <c r="C97" s="226"/>
      <c r="D97" s="227"/>
      <c r="E97" s="227"/>
      <c r="F97" s="227"/>
      <c r="G97" s="239"/>
      <c r="H97" s="239"/>
      <c r="I97" s="228"/>
      <c r="J97" s="247"/>
    </row>
    <row r="98" spans="1:10" ht="20.25" customHeight="1">
      <c r="A98" s="226"/>
      <c r="B98" s="234"/>
      <c r="C98" s="226"/>
      <c r="D98" s="227"/>
      <c r="E98" s="227"/>
      <c r="F98" s="227"/>
      <c r="G98" s="239"/>
      <c r="H98" s="239"/>
      <c r="I98" s="228"/>
      <c r="J98" s="247"/>
    </row>
    <row r="99" spans="1:10" ht="20.25" customHeight="1">
      <c r="A99" s="226"/>
      <c r="B99" s="234"/>
      <c r="C99" s="226"/>
      <c r="D99" s="227"/>
      <c r="E99" s="227"/>
      <c r="F99" s="227"/>
      <c r="G99" s="239"/>
      <c r="H99" s="239"/>
      <c r="I99" s="228"/>
      <c r="J99" s="247"/>
    </row>
    <row r="100" spans="1:10" ht="20.25" customHeight="1">
      <c r="A100" s="226"/>
      <c r="B100" s="234"/>
      <c r="C100" s="226"/>
      <c r="D100" s="227"/>
      <c r="E100" s="227"/>
      <c r="F100" s="227"/>
      <c r="G100" s="239"/>
      <c r="H100" s="239"/>
      <c r="I100" s="228"/>
      <c r="J100" s="2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70C0"/>
  </sheetPr>
  <dimension ref="A1:L150"/>
  <sheetViews>
    <sheetView workbookViewId="0">
      <pane ySplit="1" topLeftCell="A2" activePane="bottomLeft" state="frozen"/>
      <selection pane="bottomLeft" sqref="A1:I1"/>
    </sheetView>
  </sheetViews>
  <sheetFormatPr defaultColWidth="13.42578125" defaultRowHeight="18.600000000000001" customHeight="1"/>
  <cols>
    <col min="1" max="1" width="11" style="75" customWidth="1"/>
    <col min="2" max="2" width="15.28515625" style="3" customWidth="1"/>
    <col min="3" max="3" width="13.5703125" style="74" bestFit="1" customWidth="1"/>
    <col min="4" max="4" width="12.7109375" style="50" customWidth="1"/>
    <col min="5" max="5" width="12.7109375" style="51" customWidth="1"/>
    <col min="6" max="6" width="12.7109375" style="52" customWidth="1"/>
    <col min="7" max="7" width="12.7109375" style="53" customWidth="1"/>
    <col min="8" max="8" width="12.7109375" style="3" customWidth="1"/>
    <col min="9" max="9" width="12.7109375" style="1" customWidth="1"/>
    <col min="10" max="10" width="13.5703125" style="3" bestFit="1" customWidth="1"/>
    <col min="11" max="16384" width="13.42578125" style="1"/>
  </cols>
  <sheetData>
    <row r="1" spans="1:12" s="12" customFormat="1" ht="28.9" customHeight="1">
      <c r="A1" s="79" t="s">
        <v>0</v>
      </c>
      <c r="B1" s="80" t="s">
        <v>1</v>
      </c>
      <c r="C1" s="81" t="s">
        <v>2</v>
      </c>
      <c r="D1" s="82" t="s">
        <v>3</v>
      </c>
      <c r="E1" s="83" t="s">
        <v>4</v>
      </c>
      <c r="F1" s="84" t="s">
        <v>5</v>
      </c>
      <c r="G1" s="85" t="s">
        <v>6</v>
      </c>
      <c r="H1" s="86" t="s">
        <v>7</v>
      </c>
      <c r="I1" s="80" t="s">
        <v>8</v>
      </c>
      <c r="J1" s="22"/>
    </row>
    <row r="2" spans="1:12" s="12" customFormat="1" ht="21" customHeight="1">
      <c r="A2" s="26" t="s">
        <v>91</v>
      </c>
      <c r="B2" s="16"/>
      <c r="C2" s="17"/>
      <c r="D2" s="18"/>
      <c r="E2" s="19"/>
      <c r="F2" s="20"/>
      <c r="G2" s="21"/>
      <c r="H2" s="15"/>
      <c r="I2" s="16"/>
      <c r="J2" s="22"/>
    </row>
    <row r="3" spans="1:12" ht="18.600000000000001" customHeight="1">
      <c r="A3" s="54" t="s">
        <v>19</v>
      </c>
      <c r="B3" s="55" t="s">
        <v>9</v>
      </c>
      <c r="C3" s="56">
        <v>35954</v>
      </c>
      <c r="D3" s="30">
        <v>9570</v>
      </c>
      <c r="E3" s="31">
        <v>19160</v>
      </c>
      <c r="F3" s="32">
        <v>3050</v>
      </c>
      <c r="G3" s="33">
        <f t="shared" ref="G3:G66" si="0">SUM(C3-D3-E3-F3)</f>
        <v>4174</v>
      </c>
      <c r="H3" s="57">
        <f>SUM(D3:G3)</f>
        <v>35954</v>
      </c>
      <c r="I3" s="14">
        <f t="shared" ref="I3:I66" si="1">C3-H3</f>
        <v>0</v>
      </c>
    </row>
    <row r="4" spans="1:12" ht="18.600000000000001" customHeight="1">
      <c r="A4" s="58" t="s">
        <v>19</v>
      </c>
      <c r="B4" s="59" t="s">
        <v>10</v>
      </c>
      <c r="C4" s="60">
        <v>40056</v>
      </c>
      <c r="D4" s="34">
        <v>15870</v>
      </c>
      <c r="E4" s="35">
        <v>6534</v>
      </c>
      <c r="F4" s="36">
        <v>390</v>
      </c>
      <c r="G4" s="37">
        <f t="shared" si="0"/>
        <v>17262</v>
      </c>
      <c r="H4" s="61">
        <f t="shared" ref="H4:H39" si="2">SUM(D4:G4)</f>
        <v>40056</v>
      </c>
      <c r="I4" s="4">
        <f t="shared" si="1"/>
        <v>0</v>
      </c>
    </row>
    <row r="5" spans="1:12" ht="18.600000000000001" customHeight="1">
      <c r="A5" s="58" t="s">
        <v>43</v>
      </c>
      <c r="B5" s="59" t="s">
        <v>9</v>
      </c>
      <c r="C5" s="60">
        <v>33758</v>
      </c>
      <c r="D5" s="34">
        <v>2324</v>
      </c>
      <c r="E5" s="35">
        <v>4300</v>
      </c>
      <c r="F5" s="36">
        <v>510</v>
      </c>
      <c r="G5" s="37">
        <f t="shared" si="0"/>
        <v>26624</v>
      </c>
      <c r="H5" s="61">
        <f t="shared" si="2"/>
        <v>33758</v>
      </c>
      <c r="I5" s="4">
        <f t="shared" si="1"/>
        <v>0</v>
      </c>
    </row>
    <row r="6" spans="1:12" ht="18.600000000000001" customHeight="1">
      <c r="A6" s="58" t="s">
        <v>43</v>
      </c>
      <c r="B6" s="59" t="s">
        <v>10</v>
      </c>
      <c r="C6" s="60">
        <v>25752</v>
      </c>
      <c r="D6" s="34">
        <v>16226</v>
      </c>
      <c r="E6" s="35">
        <v>0</v>
      </c>
      <c r="F6" s="36">
        <v>1800</v>
      </c>
      <c r="G6" s="37">
        <f t="shared" si="0"/>
        <v>7726</v>
      </c>
      <c r="H6" s="61">
        <f t="shared" si="2"/>
        <v>25752</v>
      </c>
      <c r="I6" s="4">
        <f t="shared" si="1"/>
        <v>0</v>
      </c>
    </row>
    <row r="7" spans="1:12" ht="18.600000000000001" customHeight="1">
      <c r="A7" s="58" t="s">
        <v>44</v>
      </c>
      <c r="B7" s="59" t="s">
        <v>46</v>
      </c>
      <c r="C7" s="60">
        <v>23490</v>
      </c>
      <c r="D7" s="34">
        <v>0</v>
      </c>
      <c r="E7" s="35">
        <v>0</v>
      </c>
      <c r="F7" s="36">
        <v>0</v>
      </c>
      <c r="G7" s="37">
        <f t="shared" si="0"/>
        <v>23490</v>
      </c>
      <c r="H7" s="61">
        <f t="shared" si="2"/>
        <v>23490</v>
      </c>
      <c r="I7" s="4">
        <f t="shared" si="1"/>
        <v>0</v>
      </c>
    </row>
    <row r="8" spans="1:12" ht="18.600000000000001" customHeight="1">
      <c r="A8" s="62" t="s">
        <v>44</v>
      </c>
      <c r="B8" s="63" t="s">
        <v>12</v>
      </c>
      <c r="C8" s="60">
        <v>32242</v>
      </c>
      <c r="D8" s="34">
        <v>13880</v>
      </c>
      <c r="E8" s="35">
        <v>0</v>
      </c>
      <c r="F8" s="36">
        <v>1100</v>
      </c>
      <c r="G8" s="37">
        <f t="shared" si="0"/>
        <v>17262</v>
      </c>
      <c r="H8" s="64">
        <f t="shared" si="2"/>
        <v>32242</v>
      </c>
      <c r="I8" s="4">
        <f t="shared" si="1"/>
        <v>0</v>
      </c>
    </row>
    <row r="9" spans="1:12" ht="18.600000000000001" customHeight="1">
      <c r="A9" s="58" t="s">
        <v>38</v>
      </c>
      <c r="B9" s="59" t="s">
        <v>10</v>
      </c>
      <c r="C9" s="60">
        <v>46506</v>
      </c>
      <c r="D9" s="34">
        <v>7066</v>
      </c>
      <c r="E9" s="35">
        <v>0</v>
      </c>
      <c r="F9" s="36">
        <v>5760</v>
      </c>
      <c r="G9" s="37">
        <f t="shared" si="0"/>
        <v>33680</v>
      </c>
      <c r="H9" s="61">
        <f t="shared" si="2"/>
        <v>46506</v>
      </c>
      <c r="I9" s="4">
        <f t="shared" si="1"/>
        <v>0</v>
      </c>
    </row>
    <row r="10" spans="1:12" ht="18.600000000000001" customHeight="1">
      <c r="A10" s="58" t="s">
        <v>39</v>
      </c>
      <c r="B10" s="59" t="s">
        <v>9</v>
      </c>
      <c r="C10" s="60">
        <v>29729</v>
      </c>
      <c r="D10" s="34">
        <v>16950</v>
      </c>
      <c r="E10" s="35">
        <v>0</v>
      </c>
      <c r="F10" s="36">
        <v>0</v>
      </c>
      <c r="G10" s="37">
        <f t="shared" si="0"/>
        <v>12779</v>
      </c>
      <c r="H10" s="61">
        <f t="shared" si="2"/>
        <v>29729</v>
      </c>
      <c r="I10" s="4">
        <f t="shared" si="1"/>
        <v>0</v>
      </c>
    </row>
    <row r="11" spans="1:12" ht="18.600000000000001" customHeight="1">
      <c r="A11" s="58" t="s">
        <v>39</v>
      </c>
      <c r="B11" s="59" t="s">
        <v>13</v>
      </c>
      <c r="C11" s="60">
        <v>35155</v>
      </c>
      <c r="D11" s="34">
        <v>12588</v>
      </c>
      <c r="E11" s="35">
        <v>0</v>
      </c>
      <c r="F11" s="36">
        <v>14351</v>
      </c>
      <c r="G11" s="37">
        <f t="shared" si="0"/>
        <v>8216</v>
      </c>
      <c r="H11" s="61">
        <f t="shared" si="2"/>
        <v>35155</v>
      </c>
      <c r="I11" s="4">
        <f t="shared" si="1"/>
        <v>0</v>
      </c>
    </row>
    <row r="12" spans="1:12" ht="18.600000000000001" customHeight="1">
      <c r="A12" s="58" t="s">
        <v>40</v>
      </c>
      <c r="B12" s="59" t="s">
        <v>9</v>
      </c>
      <c r="C12" s="60">
        <v>32859</v>
      </c>
      <c r="D12" s="34">
        <v>6730</v>
      </c>
      <c r="E12" s="35">
        <v>0</v>
      </c>
      <c r="F12" s="36">
        <v>17486</v>
      </c>
      <c r="G12" s="37">
        <f t="shared" si="0"/>
        <v>8643</v>
      </c>
      <c r="H12" s="61">
        <f t="shared" si="2"/>
        <v>32859</v>
      </c>
      <c r="I12" s="4">
        <f t="shared" si="1"/>
        <v>0</v>
      </c>
    </row>
    <row r="13" spans="1:12" ht="18.600000000000001" customHeight="1">
      <c r="A13" s="58" t="s">
        <v>40</v>
      </c>
      <c r="B13" s="59" t="s">
        <v>10</v>
      </c>
      <c r="C13" s="60">
        <v>39698</v>
      </c>
      <c r="D13" s="34">
        <v>18001</v>
      </c>
      <c r="E13" s="35">
        <v>0</v>
      </c>
      <c r="F13" s="36">
        <v>8307</v>
      </c>
      <c r="G13" s="37">
        <f t="shared" si="0"/>
        <v>13390</v>
      </c>
      <c r="H13" s="61">
        <f t="shared" si="2"/>
        <v>39698</v>
      </c>
      <c r="I13" s="4">
        <f t="shared" si="1"/>
        <v>0</v>
      </c>
      <c r="L13" s="2"/>
    </row>
    <row r="14" spans="1:12" ht="18.600000000000001" customHeight="1">
      <c r="A14" s="58" t="s">
        <v>41</v>
      </c>
      <c r="B14" s="59" t="s">
        <v>10</v>
      </c>
      <c r="C14" s="60">
        <v>31384</v>
      </c>
      <c r="D14" s="34">
        <v>8640</v>
      </c>
      <c r="E14" s="35">
        <v>0</v>
      </c>
      <c r="F14" s="36">
        <v>0</v>
      </c>
      <c r="G14" s="37">
        <f t="shared" si="0"/>
        <v>22744</v>
      </c>
      <c r="H14" s="61">
        <f t="shared" si="2"/>
        <v>31384</v>
      </c>
      <c r="I14" s="4">
        <f t="shared" si="1"/>
        <v>0</v>
      </c>
      <c r="L14" s="2"/>
    </row>
    <row r="15" spans="1:12" ht="18.600000000000001" customHeight="1">
      <c r="A15" s="58" t="s">
        <v>42</v>
      </c>
      <c r="B15" s="59" t="s">
        <v>10</v>
      </c>
      <c r="C15" s="60">
        <v>13980</v>
      </c>
      <c r="D15" s="34">
        <v>3190</v>
      </c>
      <c r="E15" s="35">
        <v>8350</v>
      </c>
      <c r="F15" s="36">
        <v>0</v>
      </c>
      <c r="G15" s="37">
        <f t="shared" si="0"/>
        <v>2440</v>
      </c>
      <c r="H15" s="61">
        <f t="shared" si="2"/>
        <v>13980</v>
      </c>
      <c r="I15" s="4">
        <f t="shared" si="1"/>
        <v>0</v>
      </c>
      <c r="L15" s="2"/>
    </row>
    <row r="16" spans="1:12" ht="18.600000000000001" customHeight="1">
      <c r="A16" s="58" t="s">
        <v>42</v>
      </c>
      <c r="B16" s="59" t="s">
        <v>9</v>
      </c>
      <c r="C16" s="60">
        <v>39375</v>
      </c>
      <c r="D16" s="34">
        <v>3770</v>
      </c>
      <c r="E16" s="35">
        <v>0</v>
      </c>
      <c r="F16" s="36">
        <v>1440</v>
      </c>
      <c r="G16" s="37">
        <f t="shared" si="0"/>
        <v>34165</v>
      </c>
      <c r="H16" s="61">
        <f t="shared" si="2"/>
        <v>39375</v>
      </c>
      <c r="I16" s="4">
        <f t="shared" si="1"/>
        <v>0</v>
      </c>
    </row>
    <row r="17" spans="1:11" ht="18.600000000000001" customHeight="1">
      <c r="A17" s="58" t="s">
        <v>11</v>
      </c>
      <c r="B17" s="59" t="s">
        <v>10</v>
      </c>
      <c r="C17" s="60">
        <v>29820</v>
      </c>
      <c r="D17" s="34">
        <v>3614</v>
      </c>
      <c r="E17" s="35">
        <v>0</v>
      </c>
      <c r="F17" s="36">
        <v>3659</v>
      </c>
      <c r="G17" s="37">
        <f t="shared" si="0"/>
        <v>22547</v>
      </c>
      <c r="H17" s="61">
        <f t="shared" si="2"/>
        <v>29820</v>
      </c>
      <c r="I17" s="4">
        <f t="shared" si="1"/>
        <v>0</v>
      </c>
    </row>
    <row r="18" spans="1:11" ht="18.600000000000001" customHeight="1">
      <c r="A18" s="58" t="s">
        <v>11</v>
      </c>
      <c r="B18" s="59" t="s">
        <v>9</v>
      </c>
      <c r="C18" s="60">
        <v>55230</v>
      </c>
      <c r="D18" s="34">
        <v>14260</v>
      </c>
      <c r="E18" s="35">
        <v>0</v>
      </c>
      <c r="F18" s="36">
        <v>3299</v>
      </c>
      <c r="G18" s="37">
        <f t="shared" si="0"/>
        <v>37671</v>
      </c>
      <c r="H18" s="61">
        <f t="shared" si="2"/>
        <v>55230</v>
      </c>
      <c r="I18" s="4">
        <f t="shared" si="1"/>
        <v>0</v>
      </c>
    </row>
    <row r="19" spans="1:11" ht="18.600000000000001" customHeight="1">
      <c r="A19" s="58" t="s">
        <v>14</v>
      </c>
      <c r="B19" s="59" t="s">
        <v>10</v>
      </c>
      <c r="C19" s="60">
        <v>15150</v>
      </c>
      <c r="D19" s="34">
        <v>0</v>
      </c>
      <c r="E19" s="35">
        <v>0</v>
      </c>
      <c r="F19" s="36">
        <v>0</v>
      </c>
      <c r="G19" s="37">
        <f t="shared" si="0"/>
        <v>15150</v>
      </c>
      <c r="H19" s="61">
        <f t="shared" si="2"/>
        <v>15150</v>
      </c>
      <c r="I19" s="4">
        <f t="shared" si="1"/>
        <v>0</v>
      </c>
    </row>
    <row r="20" spans="1:11" ht="18.600000000000001" customHeight="1">
      <c r="A20" s="58" t="s">
        <v>15</v>
      </c>
      <c r="B20" s="61" t="s">
        <v>16</v>
      </c>
      <c r="C20" s="60">
        <v>44650</v>
      </c>
      <c r="D20" s="34">
        <v>13904</v>
      </c>
      <c r="E20" s="35">
        <v>0</v>
      </c>
      <c r="F20" s="36">
        <v>720</v>
      </c>
      <c r="G20" s="37">
        <f t="shared" si="0"/>
        <v>30026</v>
      </c>
      <c r="H20" s="61">
        <f t="shared" si="2"/>
        <v>44650</v>
      </c>
      <c r="I20" s="4">
        <f t="shared" si="1"/>
        <v>0</v>
      </c>
      <c r="J20" s="3">
        <f>SUM(C3:C20)</f>
        <v>604788</v>
      </c>
      <c r="K20" s="1" t="s">
        <v>76</v>
      </c>
    </row>
    <row r="21" spans="1:11" ht="18.600000000000001" customHeight="1">
      <c r="A21" s="27" t="s">
        <v>100</v>
      </c>
      <c r="B21" s="61"/>
      <c r="C21" s="60">
        <v>0</v>
      </c>
      <c r="D21" s="34"/>
      <c r="E21" s="35"/>
      <c r="F21" s="36"/>
      <c r="G21" s="37">
        <f t="shared" si="0"/>
        <v>0</v>
      </c>
      <c r="H21" s="61"/>
      <c r="I21" s="4"/>
    </row>
    <row r="22" spans="1:11" ht="18.600000000000001" customHeight="1">
      <c r="A22" s="58" t="s">
        <v>32</v>
      </c>
      <c r="B22" s="61" t="s">
        <v>16</v>
      </c>
      <c r="C22" s="60">
        <v>24050</v>
      </c>
      <c r="D22" s="34"/>
      <c r="E22" s="35">
        <v>0</v>
      </c>
      <c r="F22" s="36">
        <v>0</v>
      </c>
      <c r="G22" s="37">
        <f t="shared" si="0"/>
        <v>24050</v>
      </c>
      <c r="H22" s="61">
        <f t="shared" si="2"/>
        <v>24050</v>
      </c>
      <c r="I22" s="4">
        <f t="shared" si="1"/>
        <v>0</v>
      </c>
    </row>
    <row r="23" spans="1:11" ht="18.600000000000001" customHeight="1">
      <c r="A23" s="58" t="s">
        <v>17</v>
      </c>
      <c r="B23" s="61" t="s">
        <v>16</v>
      </c>
      <c r="C23" s="60">
        <v>60765</v>
      </c>
      <c r="D23" s="34">
        <v>4360</v>
      </c>
      <c r="E23" s="35">
        <v>0</v>
      </c>
      <c r="F23" s="36">
        <v>0</v>
      </c>
      <c r="G23" s="37">
        <f t="shared" si="0"/>
        <v>56405</v>
      </c>
      <c r="H23" s="61">
        <f t="shared" si="2"/>
        <v>60765</v>
      </c>
      <c r="I23" s="4">
        <f t="shared" si="1"/>
        <v>0</v>
      </c>
    </row>
    <row r="24" spans="1:11" ht="18.600000000000001" customHeight="1">
      <c r="A24" s="58" t="s">
        <v>18</v>
      </c>
      <c r="B24" s="61" t="s">
        <v>16</v>
      </c>
      <c r="C24" s="60">
        <v>32592</v>
      </c>
      <c r="D24" s="34">
        <v>9898</v>
      </c>
      <c r="E24" s="35">
        <v>3210</v>
      </c>
      <c r="F24" s="36">
        <v>5514</v>
      </c>
      <c r="G24" s="37">
        <f t="shared" si="0"/>
        <v>13970</v>
      </c>
      <c r="H24" s="61">
        <f t="shared" si="2"/>
        <v>32592</v>
      </c>
      <c r="I24" s="4">
        <f t="shared" si="1"/>
        <v>0</v>
      </c>
    </row>
    <row r="25" spans="1:11" ht="18.600000000000001" customHeight="1">
      <c r="A25" s="58" t="s">
        <v>22</v>
      </c>
      <c r="B25" s="61" t="s">
        <v>27</v>
      </c>
      <c r="C25" s="60">
        <v>35666</v>
      </c>
      <c r="D25" s="34">
        <v>10736</v>
      </c>
      <c r="E25" s="35">
        <v>0</v>
      </c>
      <c r="F25" s="36">
        <v>0</v>
      </c>
      <c r="G25" s="37">
        <f t="shared" si="0"/>
        <v>24930</v>
      </c>
      <c r="H25" s="61">
        <f t="shared" si="2"/>
        <v>35666</v>
      </c>
      <c r="I25" s="4">
        <f t="shared" si="1"/>
        <v>0</v>
      </c>
    </row>
    <row r="26" spans="1:11" ht="18.600000000000001" customHeight="1">
      <c r="A26" s="58" t="s">
        <v>23</v>
      </c>
      <c r="B26" s="61" t="s">
        <v>27</v>
      </c>
      <c r="C26" s="60">
        <v>38968</v>
      </c>
      <c r="D26" s="34">
        <v>12500</v>
      </c>
      <c r="E26" s="35">
        <v>0</v>
      </c>
      <c r="F26" s="36">
        <v>5800</v>
      </c>
      <c r="G26" s="37">
        <f t="shared" si="0"/>
        <v>20668</v>
      </c>
      <c r="H26" s="61">
        <f t="shared" si="2"/>
        <v>38968</v>
      </c>
      <c r="I26" s="4">
        <f t="shared" si="1"/>
        <v>0</v>
      </c>
    </row>
    <row r="27" spans="1:11" ht="18.600000000000001" customHeight="1">
      <c r="A27" s="58" t="s">
        <v>24</v>
      </c>
      <c r="B27" s="61" t="s">
        <v>27</v>
      </c>
      <c r="C27" s="60">
        <v>38621</v>
      </c>
      <c r="D27" s="34">
        <v>6104</v>
      </c>
      <c r="E27" s="35">
        <v>0</v>
      </c>
      <c r="F27" s="36">
        <v>432</v>
      </c>
      <c r="G27" s="37">
        <f t="shared" si="0"/>
        <v>32085</v>
      </c>
      <c r="H27" s="61">
        <f t="shared" si="2"/>
        <v>38621</v>
      </c>
      <c r="I27" s="4">
        <f t="shared" si="1"/>
        <v>0</v>
      </c>
    </row>
    <row r="28" spans="1:11" ht="18.600000000000001" customHeight="1">
      <c r="A28" s="58" t="s">
        <v>24</v>
      </c>
      <c r="B28" s="61" t="s">
        <v>25</v>
      </c>
      <c r="C28" s="60">
        <v>18450</v>
      </c>
      <c r="D28" s="34">
        <v>7500</v>
      </c>
      <c r="E28" s="35">
        <v>0</v>
      </c>
      <c r="F28" s="36">
        <v>3242</v>
      </c>
      <c r="G28" s="37">
        <f t="shared" si="0"/>
        <v>7708</v>
      </c>
      <c r="H28" s="61">
        <f t="shared" si="2"/>
        <v>18450</v>
      </c>
      <c r="I28" s="4">
        <f t="shared" si="1"/>
        <v>0</v>
      </c>
    </row>
    <row r="29" spans="1:11" ht="18.600000000000001" customHeight="1">
      <c r="A29" s="58" t="s">
        <v>26</v>
      </c>
      <c r="B29" s="61" t="s">
        <v>25</v>
      </c>
      <c r="C29" s="60">
        <v>14258</v>
      </c>
      <c r="D29" s="34">
        <v>4709</v>
      </c>
      <c r="E29" s="35">
        <v>0</v>
      </c>
      <c r="F29" s="36">
        <v>0</v>
      </c>
      <c r="G29" s="37">
        <f t="shared" si="0"/>
        <v>9549</v>
      </c>
      <c r="H29" s="61">
        <f t="shared" si="2"/>
        <v>14258</v>
      </c>
      <c r="I29" s="4">
        <f t="shared" si="1"/>
        <v>0</v>
      </c>
    </row>
    <row r="30" spans="1:11" ht="18.600000000000001" customHeight="1">
      <c r="A30" s="58" t="s">
        <v>26</v>
      </c>
      <c r="B30" s="61" t="s">
        <v>27</v>
      </c>
      <c r="C30" s="60">
        <v>38714</v>
      </c>
      <c r="D30" s="34">
        <v>4870</v>
      </c>
      <c r="E30" s="35">
        <v>0</v>
      </c>
      <c r="F30" s="36">
        <v>0</v>
      </c>
      <c r="G30" s="37">
        <f t="shared" si="0"/>
        <v>33844</v>
      </c>
      <c r="H30" s="61">
        <f t="shared" si="2"/>
        <v>38714</v>
      </c>
      <c r="I30" s="4">
        <f t="shared" si="1"/>
        <v>0</v>
      </c>
    </row>
    <row r="31" spans="1:11" ht="18.600000000000001" customHeight="1">
      <c r="A31" s="58" t="s">
        <v>28</v>
      </c>
      <c r="B31" s="61" t="s">
        <v>27</v>
      </c>
      <c r="C31" s="60">
        <v>9672</v>
      </c>
      <c r="D31" s="34">
        <v>3970</v>
      </c>
      <c r="E31" s="35">
        <v>0</v>
      </c>
      <c r="F31" s="36">
        <v>0</v>
      </c>
      <c r="G31" s="37">
        <f t="shared" si="0"/>
        <v>5702</v>
      </c>
      <c r="H31" s="61">
        <f t="shared" si="2"/>
        <v>9672</v>
      </c>
      <c r="I31" s="4">
        <f t="shared" si="1"/>
        <v>0</v>
      </c>
    </row>
    <row r="32" spans="1:11" ht="18.600000000000001" customHeight="1">
      <c r="A32" s="58" t="s">
        <v>20</v>
      </c>
      <c r="B32" s="61" t="s">
        <v>27</v>
      </c>
      <c r="C32" s="60">
        <v>46990</v>
      </c>
      <c r="D32" s="34">
        <v>5935</v>
      </c>
      <c r="E32" s="35">
        <v>0</v>
      </c>
      <c r="F32" s="36">
        <v>0</v>
      </c>
      <c r="G32" s="37">
        <f t="shared" si="0"/>
        <v>41055</v>
      </c>
      <c r="H32" s="61">
        <f t="shared" si="2"/>
        <v>46990</v>
      </c>
      <c r="I32" s="4">
        <f t="shared" si="1"/>
        <v>0</v>
      </c>
    </row>
    <row r="33" spans="1:9" ht="18.600000000000001" customHeight="1">
      <c r="A33" s="58" t="s">
        <v>29</v>
      </c>
      <c r="B33" s="61" t="s">
        <v>27</v>
      </c>
      <c r="C33" s="60">
        <v>66417</v>
      </c>
      <c r="D33" s="34">
        <v>22252</v>
      </c>
      <c r="E33" s="35">
        <v>0</v>
      </c>
      <c r="F33" s="36">
        <v>0</v>
      </c>
      <c r="G33" s="37">
        <f t="shared" si="0"/>
        <v>44165</v>
      </c>
      <c r="H33" s="61">
        <f t="shared" si="2"/>
        <v>66417</v>
      </c>
      <c r="I33" s="4">
        <f t="shared" si="1"/>
        <v>0</v>
      </c>
    </row>
    <row r="34" spans="1:9" ht="18.600000000000001" customHeight="1">
      <c r="A34" s="58" t="s">
        <v>30</v>
      </c>
      <c r="B34" s="61" t="s">
        <v>27</v>
      </c>
      <c r="C34" s="65">
        <v>43909</v>
      </c>
      <c r="D34" s="34">
        <v>5857</v>
      </c>
      <c r="E34" s="35">
        <v>0</v>
      </c>
      <c r="F34" s="36">
        <v>0</v>
      </c>
      <c r="G34" s="37">
        <f t="shared" si="0"/>
        <v>38052</v>
      </c>
      <c r="H34" s="61">
        <f t="shared" si="2"/>
        <v>43909</v>
      </c>
      <c r="I34" s="4">
        <f t="shared" si="1"/>
        <v>0</v>
      </c>
    </row>
    <row r="35" spans="1:9" ht="18.600000000000001" customHeight="1">
      <c r="A35" s="58" t="s">
        <v>31</v>
      </c>
      <c r="B35" s="61" t="s">
        <v>27</v>
      </c>
      <c r="C35" s="60">
        <v>30231</v>
      </c>
      <c r="D35" s="34">
        <v>12163</v>
      </c>
      <c r="E35" s="35">
        <v>0</v>
      </c>
      <c r="F35" s="36">
        <v>0</v>
      </c>
      <c r="G35" s="37">
        <f t="shared" si="0"/>
        <v>18068</v>
      </c>
      <c r="H35" s="61">
        <f t="shared" si="2"/>
        <v>30231</v>
      </c>
      <c r="I35" s="4">
        <f t="shared" si="1"/>
        <v>0</v>
      </c>
    </row>
    <row r="36" spans="1:9" ht="18.600000000000001" customHeight="1">
      <c r="A36" s="58" t="s">
        <v>21</v>
      </c>
      <c r="B36" s="61" t="s">
        <v>27</v>
      </c>
      <c r="C36" s="60">
        <v>43200</v>
      </c>
      <c r="D36" s="34">
        <v>6730</v>
      </c>
      <c r="E36" s="35">
        <v>0</v>
      </c>
      <c r="F36" s="36">
        <v>0</v>
      </c>
      <c r="G36" s="37">
        <f t="shared" si="0"/>
        <v>36470</v>
      </c>
      <c r="H36" s="61">
        <f t="shared" si="2"/>
        <v>43200</v>
      </c>
      <c r="I36" s="4">
        <f t="shared" si="1"/>
        <v>0</v>
      </c>
    </row>
    <row r="37" spans="1:9" ht="18.600000000000001" customHeight="1">
      <c r="A37" s="58" t="s">
        <v>77</v>
      </c>
      <c r="B37" s="61" t="s">
        <v>27</v>
      </c>
      <c r="C37" s="60">
        <v>33613</v>
      </c>
      <c r="D37" s="34">
        <v>7514</v>
      </c>
      <c r="E37" s="35">
        <v>0</v>
      </c>
      <c r="F37" s="36">
        <v>0</v>
      </c>
      <c r="G37" s="37">
        <f t="shared" si="0"/>
        <v>26099</v>
      </c>
      <c r="H37" s="61">
        <f t="shared" si="2"/>
        <v>33613</v>
      </c>
      <c r="I37" s="4">
        <f t="shared" si="1"/>
        <v>0</v>
      </c>
    </row>
    <row r="38" spans="1:9" ht="18.600000000000001" customHeight="1">
      <c r="A38" s="58" t="s">
        <v>33</v>
      </c>
      <c r="B38" s="61" t="s">
        <v>27</v>
      </c>
      <c r="C38" s="60">
        <v>75351</v>
      </c>
      <c r="D38" s="34">
        <v>14546</v>
      </c>
      <c r="E38" s="35">
        <v>0</v>
      </c>
      <c r="F38" s="36">
        <v>0</v>
      </c>
      <c r="G38" s="37">
        <f t="shared" si="0"/>
        <v>60805</v>
      </c>
      <c r="H38" s="61">
        <f t="shared" si="2"/>
        <v>75351</v>
      </c>
      <c r="I38" s="4">
        <f t="shared" si="1"/>
        <v>0</v>
      </c>
    </row>
    <row r="39" spans="1:9" ht="18.600000000000001" customHeight="1">
      <c r="A39" s="58" t="s">
        <v>34</v>
      </c>
      <c r="B39" s="61" t="s">
        <v>27</v>
      </c>
      <c r="C39" s="60">
        <v>41350</v>
      </c>
      <c r="D39" s="34">
        <v>9438</v>
      </c>
      <c r="E39" s="35">
        <v>0</v>
      </c>
      <c r="F39" s="36">
        <v>0</v>
      </c>
      <c r="G39" s="37">
        <f t="shared" si="0"/>
        <v>31912</v>
      </c>
      <c r="H39" s="61">
        <f t="shared" si="2"/>
        <v>41350</v>
      </c>
      <c r="I39" s="4">
        <f t="shared" si="1"/>
        <v>0</v>
      </c>
    </row>
    <row r="40" spans="1:9" ht="18.600000000000001" customHeight="1">
      <c r="A40" s="58" t="s">
        <v>37</v>
      </c>
      <c r="B40" s="61" t="s">
        <v>27</v>
      </c>
      <c r="C40" s="60">
        <v>39106</v>
      </c>
      <c r="D40" s="34">
        <v>8482</v>
      </c>
      <c r="E40" s="35">
        <v>0</v>
      </c>
      <c r="F40" s="36">
        <v>0</v>
      </c>
      <c r="G40" s="37">
        <f t="shared" si="0"/>
        <v>30624</v>
      </c>
      <c r="H40" s="61">
        <f t="shared" ref="H40:H45" si="3">SUM(D40:G40)</f>
        <v>39106</v>
      </c>
      <c r="I40" s="4">
        <f t="shared" si="1"/>
        <v>0</v>
      </c>
    </row>
    <row r="41" spans="1:9" ht="18.600000000000001" customHeight="1">
      <c r="A41" s="58" t="s">
        <v>35</v>
      </c>
      <c r="B41" s="61" t="s">
        <v>27</v>
      </c>
      <c r="C41" s="60">
        <v>80308</v>
      </c>
      <c r="D41" s="34">
        <v>35370</v>
      </c>
      <c r="E41" s="35">
        <v>0</v>
      </c>
      <c r="F41" s="36">
        <v>15414</v>
      </c>
      <c r="G41" s="37">
        <f t="shared" si="0"/>
        <v>29524</v>
      </c>
      <c r="H41" s="61">
        <f t="shared" si="3"/>
        <v>80308</v>
      </c>
      <c r="I41" s="4">
        <f t="shared" si="1"/>
        <v>0</v>
      </c>
    </row>
    <row r="42" spans="1:9" ht="18.600000000000001" customHeight="1">
      <c r="A42" s="58" t="s">
        <v>36</v>
      </c>
      <c r="B42" s="61" t="s">
        <v>27</v>
      </c>
      <c r="C42" s="60">
        <v>47749</v>
      </c>
      <c r="D42" s="34">
        <v>11002</v>
      </c>
      <c r="E42" s="35">
        <v>0</v>
      </c>
      <c r="F42" s="36">
        <v>10340</v>
      </c>
      <c r="G42" s="37">
        <f t="shared" si="0"/>
        <v>26407</v>
      </c>
      <c r="H42" s="61">
        <f t="shared" si="3"/>
        <v>47749</v>
      </c>
      <c r="I42" s="4">
        <f t="shared" si="1"/>
        <v>0</v>
      </c>
    </row>
    <row r="43" spans="1:9" ht="18.600000000000001" customHeight="1">
      <c r="A43" s="58" t="s">
        <v>47</v>
      </c>
      <c r="B43" s="61" t="s">
        <v>27</v>
      </c>
      <c r="C43" s="60">
        <v>69231</v>
      </c>
      <c r="D43" s="34">
        <v>19504</v>
      </c>
      <c r="E43" s="35">
        <v>0</v>
      </c>
      <c r="F43" s="36">
        <v>10030</v>
      </c>
      <c r="G43" s="37">
        <f t="shared" si="0"/>
        <v>39697</v>
      </c>
      <c r="H43" s="61">
        <f t="shared" si="3"/>
        <v>69231</v>
      </c>
      <c r="I43" s="4">
        <f t="shared" si="1"/>
        <v>0</v>
      </c>
    </row>
    <row r="44" spans="1:9" ht="18.600000000000001" customHeight="1">
      <c r="A44" s="58" t="s">
        <v>45</v>
      </c>
      <c r="B44" s="61" t="s">
        <v>27</v>
      </c>
      <c r="C44" s="60">
        <v>48048</v>
      </c>
      <c r="D44" s="34">
        <v>22210</v>
      </c>
      <c r="E44" s="35">
        <v>1540</v>
      </c>
      <c r="F44" s="36">
        <v>0</v>
      </c>
      <c r="G44" s="37">
        <f t="shared" si="0"/>
        <v>24298</v>
      </c>
      <c r="H44" s="61">
        <f t="shared" si="3"/>
        <v>48048</v>
      </c>
      <c r="I44" s="4">
        <f t="shared" si="1"/>
        <v>0</v>
      </c>
    </row>
    <row r="45" spans="1:9" ht="18.600000000000001" customHeight="1">
      <c r="A45" s="58" t="s">
        <v>48</v>
      </c>
      <c r="B45" s="61" t="s">
        <v>68</v>
      </c>
      <c r="C45" s="60">
        <v>42687</v>
      </c>
      <c r="D45" s="34">
        <v>9790</v>
      </c>
      <c r="E45" s="35">
        <v>6879</v>
      </c>
      <c r="F45" s="36">
        <v>0</v>
      </c>
      <c r="G45" s="37">
        <f t="shared" si="0"/>
        <v>26018</v>
      </c>
      <c r="H45" s="61">
        <f t="shared" si="3"/>
        <v>42687</v>
      </c>
      <c r="I45" s="4">
        <f t="shared" si="1"/>
        <v>0</v>
      </c>
    </row>
    <row r="46" spans="1:9" ht="18.600000000000001" customHeight="1">
      <c r="A46" s="58" t="s">
        <v>48</v>
      </c>
      <c r="B46" s="61" t="s">
        <v>27</v>
      </c>
      <c r="C46" s="60">
        <v>33712</v>
      </c>
      <c r="D46" s="34">
        <v>6170</v>
      </c>
      <c r="E46" s="35">
        <v>0</v>
      </c>
      <c r="F46" s="36">
        <v>0</v>
      </c>
      <c r="G46" s="37">
        <f t="shared" si="0"/>
        <v>27542</v>
      </c>
      <c r="H46" s="61">
        <f t="shared" ref="H46:H47" si="4">SUM(D46:G46)</f>
        <v>33712</v>
      </c>
      <c r="I46" s="4">
        <f t="shared" si="1"/>
        <v>0</v>
      </c>
    </row>
    <row r="47" spans="1:9" ht="18.600000000000001" customHeight="1">
      <c r="A47" s="58" t="s">
        <v>50</v>
      </c>
      <c r="B47" s="61" t="s">
        <v>49</v>
      </c>
      <c r="C47" s="65">
        <v>28920</v>
      </c>
      <c r="D47" s="34">
        <v>0</v>
      </c>
      <c r="E47" s="35">
        <v>0</v>
      </c>
      <c r="F47" s="36">
        <v>0</v>
      </c>
      <c r="G47" s="37">
        <f t="shared" si="0"/>
        <v>28920</v>
      </c>
      <c r="H47" s="61">
        <f t="shared" si="4"/>
        <v>28920</v>
      </c>
      <c r="I47" s="4">
        <f t="shared" si="1"/>
        <v>0</v>
      </c>
    </row>
    <row r="48" spans="1:9" ht="18.600000000000001" customHeight="1">
      <c r="A48" s="58" t="s">
        <v>51</v>
      </c>
      <c r="B48" s="61" t="s">
        <v>27</v>
      </c>
      <c r="C48" s="60">
        <v>53664</v>
      </c>
      <c r="D48" s="34">
        <v>5130</v>
      </c>
      <c r="E48" s="35">
        <v>0</v>
      </c>
      <c r="F48" s="36">
        <v>0</v>
      </c>
      <c r="G48" s="37">
        <f t="shared" si="0"/>
        <v>48534</v>
      </c>
      <c r="H48" s="61">
        <f>SUM(D48:G48)</f>
        <v>53664</v>
      </c>
      <c r="I48" s="10">
        <f t="shared" si="1"/>
        <v>0</v>
      </c>
    </row>
    <row r="49" spans="1:11" ht="18.600000000000001" customHeight="1">
      <c r="A49" s="58" t="s">
        <v>51</v>
      </c>
      <c r="B49" s="61" t="s">
        <v>52</v>
      </c>
      <c r="C49" s="60">
        <v>27238</v>
      </c>
      <c r="D49" s="34">
        <v>9984</v>
      </c>
      <c r="E49" s="35">
        <v>3254</v>
      </c>
      <c r="F49" s="36">
        <v>0</v>
      </c>
      <c r="G49" s="37">
        <f t="shared" si="0"/>
        <v>14000</v>
      </c>
      <c r="H49" s="61">
        <f>SUM(D49:G49)</f>
        <v>27238</v>
      </c>
      <c r="I49" s="10">
        <f t="shared" si="1"/>
        <v>0</v>
      </c>
    </row>
    <row r="50" spans="1:11" ht="18.600000000000001" customHeight="1">
      <c r="A50" s="58" t="s">
        <v>66</v>
      </c>
      <c r="B50" s="61" t="s">
        <v>53</v>
      </c>
      <c r="C50" s="66">
        <v>10712</v>
      </c>
      <c r="D50" s="34">
        <v>4060</v>
      </c>
      <c r="E50" s="35">
        <v>0</v>
      </c>
      <c r="F50" s="36">
        <v>0</v>
      </c>
      <c r="G50" s="37">
        <f t="shared" si="0"/>
        <v>6652</v>
      </c>
      <c r="H50" s="61">
        <f>SUM(D50:G50)</f>
        <v>10712</v>
      </c>
      <c r="I50" s="10">
        <f t="shared" si="1"/>
        <v>0</v>
      </c>
    </row>
    <row r="51" spans="1:11" ht="18.600000000000001" customHeight="1">
      <c r="A51" s="58" t="s">
        <v>66</v>
      </c>
      <c r="B51" s="61" t="s">
        <v>54</v>
      </c>
      <c r="C51" s="60">
        <v>36794</v>
      </c>
      <c r="D51" s="34">
        <v>9314</v>
      </c>
      <c r="E51" s="35">
        <v>10280</v>
      </c>
      <c r="F51" s="36">
        <v>0</v>
      </c>
      <c r="G51" s="37">
        <f t="shared" si="0"/>
        <v>17200</v>
      </c>
      <c r="H51" s="61">
        <f t="shared" ref="H51:H66" si="5">SUM(D51:G51)</f>
        <v>36794</v>
      </c>
      <c r="I51" s="10">
        <f t="shared" si="1"/>
        <v>0</v>
      </c>
    </row>
    <row r="52" spans="1:11" ht="18.600000000000001" customHeight="1">
      <c r="A52" s="58" t="s">
        <v>67</v>
      </c>
      <c r="B52" s="61" t="s">
        <v>52</v>
      </c>
      <c r="C52" s="60">
        <v>46368</v>
      </c>
      <c r="D52" s="34">
        <v>26760</v>
      </c>
      <c r="E52" s="35">
        <v>1104</v>
      </c>
      <c r="F52" s="38">
        <v>0</v>
      </c>
      <c r="G52" s="37">
        <f t="shared" si="0"/>
        <v>18504</v>
      </c>
      <c r="H52" s="61">
        <f t="shared" si="5"/>
        <v>46368</v>
      </c>
      <c r="I52" s="4">
        <f t="shared" si="1"/>
        <v>0</v>
      </c>
      <c r="J52" s="76">
        <v>1257354</v>
      </c>
      <c r="K52" s="1" t="s">
        <v>84</v>
      </c>
    </row>
    <row r="53" spans="1:11" ht="18.600000000000001" customHeight="1">
      <c r="A53" s="28" t="s">
        <v>92</v>
      </c>
      <c r="B53" s="59"/>
      <c r="C53" s="67"/>
      <c r="D53" s="39"/>
      <c r="E53" s="40"/>
      <c r="F53" s="38"/>
      <c r="G53" s="37"/>
      <c r="H53" s="61"/>
      <c r="I53" s="4"/>
    </row>
    <row r="54" spans="1:11" ht="18.600000000000001" customHeight="1">
      <c r="A54" s="58" t="s">
        <v>55</v>
      </c>
      <c r="B54" s="61" t="s">
        <v>53</v>
      </c>
      <c r="C54" s="60">
        <v>22020</v>
      </c>
      <c r="D54" s="39"/>
      <c r="E54" s="40"/>
      <c r="F54" s="38"/>
      <c r="G54" s="37">
        <f t="shared" si="0"/>
        <v>22020</v>
      </c>
      <c r="H54" s="61">
        <f t="shared" si="5"/>
        <v>22020</v>
      </c>
      <c r="I54" s="4">
        <f t="shared" si="1"/>
        <v>0</v>
      </c>
    </row>
    <row r="55" spans="1:11" ht="18.600000000000001" customHeight="1">
      <c r="A55" s="58" t="s">
        <v>55</v>
      </c>
      <c r="B55" s="61" t="s">
        <v>57</v>
      </c>
      <c r="C55" s="60">
        <v>32976</v>
      </c>
      <c r="D55" s="34">
        <v>19834</v>
      </c>
      <c r="E55" s="40">
        <v>0</v>
      </c>
      <c r="F55" s="38">
        <v>2448</v>
      </c>
      <c r="G55" s="37">
        <f t="shared" si="0"/>
        <v>10694</v>
      </c>
      <c r="H55" s="61">
        <f t="shared" si="5"/>
        <v>32976</v>
      </c>
      <c r="I55" s="4">
        <f t="shared" si="1"/>
        <v>0</v>
      </c>
    </row>
    <row r="56" spans="1:11" ht="18.600000000000001" customHeight="1">
      <c r="A56" s="58" t="s">
        <v>56</v>
      </c>
      <c r="B56" s="61" t="s">
        <v>57</v>
      </c>
      <c r="C56" s="60">
        <v>30231</v>
      </c>
      <c r="D56" s="34">
        <v>21121</v>
      </c>
      <c r="E56" s="40">
        <v>0</v>
      </c>
      <c r="F56" s="38">
        <v>5200</v>
      </c>
      <c r="G56" s="37">
        <f t="shared" si="0"/>
        <v>3910</v>
      </c>
      <c r="H56" s="61">
        <f t="shared" si="5"/>
        <v>30231</v>
      </c>
      <c r="I56" s="4">
        <f t="shared" si="1"/>
        <v>0</v>
      </c>
    </row>
    <row r="57" spans="1:11" ht="18.600000000000001" customHeight="1">
      <c r="A57" s="58" t="s">
        <v>58</v>
      </c>
      <c r="B57" s="61" t="s">
        <v>53</v>
      </c>
      <c r="C57" s="60">
        <v>15098</v>
      </c>
      <c r="D57" s="34">
        <v>2100</v>
      </c>
      <c r="E57" s="40">
        <v>0</v>
      </c>
      <c r="F57" s="38">
        <v>0</v>
      </c>
      <c r="G57" s="37">
        <f t="shared" si="0"/>
        <v>12998</v>
      </c>
      <c r="H57" s="61">
        <f t="shared" si="5"/>
        <v>15098</v>
      </c>
      <c r="I57" s="4">
        <f t="shared" si="1"/>
        <v>0</v>
      </c>
    </row>
    <row r="58" spans="1:11" ht="18.600000000000001" customHeight="1">
      <c r="A58" s="58" t="s">
        <v>59</v>
      </c>
      <c r="B58" s="61" t="s">
        <v>27</v>
      </c>
      <c r="C58" s="60">
        <v>11440</v>
      </c>
      <c r="D58" s="34">
        <v>4000</v>
      </c>
      <c r="E58" s="40">
        <v>0</v>
      </c>
      <c r="F58" s="38">
        <v>0</v>
      </c>
      <c r="G58" s="37">
        <f t="shared" si="0"/>
        <v>7440</v>
      </c>
      <c r="H58" s="61">
        <f t="shared" si="5"/>
        <v>11440</v>
      </c>
      <c r="I58" s="4">
        <f t="shared" si="1"/>
        <v>0</v>
      </c>
    </row>
    <row r="59" spans="1:11" ht="18.600000000000001" customHeight="1">
      <c r="A59" s="58" t="s">
        <v>59</v>
      </c>
      <c r="B59" s="61" t="s">
        <v>60</v>
      </c>
      <c r="C59" s="60">
        <v>30444</v>
      </c>
      <c r="D59" s="34">
        <v>5874</v>
      </c>
      <c r="E59" s="40">
        <v>0</v>
      </c>
      <c r="F59" s="38">
        <v>880</v>
      </c>
      <c r="G59" s="37">
        <f t="shared" si="0"/>
        <v>23690</v>
      </c>
      <c r="H59" s="61">
        <f t="shared" si="5"/>
        <v>30444</v>
      </c>
      <c r="I59" s="4">
        <f t="shared" si="1"/>
        <v>0</v>
      </c>
    </row>
    <row r="60" spans="1:11" ht="18.600000000000001" customHeight="1">
      <c r="A60" s="68" t="s">
        <v>59</v>
      </c>
      <c r="B60" s="61" t="s">
        <v>61</v>
      </c>
      <c r="C60" s="60">
        <v>18532</v>
      </c>
      <c r="D60" s="34">
        <v>5136</v>
      </c>
      <c r="E60" s="40">
        <v>0</v>
      </c>
      <c r="F60" s="38">
        <v>0</v>
      </c>
      <c r="G60" s="37">
        <f t="shared" si="0"/>
        <v>13396</v>
      </c>
      <c r="H60" s="61">
        <f t="shared" si="5"/>
        <v>18532</v>
      </c>
      <c r="I60" s="4">
        <f t="shared" si="1"/>
        <v>0</v>
      </c>
    </row>
    <row r="61" spans="1:11" ht="18.600000000000001" customHeight="1">
      <c r="A61" s="58" t="s">
        <v>62</v>
      </c>
      <c r="B61" s="61" t="s">
        <v>53</v>
      </c>
      <c r="C61" s="60">
        <v>49148</v>
      </c>
      <c r="D61" s="34">
        <v>21700</v>
      </c>
      <c r="E61" s="40">
        <v>0</v>
      </c>
      <c r="F61" s="38">
        <v>1320</v>
      </c>
      <c r="G61" s="37">
        <f t="shared" si="0"/>
        <v>26128</v>
      </c>
      <c r="H61" s="61">
        <f t="shared" si="5"/>
        <v>49148</v>
      </c>
      <c r="I61" s="4">
        <f t="shared" si="1"/>
        <v>0</v>
      </c>
    </row>
    <row r="62" spans="1:11" ht="18.600000000000001" customHeight="1">
      <c r="A62" s="68" t="s">
        <v>62</v>
      </c>
      <c r="B62" s="61" t="s">
        <v>63</v>
      </c>
      <c r="C62" s="60">
        <v>16890</v>
      </c>
      <c r="D62" s="39">
        <v>0</v>
      </c>
      <c r="E62" s="40">
        <v>0</v>
      </c>
      <c r="F62" s="38">
        <v>0</v>
      </c>
      <c r="G62" s="37">
        <f t="shared" si="0"/>
        <v>16890</v>
      </c>
      <c r="H62" s="61">
        <f t="shared" si="5"/>
        <v>16890</v>
      </c>
      <c r="I62" s="4">
        <f t="shared" si="1"/>
        <v>0</v>
      </c>
    </row>
    <row r="63" spans="1:11" ht="18.600000000000001" customHeight="1">
      <c r="A63" s="58" t="s">
        <v>64</v>
      </c>
      <c r="B63" s="61" t="s">
        <v>65</v>
      </c>
      <c r="C63" s="60">
        <v>45710</v>
      </c>
      <c r="D63" s="34">
        <v>25531</v>
      </c>
      <c r="E63" s="40">
        <v>0</v>
      </c>
      <c r="F63" s="38">
        <v>500</v>
      </c>
      <c r="G63" s="37">
        <f t="shared" si="0"/>
        <v>19679</v>
      </c>
      <c r="H63" s="61">
        <f t="shared" si="5"/>
        <v>45710</v>
      </c>
      <c r="I63" s="4">
        <f t="shared" si="1"/>
        <v>0</v>
      </c>
    </row>
    <row r="64" spans="1:11" ht="18.600000000000001" customHeight="1">
      <c r="A64" s="68" t="s">
        <v>64</v>
      </c>
      <c r="B64" s="59" t="s">
        <v>53</v>
      </c>
      <c r="C64" s="66">
        <v>44640</v>
      </c>
      <c r="D64" s="39">
        <v>7490</v>
      </c>
      <c r="E64" s="40">
        <v>0</v>
      </c>
      <c r="F64" s="38">
        <v>0</v>
      </c>
      <c r="G64" s="37">
        <f t="shared" si="0"/>
        <v>37150</v>
      </c>
      <c r="H64" s="61">
        <f t="shared" si="5"/>
        <v>44640</v>
      </c>
      <c r="I64" s="4">
        <f t="shared" si="1"/>
        <v>0</v>
      </c>
    </row>
    <row r="65" spans="1:12" ht="18.600000000000001" customHeight="1">
      <c r="A65" s="68" t="s">
        <v>69</v>
      </c>
      <c r="B65" s="59" t="s">
        <v>71</v>
      </c>
      <c r="C65" s="66">
        <v>49780</v>
      </c>
      <c r="D65" s="39">
        <v>4832</v>
      </c>
      <c r="E65" s="40">
        <v>0</v>
      </c>
      <c r="F65" s="38">
        <v>0</v>
      </c>
      <c r="G65" s="37">
        <f t="shared" si="0"/>
        <v>44948</v>
      </c>
      <c r="H65" s="61">
        <f t="shared" si="5"/>
        <v>49780</v>
      </c>
      <c r="I65" s="4">
        <f t="shared" si="1"/>
        <v>0</v>
      </c>
    </row>
    <row r="66" spans="1:12" ht="18.600000000000001" customHeight="1">
      <c r="A66" s="68" t="s">
        <v>70</v>
      </c>
      <c r="B66" s="59" t="s">
        <v>27</v>
      </c>
      <c r="C66" s="66">
        <v>40790</v>
      </c>
      <c r="D66" s="39">
        <v>4710</v>
      </c>
      <c r="E66" s="40">
        <v>0</v>
      </c>
      <c r="F66" s="38">
        <v>0</v>
      </c>
      <c r="G66" s="37">
        <f t="shared" si="0"/>
        <v>36080</v>
      </c>
      <c r="H66" s="61">
        <f t="shared" si="5"/>
        <v>40790</v>
      </c>
      <c r="I66" s="4">
        <f t="shared" si="1"/>
        <v>0</v>
      </c>
    </row>
    <row r="67" spans="1:12" ht="18.600000000000001" customHeight="1">
      <c r="A67" s="68" t="s">
        <v>73</v>
      </c>
      <c r="B67" s="59" t="s">
        <v>72</v>
      </c>
      <c r="C67" s="66">
        <v>47256</v>
      </c>
      <c r="D67" s="39">
        <v>10674</v>
      </c>
      <c r="E67" s="40"/>
      <c r="F67" s="40">
        <v>2570</v>
      </c>
      <c r="G67" s="37">
        <f t="shared" ref="G67:G76" si="6">SUM(C67-D67-E67-F67)</f>
        <v>34012</v>
      </c>
      <c r="H67" s="61">
        <f>(D67+E67+F67+G67)</f>
        <v>47256</v>
      </c>
      <c r="I67" s="4">
        <f t="shared" ref="I67:I83" si="7">C67-H67</f>
        <v>0</v>
      </c>
    </row>
    <row r="68" spans="1:12" ht="18.600000000000001" customHeight="1">
      <c r="A68" s="68" t="s">
        <v>74</v>
      </c>
      <c r="B68" s="59" t="s">
        <v>27</v>
      </c>
      <c r="C68" s="66">
        <v>51448</v>
      </c>
      <c r="D68" s="39">
        <v>2144</v>
      </c>
      <c r="E68" s="40">
        <v>0</v>
      </c>
      <c r="F68" s="38">
        <v>0</v>
      </c>
      <c r="G68" s="37">
        <f t="shared" si="6"/>
        <v>49304</v>
      </c>
      <c r="H68" s="61">
        <f t="shared" ref="H68:H91" si="8">(D68+E68+F68+G68)</f>
        <v>51448</v>
      </c>
      <c r="I68" s="4">
        <f t="shared" si="7"/>
        <v>0</v>
      </c>
    </row>
    <row r="69" spans="1:12" ht="18.600000000000001" customHeight="1">
      <c r="A69" s="68" t="s">
        <v>78</v>
      </c>
      <c r="B69" s="59" t="s">
        <v>79</v>
      </c>
      <c r="C69" s="66">
        <v>31330</v>
      </c>
      <c r="D69" s="39">
        <v>14032</v>
      </c>
      <c r="E69" s="40">
        <v>0</v>
      </c>
      <c r="F69" s="38">
        <v>3408</v>
      </c>
      <c r="G69" s="37">
        <f t="shared" si="6"/>
        <v>13890</v>
      </c>
      <c r="H69" s="61">
        <f t="shared" si="8"/>
        <v>31330</v>
      </c>
      <c r="I69" s="4">
        <f t="shared" si="7"/>
        <v>0</v>
      </c>
    </row>
    <row r="70" spans="1:12" ht="18.600000000000001" customHeight="1">
      <c r="A70" s="68" t="s">
        <v>78</v>
      </c>
      <c r="B70" s="59" t="s">
        <v>27</v>
      </c>
      <c r="C70" s="66">
        <v>48008</v>
      </c>
      <c r="D70" s="39">
        <v>1290</v>
      </c>
      <c r="E70" s="40">
        <v>0</v>
      </c>
      <c r="F70" s="38">
        <v>0</v>
      </c>
      <c r="G70" s="37">
        <f t="shared" si="6"/>
        <v>46718</v>
      </c>
      <c r="H70" s="61">
        <f t="shared" si="8"/>
        <v>48008</v>
      </c>
      <c r="I70" s="4">
        <f t="shared" si="7"/>
        <v>0</v>
      </c>
    </row>
    <row r="71" spans="1:12" ht="18.600000000000001" customHeight="1">
      <c r="A71" s="68" t="s">
        <v>80</v>
      </c>
      <c r="B71" s="59" t="s">
        <v>27</v>
      </c>
      <c r="C71" s="66">
        <v>26349</v>
      </c>
      <c r="D71" s="39">
        <v>6280</v>
      </c>
      <c r="E71" s="40">
        <v>0</v>
      </c>
      <c r="F71" s="38">
        <v>0</v>
      </c>
      <c r="G71" s="37">
        <f t="shared" si="6"/>
        <v>20069</v>
      </c>
      <c r="H71" s="61">
        <f t="shared" si="8"/>
        <v>26349</v>
      </c>
      <c r="I71" s="4">
        <f t="shared" si="7"/>
        <v>0</v>
      </c>
    </row>
    <row r="72" spans="1:12" ht="18.600000000000001" customHeight="1">
      <c r="A72" s="68" t="s">
        <v>80</v>
      </c>
      <c r="B72" s="59" t="s">
        <v>79</v>
      </c>
      <c r="C72" s="66">
        <v>31429</v>
      </c>
      <c r="D72" s="39">
        <v>11829</v>
      </c>
      <c r="E72" s="40">
        <v>0</v>
      </c>
      <c r="F72" s="38">
        <v>0</v>
      </c>
      <c r="G72" s="37">
        <f t="shared" si="6"/>
        <v>19600</v>
      </c>
      <c r="H72" s="61">
        <f t="shared" si="8"/>
        <v>31429</v>
      </c>
      <c r="I72" s="4">
        <f t="shared" si="7"/>
        <v>0</v>
      </c>
    </row>
    <row r="73" spans="1:12" ht="18.600000000000001" customHeight="1">
      <c r="A73" s="68" t="s">
        <v>75</v>
      </c>
      <c r="B73" s="59" t="s">
        <v>79</v>
      </c>
      <c r="C73" s="66">
        <v>9840</v>
      </c>
      <c r="D73" s="39">
        <v>0</v>
      </c>
      <c r="E73" s="40">
        <v>0</v>
      </c>
      <c r="F73" s="38">
        <v>0</v>
      </c>
      <c r="G73" s="37">
        <f t="shared" si="6"/>
        <v>9840</v>
      </c>
      <c r="H73" s="61">
        <f t="shared" si="8"/>
        <v>9840</v>
      </c>
      <c r="I73" s="4">
        <f t="shared" si="7"/>
        <v>0</v>
      </c>
    </row>
    <row r="74" spans="1:12" ht="18.600000000000001" customHeight="1">
      <c r="A74" s="68" t="s">
        <v>75</v>
      </c>
      <c r="B74" s="59" t="s">
        <v>27</v>
      </c>
      <c r="C74" s="66">
        <v>19322</v>
      </c>
      <c r="D74" s="39">
        <v>0</v>
      </c>
      <c r="E74" s="40">
        <v>0</v>
      </c>
      <c r="F74" s="38"/>
      <c r="G74" s="37">
        <f t="shared" si="6"/>
        <v>19322</v>
      </c>
      <c r="H74" s="61">
        <f t="shared" si="8"/>
        <v>19322</v>
      </c>
      <c r="I74" s="4">
        <f t="shared" si="7"/>
        <v>0</v>
      </c>
    </row>
    <row r="75" spans="1:12" ht="18.600000000000001" customHeight="1">
      <c r="A75" s="68" t="s">
        <v>81</v>
      </c>
      <c r="B75" s="59" t="s">
        <v>79</v>
      </c>
      <c r="C75" s="66">
        <v>54828</v>
      </c>
      <c r="D75" s="39">
        <v>14020</v>
      </c>
      <c r="E75" s="40"/>
      <c r="F75" s="38"/>
      <c r="G75" s="37">
        <f t="shared" si="6"/>
        <v>40808</v>
      </c>
      <c r="H75" s="61">
        <f t="shared" si="8"/>
        <v>54828</v>
      </c>
      <c r="I75" s="4">
        <f t="shared" si="7"/>
        <v>0</v>
      </c>
    </row>
    <row r="76" spans="1:12" s="12" customFormat="1" ht="18.600000000000001" customHeight="1">
      <c r="A76" s="68" t="s">
        <v>81</v>
      </c>
      <c r="B76" s="59" t="s">
        <v>82</v>
      </c>
      <c r="C76" s="66">
        <v>38384</v>
      </c>
      <c r="D76" s="39">
        <v>9950</v>
      </c>
      <c r="E76" s="40"/>
      <c r="F76" s="38"/>
      <c r="G76" s="37">
        <f t="shared" si="6"/>
        <v>28434</v>
      </c>
      <c r="H76" s="61">
        <f t="shared" si="8"/>
        <v>38384</v>
      </c>
      <c r="I76" s="4">
        <f t="shared" si="7"/>
        <v>0</v>
      </c>
      <c r="J76" s="22"/>
      <c r="L76" s="24"/>
    </row>
    <row r="77" spans="1:12" s="12" customFormat="1" ht="18.600000000000001" customHeight="1">
      <c r="A77" s="68" t="s">
        <v>83</v>
      </c>
      <c r="B77" s="59" t="s">
        <v>79</v>
      </c>
      <c r="C77" s="66">
        <v>38545</v>
      </c>
      <c r="D77" s="39">
        <v>20504</v>
      </c>
      <c r="E77" s="40"/>
      <c r="F77" s="38"/>
      <c r="G77" s="37">
        <f>SUM(C77-D77-E77-F77)</f>
        <v>18041</v>
      </c>
      <c r="H77" s="61">
        <f t="shared" si="8"/>
        <v>38545</v>
      </c>
      <c r="I77" s="4">
        <f t="shared" si="7"/>
        <v>0</v>
      </c>
      <c r="J77" s="22"/>
    </row>
    <row r="78" spans="1:12" s="12" customFormat="1" ht="18.600000000000001" customHeight="1">
      <c r="A78" s="69" t="s">
        <v>85</v>
      </c>
      <c r="B78" s="13" t="s">
        <v>79</v>
      </c>
      <c r="C78" s="70">
        <v>30644</v>
      </c>
      <c r="D78" s="41">
        <v>14178</v>
      </c>
      <c r="E78" s="42"/>
      <c r="F78" s="43">
        <v>5440</v>
      </c>
      <c r="G78" s="37">
        <f t="shared" ref="G78:G93" si="9">SUM(C78-D78-E78-F78)</f>
        <v>11026</v>
      </c>
      <c r="H78" s="61">
        <f t="shared" si="8"/>
        <v>30644</v>
      </c>
      <c r="I78" s="4">
        <f t="shared" si="7"/>
        <v>0</v>
      </c>
      <c r="J78" s="22"/>
    </row>
    <row r="79" spans="1:12" s="12" customFormat="1" ht="18.600000000000001" customHeight="1">
      <c r="A79" s="69" t="s">
        <v>85</v>
      </c>
      <c r="B79" s="13" t="s">
        <v>86</v>
      </c>
      <c r="C79" s="70">
        <v>31408</v>
      </c>
      <c r="D79" s="41">
        <v>9210</v>
      </c>
      <c r="E79" s="42"/>
      <c r="F79" s="43">
        <v>5338</v>
      </c>
      <c r="G79" s="37">
        <f t="shared" si="9"/>
        <v>16860</v>
      </c>
      <c r="H79" s="61">
        <f t="shared" si="8"/>
        <v>31408</v>
      </c>
      <c r="I79" s="4">
        <f t="shared" si="7"/>
        <v>0</v>
      </c>
      <c r="J79" s="22"/>
    </row>
    <row r="80" spans="1:12" s="12" customFormat="1" ht="18.600000000000001" customHeight="1">
      <c r="A80" s="69" t="s">
        <v>88</v>
      </c>
      <c r="B80" s="13" t="s">
        <v>79</v>
      </c>
      <c r="C80" s="70">
        <v>50968</v>
      </c>
      <c r="D80" s="41">
        <v>13264</v>
      </c>
      <c r="E80" s="42"/>
      <c r="F80" s="43"/>
      <c r="G80" s="37">
        <f t="shared" si="9"/>
        <v>37704</v>
      </c>
      <c r="H80" s="61">
        <f t="shared" si="8"/>
        <v>50968</v>
      </c>
      <c r="I80" s="4">
        <f t="shared" si="7"/>
        <v>0</v>
      </c>
      <c r="J80" s="22"/>
      <c r="K80" s="12">
        <v>604788</v>
      </c>
      <c r="L80" s="12" t="s">
        <v>90</v>
      </c>
    </row>
    <row r="81" spans="1:12" s="12" customFormat="1" ht="18.600000000000001" customHeight="1">
      <c r="A81" s="69" t="s">
        <v>88</v>
      </c>
      <c r="B81" s="13" t="s">
        <v>27</v>
      </c>
      <c r="C81" s="70">
        <v>40444</v>
      </c>
      <c r="D81" s="41">
        <v>0</v>
      </c>
      <c r="E81" s="42"/>
      <c r="F81" s="43"/>
      <c r="G81" s="37">
        <f t="shared" si="9"/>
        <v>40444</v>
      </c>
      <c r="H81" s="61">
        <f t="shared" si="8"/>
        <v>40444</v>
      </c>
      <c r="I81" s="4">
        <f t="shared" si="7"/>
        <v>0</v>
      </c>
      <c r="J81" s="22"/>
      <c r="K81" s="12">
        <v>1257354</v>
      </c>
      <c r="L81" s="12" t="s">
        <v>91</v>
      </c>
    </row>
    <row r="82" spans="1:12" s="12" customFormat="1" ht="18.600000000000001" customHeight="1">
      <c r="A82" s="69" t="s">
        <v>87</v>
      </c>
      <c r="B82" s="13" t="s">
        <v>79</v>
      </c>
      <c r="C82" s="71">
        <v>79000</v>
      </c>
      <c r="D82" s="44">
        <v>23756</v>
      </c>
      <c r="E82" s="44">
        <v>14434</v>
      </c>
      <c r="F82" s="44">
        <v>40810</v>
      </c>
      <c r="G82" s="37">
        <f t="shared" si="9"/>
        <v>0</v>
      </c>
      <c r="H82" s="61">
        <f t="shared" si="8"/>
        <v>79000</v>
      </c>
      <c r="I82" s="4">
        <f t="shared" si="7"/>
        <v>0</v>
      </c>
      <c r="J82" s="22"/>
      <c r="K82" s="12">
        <v>1203584</v>
      </c>
      <c r="L82" s="12" t="s">
        <v>92</v>
      </c>
    </row>
    <row r="83" spans="1:12" s="12" customFormat="1" ht="15" customHeight="1">
      <c r="A83" s="69" t="s">
        <v>93</v>
      </c>
      <c r="B83" s="13" t="s">
        <v>79</v>
      </c>
      <c r="C83" s="70">
        <v>56818</v>
      </c>
      <c r="D83" s="41">
        <v>12160</v>
      </c>
      <c r="E83" s="42"/>
      <c r="F83" s="43"/>
      <c r="G83" s="37">
        <f t="shared" si="9"/>
        <v>44658</v>
      </c>
      <c r="H83" s="61">
        <f t="shared" si="8"/>
        <v>56818</v>
      </c>
      <c r="I83" s="4">
        <f t="shared" si="7"/>
        <v>0</v>
      </c>
      <c r="J83" s="22"/>
      <c r="K83" s="22">
        <v>1232251</v>
      </c>
      <c r="L83" s="12" t="s">
        <v>98</v>
      </c>
    </row>
    <row r="84" spans="1:12" s="12" customFormat="1" ht="18.600000000000001" customHeight="1">
      <c r="A84" s="69" t="s">
        <v>94</v>
      </c>
      <c r="B84" s="13" t="s">
        <v>79</v>
      </c>
      <c r="C84" s="70">
        <v>30338</v>
      </c>
      <c r="D84" s="41">
        <v>13358</v>
      </c>
      <c r="E84" s="42"/>
      <c r="F84" s="43">
        <f>SUM(C84-D84)</f>
        <v>16980</v>
      </c>
      <c r="G84" s="37">
        <f t="shared" si="9"/>
        <v>0</v>
      </c>
      <c r="H84" s="61">
        <f t="shared" si="8"/>
        <v>30338</v>
      </c>
      <c r="I84" s="11"/>
      <c r="J84" s="22"/>
      <c r="K84" s="12">
        <v>1146574</v>
      </c>
      <c r="L84" s="12" t="s">
        <v>99</v>
      </c>
    </row>
    <row r="85" spans="1:12" s="12" customFormat="1" ht="18.600000000000001" customHeight="1">
      <c r="A85" s="69" t="s">
        <v>95</v>
      </c>
      <c r="B85" s="13"/>
      <c r="C85" s="70">
        <v>42866</v>
      </c>
      <c r="D85" s="41">
        <v>4424</v>
      </c>
      <c r="E85" s="42"/>
      <c r="F85" s="43">
        <f t="shared" ref="F85" si="10">SUM(C85-D85)</f>
        <v>38442</v>
      </c>
      <c r="G85" s="37">
        <f t="shared" si="9"/>
        <v>0</v>
      </c>
      <c r="H85" s="61">
        <f t="shared" si="8"/>
        <v>42866</v>
      </c>
      <c r="I85" s="11"/>
      <c r="J85" s="22"/>
      <c r="K85" s="25">
        <v>315175</v>
      </c>
    </row>
    <row r="86" spans="1:12" s="12" customFormat="1" ht="18.600000000000001" customHeight="1">
      <c r="A86" s="69" t="s">
        <v>96</v>
      </c>
      <c r="B86" s="13"/>
      <c r="C86" s="70">
        <v>36660</v>
      </c>
      <c r="D86" s="41">
        <v>21416</v>
      </c>
      <c r="E86" s="42"/>
      <c r="F86" s="43"/>
      <c r="G86" s="37">
        <f t="shared" si="9"/>
        <v>15244</v>
      </c>
      <c r="H86" s="61">
        <f t="shared" si="8"/>
        <v>36660</v>
      </c>
      <c r="I86" s="11"/>
      <c r="J86" s="22"/>
      <c r="K86" s="12">
        <f>SUM(K80:K85)</f>
        <v>5759726</v>
      </c>
    </row>
    <row r="87" spans="1:12" ht="18.600000000000001" customHeight="1">
      <c r="A87" s="72"/>
      <c r="B87" s="22" t="s">
        <v>89</v>
      </c>
      <c r="C87" s="23">
        <f>SUM(C54:C86)</f>
        <v>1203584</v>
      </c>
      <c r="D87" s="23">
        <f t="shared" ref="D87:H87" si="11">SUM(D54:D86)</f>
        <v>324817</v>
      </c>
      <c r="E87" s="23">
        <f t="shared" si="11"/>
        <v>14434</v>
      </c>
      <c r="F87" s="23">
        <f t="shared" si="11"/>
        <v>123336</v>
      </c>
      <c r="G87" s="23">
        <f t="shared" si="11"/>
        <v>740997</v>
      </c>
      <c r="H87" s="23">
        <f t="shared" si="11"/>
        <v>1203584</v>
      </c>
      <c r="I87" s="2">
        <f>C87-H87</f>
        <v>0</v>
      </c>
    </row>
    <row r="88" spans="1:12" ht="18.600000000000001" customHeight="1">
      <c r="A88" s="29" t="s">
        <v>102</v>
      </c>
      <c r="B88" s="22"/>
      <c r="C88" s="23"/>
      <c r="D88" s="45"/>
      <c r="E88" s="46"/>
      <c r="F88" s="47"/>
      <c r="G88" s="48">
        <f t="shared" si="9"/>
        <v>0</v>
      </c>
      <c r="H88" s="73">
        <f t="shared" si="8"/>
        <v>0</v>
      </c>
      <c r="I88" s="12"/>
    </row>
    <row r="89" spans="1:12" ht="18.600000000000001" customHeight="1">
      <c r="A89" s="72">
        <v>44866</v>
      </c>
      <c r="B89" s="22" t="s">
        <v>79</v>
      </c>
      <c r="C89" s="23">
        <v>54850</v>
      </c>
      <c r="D89" s="45">
        <v>3078</v>
      </c>
      <c r="E89" s="46"/>
      <c r="F89" s="47"/>
      <c r="G89" s="48">
        <f t="shared" si="9"/>
        <v>51772</v>
      </c>
      <c r="H89" s="73">
        <f t="shared" si="8"/>
        <v>54850</v>
      </c>
      <c r="I89" s="12"/>
    </row>
    <row r="90" spans="1:12" ht="18.600000000000001" customHeight="1">
      <c r="A90" s="72">
        <v>44867</v>
      </c>
      <c r="B90" s="22" t="s">
        <v>97</v>
      </c>
      <c r="C90" s="23">
        <v>21846</v>
      </c>
      <c r="D90" s="45">
        <v>9496</v>
      </c>
      <c r="E90" s="46"/>
      <c r="F90" s="47"/>
      <c r="G90" s="48">
        <f t="shared" si="9"/>
        <v>12350</v>
      </c>
      <c r="H90" s="73">
        <f t="shared" si="8"/>
        <v>21846</v>
      </c>
      <c r="I90" s="12"/>
    </row>
    <row r="91" spans="1:12" ht="18.600000000000001" customHeight="1">
      <c r="A91" s="72">
        <v>44868</v>
      </c>
      <c r="B91" s="22" t="s">
        <v>79</v>
      </c>
      <c r="C91" s="23">
        <v>22682</v>
      </c>
      <c r="D91" s="45">
        <v>1728</v>
      </c>
      <c r="E91" s="46"/>
      <c r="F91" s="47">
        <v>4602</v>
      </c>
      <c r="G91" s="48">
        <f t="shared" si="9"/>
        <v>16352</v>
      </c>
      <c r="H91" s="73">
        <f t="shared" si="8"/>
        <v>22682</v>
      </c>
      <c r="I91" s="12"/>
    </row>
    <row r="92" spans="1:12" ht="18.600000000000001" customHeight="1">
      <c r="A92" s="72">
        <v>44869</v>
      </c>
      <c r="B92" s="22" t="s">
        <v>79</v>
      </c>
      <c r="C92" s="23"/>
      <c r="D92" s="45"/>
      <c r="E92" s="46"/>
      <c r="F92" s="47"/>
      <c r="G92" s="48">
        <f t="shared" si="9"/>
        <v>0</v>
      </c>
      <c r="H92" s="22"/>
      <c r="I92" s="12"/>
    </row>
    <row r="93" spans="1:12" ht="18.600000000000001" customHeight="1">
      <c r="A93" s="72">
        <v>44870</v>
      </c>
      <c r="B93" s="22" t="s">
        <v>79</v>
      </c>
      <c r="C93" s="23"/>
      <c r="D93" s="45"/>
      <c r="E93" s="46"/>
      <c r="F93" s="47"/>
      <c r="G93" s="48">
        <f t="shared" si="9"/>
        <v>0</v>
      </c>
      <c r="H93" s="22"/>
      <c r="I93" s="12"/>
    </row>
    <row r="94" spans="1:12" ht="18.600000000000001" customHeight="1">
      <c r="A94" s="72">
        <v>44871</v>
      </c>
      <c r="B94" s="22"/>
      <c r="C94" s="23"/>
      <c r="D94" s="45"/>
      <c r="E94" s="46"/>
      <c r="F94" s="47"/>
      <c r="G94" s="49"/>
      <c r="H94" s="22"/>
      <c r="I94" s="12"/>
    </row>
    <row r="95" spans="1:12" ht="18.600000000000001" customHeight="1">
      <c r="A95" s="72">
        <v>44872</v>
      </c>
    </row>
    <row r="96" spans="1:12" ht="18.600000000000001" customHeight="1">
      <c r="A96" s="72">
        <v>44873</v>
      </c>
    </row>
    <row r="97" spans="1:1" ht="18.600000000000001" customHeight="1">
      <c r="A97" s="72">
        <v>44874</v>
      </c>
    </row>
    <row r="98" spans="1:1" ht="18.600000000000001" customHeight="1">
      <c r="A98" s="72">
        <v>44875</v>
      </c>
    </row>
    <row r="99" spans="1:1" ht="18.600000000000001" customHeight="1">
      <c r="A99" s="72">
        <v>44876</v>
      </c>
    </row>
    <row r="100" spans="1:1" ht="18.600000000000001" customHeight="1">
      <c r="A100" s="72">
        <v>44877</v>
      </c>
    </row>
    <row r="101" spans="1:1" ht="18.600000000000001" customHeight="1">
      <c r="A101" s="72">
        <v>44878</v>
      </c>
    </row>
    <row r="102" spans="1:1" ht="18.600000000000001" customHeight="1">
      <c r="A102" s="72">
        <v>44879</v>
      </c>
    </row>
    <row r="103" spans="1:1" ht="18.600000000000001" customHeight="1">
      <c r="A103" s="72">
        <v>44880</v>
      </c>
    </row>
    <row r="104" spans="1:1" ht="18.600000000000001" customHeight="1">
      <c r="A104" s="72">
        <v>44881</v>
      </c>
    </row>
    <row r="105" spans="1:1" ht="18.600000000000001" customHeight="1">
      <c r="A105" s="72">
        <v>44882</v>
      </c>
    </row>
    <row r="106" spans="1:1" ht="18.600000000000001" customHeight="1">
      <c r="A106" s="72">
        <v>44883</v>
      </c>
    </row>
    <row r="107" spans="1:1" ht="18.600000000000001" customHeight="1">
      <c r="A107" s="72">
        <v>44884</v>
      </c>
    </row>
    <row r="108" spans="1:1" ht="18.600000000000001" customHeight="1">
      <c r="A108" s="72">
        <v>44885</v>
      </c>
    </row>
    <row r="109" spans="1:1" ht="18.600000000000001" customHeight="1">
      <c r="A109" s="72">
        <v>44886</v>
      </c>
    </row>
    <row r="110" spans="1:1" ht="18.600000000000001" customHeight="1">
      <c r="A110" s="72">
        <v>44887</v>
      </c>
    </row>
    <row r="111" spans="1:1" ht="18.600000000000001" customHeight="1">
      <c r="A111" s="72">
        <v>44888</v>
      </c>
    </row>
    <row r="112" spans="1:1" ht="18.600000000000001" customHeight="1">
      <c r="A112" s="72">
        <v>44889</v>
      </c>
    </row>
    <row r="113" spans="1:1" ht="18.600000000000001" customHeight="1">
      <c r="A113" s="72">
        <v>44890</v>
      </c>
    </row>
    <row r="114" spans="1:1" ht="18.600000000000001" customHeight="1">
      <c r="A114" s="72">
        <v>44891</v>
      </c>
    </row>
    <row r="115" spans="1:1" ht="18.600000000000001" customHeight="1">
      <c r="A115" s="72">
        <v>44892</v>
      </c>
    </row>
    <row r="116" spans="1:1" ht="18.600000000000001" customHeight="1">
      <c r="A116" s="72">
        <v>44893</v>
      </c>
    </row>
    <row r="117" spans="1:1" ht="18.600000000000001" customHeight="1">
      <c r="A117" s="72">
        <v>44894</v>
      </c>
    </row>
    <row r="118" spans="1:1" ht="18.600000000000001" customHeight="1">
      <c r="A118" s="72">
        <v>44895</v>
      </c>
    </row>
    <row r="119" spans="1:1" ht="18.600000000000001" customHeight="1">
      <c r="A119" s="29" t="s">
        <v>101</v>
      </c>
    </row>
    <row r="120" spans="1:1" ht="18.600000000000001" customHeight="1">
      <c r="A120" s="72">
        <v>44896</v>
      </c>
    </row>
    <row r="121" spans="1:1" ht="18.600000000000001" customHeight="1">
      <c r="A121" s="72">
        <v>44897</v>
      </c>
    </row>
    <row r="122" spans="1:1" ht="18.600000000000001" customHeight="1">
      <c r="A122" s="72">
        <v>44898</v>
      </c>
    </row>
    <row r="123" spans="1:1" ht="18.600000000000001" customHeight="1">
      <c r="A123" s="72">
        <v>44899</v>
      </c>
    </row>
    <row r="124" spans="1:1" ht="18.600000000000001" customHeight="1">
      <c r="A124" s="72">
        <v>44900</v>
      </c>
    </row>
    <row r="125" spans="1:1" ht="18.600000000000001" customHeight="1">
      <c r="A125" s="72">
        <v>44901</v>
      </c>
    </row>
    <row r="126" spans="1:1" ht="18.600000000000001" customHeight="1">
      <c r="A126" s="72">
        <v>44902</v>
      </c>
    </row>
    <row r="127" spans="1:1" ht="18.600000000000001" customHeight="1">
      <c r="A127" s="72">
        <v>44903</v>
      </c>
    </row>
    <row r="128" spans="1:1" ht="18.600000000000001" customHeight="1">
      <c r="A128" s="72">
        <v>44904</v>
      </c>
    </row>
    <row r="129" spans="1:1" ht="18.600000000000001" customHeight="1">
      <c r="A129" s="72">
        <v>44905</v>
      </c>
    </row>
    <row r="130" spans="1:1" ht="18.600000000000001" customHeight="1">
      <c r="A130" s="72">
        <v>44906</v>
      </c>
    </row>
    <row r="131" spans="1:1" ht="18.600000000000001" customHeight="1">
      <c r="A131" s="72">
        <v>44907</v>
      </c>
    </row>
    <row r="132" spans="1:1" ht="18.600000000000001" customHeight="1">
      <c r="A132" s="72">
        <v>44908</v>
      </c>
    </row>
    <row r="133" spans="1:1" ht="18.600000000000001" customHeight="1">
      <c r="A133" s="72">
        <v>44909</v>
      </c>
    </row>
    <row r="134" spans="1:1" ht="18.600000000000001" customHeight="1">
      <c r="A134" s="72">
        <v>44910</v>
      </c>
    </row>
    <row r="135" spans="1:1" ht="18.600000000000001" customHeight="1">
      <c r="A135" s="72">
        <v>44911</v>
      </c>
    </row>
    <row r="136" spans="1:1" ht="18.600000000000001" customHeight="1">
      <c r="A136" s="72">
        <v>44912</v>
      </c>
    </row>
    <row r="137" spans="1:1" ht="18.600000000000001" customHeight="1">
      <c r="A137" s="72">
        <v>44913</v>
      </c>
    </row>
    <row r="138" spans="1:1" ht="18.600000000000001" customHeight="1">
      <c r="A138" s="72">
        <v>44914</v>
      </c>
    </row>
    <row r="139" spans="1:1" ht="18.600000000000001" customHeight="1">
      <c r="A139" s="72">
        <v>44915</v>
      </c>
    </row>
    <row r="140" spans="1:1" ht="18.600000000000001" customHeight="1">
      <c r="A140" s="72">
        <v>44916</v>
      </c>
    </row>
    <row r="141" spans="1:1" ht="18.600000000000001" customHeight="1">
      <c r="A141" s="72">
        <v>44917</v>
      </c>
    </row>
    <row r="142" spans="1:1" ht="18.600000000000001" customHeight="1">
      <c r="A142" s="72">
        <v>44918</v>
      </c>
    </row>
    <row r="143" spans="1:1" ht="18.600000000000001" customHeight="1">
      <c r="A143" s="72">
        <v>44919</v>
      </c>
    </row>
    <row r="144" spans="1:1" ht="18.600000000000001" customHeight="1">
      <c r="A144" s="72">
        <v>44920</v>
      </c>
    </row>
    <row r="145" spans="1:1" ht="18.600000000000001" customHeight="1">
      <c r="A145" s="72">
        <v>44921</v>
      </c>
    </row>
    <row r="146" spans="1:1" ht="18.600000000000001" customHeight="1">
      <c r="A146" s="72">
        <v>44922</v>
      </c>
    </row>
    <row r="147" spans="1:1" ht="18.600000000000001" customHeight="1">
      <c r="A147" s="72">
        <v>44923</v>
      </c>
    </row>
    <row r="148" spans="1:1" ht="18.600000000000001" customHeight="1">
      <c r="A148" s="72">
        <v>44924</v>
      </c>
    </row>
    <row r="149" spans="1:1" ht="18.600000000000001" customHeight="1">
      <c r="A149" s="72">
        <v>44925</v>
      </c>
    </row>
    <row r="150" spans="1:1" ht="18.600000000000001" customHeight="1">
      <c r="A150" s="72">
        <v>44926</v>
      </c>
    </row>
  </sheetData>
  <pageMargins left="0.85" right="0.35" top="0.45" bottom="0.31" header="0.31496062992125984" footer="0.31496062992125984"/>
  <pageSetup paperSize="9" scale="9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>
      <pane ySplit="1" topLeftCell="A2" activePane="bottomLeft" state="frozen"/>
      <selection pane="bottomLeft" activeCell="B17" sqref="B17"/>
    </sheetView>
  </sheetViews>
  <sheetFormatPr defaultRowHeight="18" customHeight="1"/>
  <cols>
    <col min="1" max="1" width="9.140625" style="204"/>
    <col min="2" max="2" width="12.42578125" style="204" customWidth="1"/>
    <col min="3" max="3" width="7" style="216" customWidth="1"/>
    <col min="4" max="4" width="12" style="211" customWidth="1"/>
    <col min="5" max="5" width="8.85546875" style="212"/>
    <col min="6" max="6" width="8.85546875" style="213"/>
    <col min="7" max="7" width="8.85546875" style="214"/>
    <col min="8" max="8" width="9.140625" style="204"/>
    <col min="10" max="10" width="9.140625" style="95"/>
    <col min="11" max="11" width="7" style="104" customWidth="1"/>
    <col min="13" max="16" width="10" style="1" bestFit="1" customWidth="1"/>
    <col min="18" max="18" width="9.140625" style="105"/>
  </cols>
  <sheetData>
    <row r="1" spans="1:18" ht="29.25" customHeight="1">
      <c r="A1" s="190" t="s">
        <v>0</v>
      </c>
      <c r="B1" s="191" t="s">
        <v>1</v>
      </c>
      <c r="C1" s="218" t="s">
        <v>215</v>
      </c>
      <c r="D1" s="205" t="s">
        <v>2</v>
      </c>
      <c r="E1" s="192" t="s">
        <v>3</v>
      </c>
      <c r="F1" s="193" t="s">
        <v>103</v>
      </c>
      <c r="G1" s="194" t="s">
        <v>6</v>
      </c>
      <c r="H1" s="195" t="s">
        <v>7</v>
      </c>
      <c r="J1" s="92" t="s">
        <v>0</v>
      </c>
      <c r="K1" s="102" t="s">
        <v>107</v>
      </c>
      <c r="L1" s="6" t="s">
        <v>1</v>
      </c>
      <c r="M1" s="87" t="s">
        <v>2</v>
      </c>
      <c r="N1" s="7" t="s">
        <v>3</v>
      </c>
      <c r="O1" s="8" t="s">
        <v>103</v>
      </c>
      <c r="P1" s="9" t="s">
        <v>6</v>
      </c>
      <c r="Q1" s="5" t="s">
        <v>7</v>
      </c>
      <c r="R1" s="105" t="s">
        <v>119</v>
      </c>
    </row>
    <row r="2" spans="1:18" ht="17.25" customHeight="1">
      <c r="A2" s="196" t="s">
        <v>211</v>
      </c>
      <c r="B2" s="197"/>
      <c r="C2" s="219">
        <v>206</v>
      </c>
      <c r="D2" s="206"/>
      <c r="E2" s="198"/>
      <c r="F2" s="199"/>
      <c r="G2" s="200"/>
      <c r="H2" s="201"/>
      <c r="J2" s="92"/>
      <c r="K2" s="103"/>
      <c r="L2" s="96"/>
      <c r="M2" s="97"/>
      <c r="N2" s="98"/>
      <c r="O2" s="99"/>
      <c r="P2" s="100">
        <f>M2-N2-O2</f>
        <v>0</v>
      </c>
      <c r="Q2" s="101"/>
    </row>
    <row r="3" spans="1:18" ht="17.25" customHeight="1">
      <c r="A3" s="196"/>
      <c r="B3" s="197"/>
      <c r="C3" s="219">
        <v>207</v>
      </c>
      <c r="D3" s="206"/>
      <c r="E3" s="198"/>
      <c r="F3" s="199"/>
      <c r="G3" s="200"/>
      <c r="H3" s="201"/>
      <c r="J3" s="92"/>
      <c r="K3" s="103"/>
      <c r="L3" s="96"/>
      <c r="M3" s="97"/>
      <c r="N3" s="98"/>
      <c r="O3" s="99"/>
      <c r="P3" s="100">
        <f t="shared" ref="P3:P17" si="0">M3-N3-O3</f>
        <v>0</v>
      </c>
      <c r="Q3" s="101"/>
    </row>
    <row r="4" spans="1:18" ht="17.25" customHeight="1">
      <c r="A4" s="196"/>
      <c r="B4" s="197"/>
      <c r="C4" s="219">
        <v>208</v>
      </c>
      <c r="D4" s="206"/>
      <c r="E4" s="198"/>
      <c r="F4" s="199"/>
      <c r="G4" s="200"/>
      <c r="H4" s="201"/>
      <c r="J4" s="92"/>
      <c r="K4" s="103"/>
      <c r="L4" s="96"/>
      <c r="M4" s="97"/>
      <c r="N4" s="98"/>
      <c r="O4" s="99"/>
      <c r="P4" s="100">
        <f t="shared" si="0"/>
        <v>0</v>
      </c>
      <c r="Q4" s="101"/>
    </row>
    <row r="5" spans="1:18" ht="17.25" customHeight="1">
      <c r="A5" s="196"/>
      <c r="B5" s="197"/>
      <c r="C5" s="219">
        <v>209</v>
      </c>
      <c r="D5" s="206"/>
      <c r="E5" s="198"/>
      <c r="F5" s="199"/>
      <c r="G5" s="200"/>
      <c r="H5" s="201"/>
      <c r="J5" s="92"/>
      <c r="K5" s="103"/>
      <c r="L5" s="96"/>
      <c r="M5" s="97"/>
      <c r="N5" s="98"/>
      <c r="O5" s="99"/>
      <c r="P5" s="100">
        <f t="shared" si="0"/>
        <v>0</v>
      </c>
      <c r="Q5" s="101"/>
    </row>
    <row r="6" spans="1:18" ht="17.25" customHeight="1">
      <c r="A6" s="196"/>
      <c r="B6" s="197"/>
      <c r="C6" s="219">
        <v>210</v>
      </c>
      <c r="D6" s="206"/>
      <c r="E6" s="198"/>
      <c r="F6" s="199"/>
      <c r="G6" s="200"/>
      <c r="H6" s="201"/>
      <c r="J6" s="92"/>
      <c r="K6" s="103"/>
      <c r="L6" s="96"/>
      <c r="M6" s="97"/>
      <c r="N6" s="98"/>
      <c r="O6" s="99"/>
      <c r="P6" s="100">
        <f t="shared" si="0"/>
        <v>0</v>
      </c>
      <c r="Q6" s="101"/>
    </row>
    <row r="7" spans="1:18" ht="17.25" customHeight="1">
      <c r="A7" s="196"/>
      <c r="B7" s="197"/>
      <c r="C7" s="219">
        <v>211</v>
      </c>
      <c r="D7" s="206"/>
      <c r="E7" s="198"/>
      <c r="F7" s="199"/>
      <c r="G7" s="200"/>
      <c r="H7" s="201"/>
      <c r="J7" s="92" t="s">
        <v>118</v>
      </c>
      <c r="K7" s="103">
        <v>411</v>
      </c>
      <c r="L7" s="96" t="s">
        <v>106</v>
      </c>
      <c r="M7" s="97">
        <v>74646</v>
      </c>
      <c r="N7" s="98">
        <v>10258</v>
      </c>
      <c r="O7" s="99">
        <v>7635</v>
      </c>
      <c r="P7" s="100">
        <f t="shared" si="0"/>
        <v>56753</v>
      </c>
      <c r="Q7" s="101"/>
      <c r="R7" s="105">
        <v>18</v>
      </c>
    </row>
    <row r="8" spans="1:18" ht="17.25" customHeight="1">
      <c r="A8" s="196"/>
      <c r="B8" s="197"/>
      <c r="C8" s="219">
        <v>212</v>
      </c>
      <c r="D8" s="206"/>
      <c r="E8" s="198"/>
      <c r="F8" s="199"/>
      <c r="G8" s="200"/>
      <c r="H8" s="201"/>
      <c r="J8" s="92" t="s">
        <v>118</v>
      </c>
      <c r="K8" s="103">
        <v>412</v>
      </c>
      <c r="L8" s="96" t="s">
        <v>105</v>
      </c>
      <c r="M8" s="97">
        <v>56708</v>
      </c>
      <c r="N8" s="98">
        <v>26868</v>
      </c>
      <c r="O8" s="99">
        <v>2530</v>
      </c>
      <c r="P8" s="100">
        <f t="shared" si="0"/>
        <v>27310</v>
      </c>
      <c r="Q8" s="101"/>
    </row>
    <row r="9" spans="1:18" ht="18.75" customHeight="1">
      <c r="A9" s="196"/>
      <c r="B9" s="197"/>
      <c r="C9" s="219">
        <v>213</v>
      </c>
      <c r="D9" s="206"/>
      <c r="E9" s="198"/>
      <c r="F9" s="199"/>
      <c r="G9" s="200"/>
      <c r="H9" s="201"/>
      <c r="J9" s="92" t="s">
        <v>117</v>
      </c>
      <c r="K9" s="103">
        <v>413</v>
      </c>
      <c r="L9" s="96" t="s">
        <v>106</v>
      </c>
      <c r="M9" s="97">
        <v>86024</v>
      </c>
      <c r="N9" s="98">
        <v>15034</v>
      </c>
      <c r="O9" s="99">
        <v>2160</v>
      </c>
      <c r="P9" s="100">
        <f t="shared" si="0"/>
        <v>68830</v>
      </c>
      <c r="Q9" s="101"/>
    </row>
    <row r="10" spans="1:18" ht="18.75" customHeight="1">
      <c r="A10" s="196"/>
      <c r="B10" s="197"/>
      <c r="C10" s="219">
        <v>214</v>
      </c>
      <c r="D10" s="206"/>
      <c r="E10" s="198"/>
      <c r="F10" s="199"/>
      <c r="G10" s="200"/>
      <c r="H10" s="201"/>
      <c r="J10" s="92" t="s">
        <v>116</v>
      </c>
      <c r="K10" s="103">
        <v>414</v>
      </c>
      <c r="L10" s="96" t="s">
        <v>106</v>
      </c>
      <c r="M10" s="97">
        <v>45739</v>
      </c>
      <c r="N10" s="98">
        <v>5090</v>
      </c>
      <c r="O10" s="99">
        <v>4340</v>
      </c>
      <c r="P10" s="100">
        <f t="shared" si="0"/>
        <v>36309</v>
      </c>
      <c r="Q10" s="101"/>
    </row>
    <row r="11" spans="1:18" ht="18" customHeight="1">
      <c r="A11" s="202"/>
      <c r="B11" s="203"/>
      <c r="C11" s="219">
        <v>215</v>
      </c>
      <c r="D11" s="207"/>
      <c r="E11" s="208"/>
      <c r="F11" s="209"/>
      <c r="G11" s="210"/>
      <c r="H11" s="203"/>
      <c r="J11" s="93" t="s">
        <v>104</v>
      </c>
      <c r="K11" s="91">
        <v>416</v>
      </c>
      <c r="L11" s="78" t="s">
        <v>105</v>
      </c>
      <c r="M11" s="11">
        <v>61383</v>
      </c>
      <c r="N11" s="88">
        <v>28098</v>
      </c>
      <c r="O11" s="89">
        <v>1020</v>
      </c>
      <c r="P11" s="100">
        <f t="shared" si="0"/>
        <v>32265</v>
      </c>
      <c r="Q11" s="78"/>
    </row>
    <row r="12" spans="1:18" ht="18" customHeight="1">
      <c r="A12" s="203"/>
      <c r="B12" s="203"/>
      <c r="C12" s="219">
        <v>216</v>
      </c>
      <c r="D12" s="207"/>
      <c r="E12" s="208"/>
      <c r="F12" s="209"/>
      <c r="G12" s="210"/>
      <c r="H12" s="203"/>
      <c r="J12" s="94"/>
      <c r="K12" s="91">
        <v>415</v>
      </c>
      <c r="L12" s="78" t="s">
        <v>106</v>
      </c>
      <c r="M12" s="11">
        <v>60658</v>
      </c>
      <c r="N12" s="88">
        <v>17052</v>
      </c>
      <c r="O12" s="89">
        <v>11290</v>
      </c>
      <c r="P12" s="100">
        <f t="shared" si="0"/>
        <v>32316</v>
      </c>
      <c r="Q12" s="78"/>
    </row>
    <row r="13" spans="1:18" ht="18" customHeight="1">
      <c r="A13" s="203"/>
      <c r="B13" s="203"/>
      <c r="C13" s="219">
        <v>217</v>
      </c>
      <c r="D13" s="207"/>
      <c r="E13" s="208"/>
      <c r="F13" s="209"/>
      <c r="G13" s="210"/>
      <c r="H13" s="203"/>
      <c r="J13" s="94" t="s">
        <v>108</v>
      </c>
      <c r="K13" s="91">
        <v>417</v>
      </c>
      <c r="L13" s="78" t="s">
        <v>105</v>
      </c>
      <c r="M13" s="11">
        <v>56675</v>
      </c>
      <c r="N13" s="88">
        <v>10590</v>
      </c>
      <c r="O13" s="89">
        <v>5790</v>
      </c>
      <c r="P13" s="100">
        <f t="shared" si="0"/>
        <v>40295</v>
      </c>
      <c r="Q13" s="78"/>
    </row>
    <row r="14" spans="1:18" ht="18" customHeight="1">
      <c r="A14" s="203"/>
      <c r="B14" s="203"/>
      <c r="C14" s="219">
        <v>218</v>
      </c>
      <c r="D14" s="207"/>
      <c r="E14" s="208"/>
      <c r="F14" s="209"/>
      <c r="G14" s="210"/>
      <c r="H14" s="203"/>
      <c r="J14" s="94"/>
      <c r="K14" s="91">
        <v>418</v>
      </c>
      <c r="L14" s="78" t="s">
        <v>106</v>
      </c>
      <c r="M14" s="11">
        <v>42895</v>
      </c>
      <c r="N14" s="88">
        <v>9341</v>
      </c>
      <c r="O14" s="89">
        <v>0</v>
      </c>
      <c r="P14" s="100">
        <f t="shared" si="0"/>
        <v>33554</v>
      </c>
      <c r="Q14" s="78"/>
    </row>
    <row r="15" spans="1:18" ht="18" customHeight="1">
      <c r="A15" s="203"/>
      <c r="B15" s="203"/>
      <c r="C15" s="219">
        <v>219</v>
      </c>
      <c r="D15" s="207"/>
      <c r="E15" s="208"/>
      <c r="F15" s="209"/>
      <c r="G15" s="210"/>
      <c r="H15" s="203"/>
      <c r="J15" s="94" t="s">
        <v>109</v>
      </c>
      <c r="K15" s="91">
        <v>419</v>
      </c>
      <c r="L15" s="78"/>
      <c r="M15" s="11">
        <v>44427</v>
      </c>
      <c r="N15" s="88">
        <v>6855</v>
      </c>
      <c r="O15" s="89">
        <v>0</v>
      </c>
      <c r="P15" s="100">
        <f t="shared" si="0"/>
        <v>37572</v>
      </c>
      <c r="Q15" s="78"/>
      <c r="R15" s="105">
        <v>25</v>
      </c>
    </row>
    <row r="16" spans="1:18" ht="18" customHeight="1">
      <c r="A16" s="203"/>
      <c r="B16" s="203"/>
      <c r="C16" s="219">
        <v>220</v>
      </c>
      <c r="D16" s="207"/>
      <c r="E16" s="208"/>
      <c r="F16" s="209"/>
      <c r="G16" s="210"/>
      <c r="H16" s="203"/>
      <c r="J16" s="94"/>
      <c r="K16" s="91">
        <v>420</v>
      </c>
      <c r="L16" s="78" t="s">
        <v>105</v>
      </c>
      <c r="M16" s="11">
        <v>42898</v>
      </c>
      <c r="N16" s="88">
        <v>10670</v>
      </c>
      <c r="O16" s="89">
        <v>0</v>
      </c>
      <c r="P16" s="100">
        <f t="shared" si="0"/>
        <v>32228</v>
      </c>
      <c r="Q16" s="78"/>
    </row>
    <row r="17" spans="1:17" ht="18" customHeight="1">
      <c r="A17" s="203"/>
      <c r="B17" s="203"/>
      <c r="C17" s="219">
        <v>221</v>
      </c>
      <c r="D17" s="207"/>
      <c r="E17" s="208"/>
      <c r="F17" s="209"/>
      <c r="G17" s="210"/>
      <c r="H17" s="203"/>
      <c r="J17" s="94" t="s">
        <v>110</v>
      </c>
      <c r="K17" s="91">
        <v>421</v>
      </c>
      <c r="L17" s="78" t="s">
        <v>210</v>
      </c>
      <c r="M17" s="11">
        <v>76761</v>
      </c>
      <c r="N17" s="88">
        <v>11731</v>
      </c>
      <c r="O17" s="89">
        <v>9425</v>
      </c>
      <c r="P17" s="90">
        <f t="shared" si="0"/>
        <v>55605</v>
      </c>
      <c r="Q17" s="78"/>
    </row>
    <row r="18" spans="1:17" ht="18" customHeight="1">
      <c r="A18" s="203"/>
      <c r="B18" s="203"/>
      <c r="C18" s="219">
        <v>222</v>
      </c>
      <c r="D18" s="207"/>
      <c r="E18" s="208"/>
      <c r="F18" s="209"/>
      <c r="G18" s="210"/>
      <c r="H18" s="203"/>
      <c r="J18" s="94"/>
      <c r="K18" s="91"/>
      <c r="L18" s="78"/>
      <c r="M18" s="11"/>
      <c r="N18" s="88"/>
      <c r="O18" s="89"/>
      <c r="P18" s="90"/>
      <c r="Q18" s="78"/>
    </row>
    <row r="19" spans="1:17" ht="18" customHeight="1">
      <c r="A19" s="203"/>
      <c r="B19" s="203"/>
      <c r="C19" s="219">
        <v>223</v>
      </c>
      <c r="D19" s="207"/>
      <c r="E19" s="208"/>
      <c r="F19" s="209"/>
      <c r="G19" s="210"/>
      <c r="H19" s="203"/>
      <c r="J19" s="94" t="s">
        <v>111</v>
      </c>
      <c r="K19" s="91"/>
      <c r="L19" s="78"/>
      <c r="M19" s="11"/>
      <c r="N19" s="88"/>
      <c r="O19" s="89"/>
      <c r="P19" s="90"/>
      <c r="Q19" s="78"/>
    </row>
    <row r="20" spans="1:17" ht="18" customHeight="1">
      <c r="A20" s="203"/>
      <c r="B20" s="203"/>
      <c r="C20" s="219">
        <v>224</v>
      </c>
      <c r="D20" s="207"/>
      <c r="E20" s="208"/>
      <c r="F20" s="209"/>
      <c r="G20" s="210"/>
      <c r="H20" s="203"/>
      <c r="J20" s="94"/>
      <c r="K20" s="91"/>
      <c r="L20" s="78"/>
      <c r="M20" s="11"/>
      <c r="N20" s="88"/>
      <c r="O20" s="89"/>
      <c r="P20" s="90"/>
      <c r="Q20" s="78"/>
    </row>
    <row r="21" spans="1:17" ht="18" customHeight="1">
      <c r="A21" s="203"/>
      <c r="B21" s="203"/>
      <c r="C21" s="219">
        <v>225</v>
      </c>
      <c r="D21" s="207"/>
      <c r="E21" s="208"/>
      <c r="F21" s="209"/>
      <c r="G21" s="210"/>
      <c r="H21" s="203"/>
      <c r="J21" s="94" t="s">
        <v>112</v>
      </c>
      <c r="K21" s="91"/>
      <c r="L21" s="78"/>
      <c r="M21" s="11"/>
      <c r="N21" s="88"/>
      <c r="O21" s="89"/>
      <c r="P21" s="90"/>
      <c r="Q21" s="78"/>
    </row>
    <row r="22" spans="1:17" ht="18" customHeight="1">
      <c r="A22" s="203"/>
      <c r="B22" s="203"/>
      <c r="C22" s="219">
        <v>226</v>
      </c>
      <c r="D22" s="207"/>
      <c r="E22" s="208"/>
      <c r="F22" s="209"/>
      <c r="G22" s="210"/>
      <c r="H22" s="203"/>
      <c r="J22" s="94"/>
      <c r="K22" s="91"/>
      <c r="L22" s="78"/>
      <c r="M22" s="11"/>
      <c r="N22" s="88"/>
      <c r="O22" s="89"/>
      <c r="P22" s="90"/>
      <c r="Q22" s="78"/>
    </row>
    <row r="23" spans="1:17" ht="18" customHeight="1">
      <c r="A23" s="203"/>
      <c r="B23" s="203"/>
      <c r="C23" s="219">
        <v>227</v>
      </c>
      <c r="D23" s="207"/>
      <c r="E23" s="208"/>
      <c r="F23" s="209"/>
      <c r="G23" s="210"/>
      <c r="H23" s="203"/>
      <c r="J23" s="94" t="s">
        <v>113</v>
      </c>
      <c r="K23" s="91"/>
      <c r="L23" s="78"/>
      <c r="M23" s="11"/>
      <c r="N23" s="88"/>
      <c r="O23" s="89"/>
      <c r="P23" s="90"/>
      <c r="Q23" s="78"/>
    </row>
    <row r="24" spans="1:17" ht="18" customHeight="1">
      <c r="A24" s="203"/>
      <c r="B24" s="203"/>
      <c r="C24" s="219">
        <v>228</v>
      </c>
      <c r="D24" s="207"/>
      <c r="E24" s="208"/>
      <c r="F24" s="209"/>
      <c r="G24" s="210"/>
      <c r="H24" s="203"/>
      <c r="J24" s="94"/>
      <c r="K24" s="91"/>
      <c r="L24" s="78"/>
      <c r="M24" s="11"/>
      <c r="N24" s="88"/>
      <c r="O24" s="89"/>
      <c r="P24" s="90"/>
      <c r="Q24" s="78"/>
    </row>
    <row r="25" spans="1:17" ht="18" customHeight="1">
      <c r="A25" s="203"/>
      <c r="B25" s="203"/>
      <c r="C25" s="219">
        <v>229</v>
      </c>
      <c r="D25" s="207"/>
      <c r="E25" s="208"/>
      <c r="F25" s="209"/>
      <c r="G25" s="210"/>
      <c r="H25" s="203"/>
      <c r="J25" s="94" t="s">
        <v>114</v>
      </c>
      <c r="K25" s="91"/>
      <c r="L25" s="78"/>
      <c r="M25" s="11"/>
      <c r="N25" s="88"/>
      <c r="O25" s="89"/>
      <c r="P25" s="90"/>
      <c r="Q25" s="78"/>
    </row>
    <row r="26" spans="1:17" ht="18" customHeight="1">
      <c r="A26" s="203">
        <v>22</v>
      </c>
      <c r="B26" s="203" t="s">
        <v>213</v>
      </c>
      <c r="C26" s="217">
        <v>230</v>
      </c>
      <c r="D26" s="207"/>
      <c r="E26" s="208"/>
      <c r="F26" s="209"/>
      <c r="G26" s="210"/>
      <c r="H26" s="203"/>
    </row>
    <row r="27" spans="1:17" ht="18" customHeight="1">
      <c r="A27" s="203">
        <v>22</v>
      </c>
      <c r="B27" s="203" t="s">
        <v>214</v>
      </c>
      <c r="C27" s="217">
        <v>231</v>
      </c>
      <c r="D27" s="207">
        <v>16430</v>
      </c>
      <c r="E27" s="208">
        <v>660</v>
      </c>
      <c r="F27" s="209">
        <v>2900</v>
      </c>
      <c r="G27" s="210">
        <v>12870</v>
      </c>
      <c r="H27" s="203"/>
      <c r="J27" s="95" t="s">
        <v>115</v>
      </c>
    </row>
    <row r="28" spans="1:17" ht="18" customHeight="1">
      <c r="A28" s="203" t="s">
        <v>212</v>
      </c>
      <c r="B28" s="203" t="s">
        <v>213</v>
      </c>
      <c r="C28" s="217">
        <v>232</v>
      </c>
      <c r="D28" s="207">
        <v>37875</v>
      </c>
      <c r="E28" s="208">
        <v>2375</v>
      </c>
      <c r="F28" s="209">
        <v>6900</v>
      </c>
      <c r="G28" s="210">
        <v>28600</v>
      </c>
      <c r="H28" s="203"/>
    </row>
    <row r="29" spans="1:17" ht="18" customHeight="1">
      <c r="A29" s="203"/>
      <c r="B29" s="203"/>
      <c r="C29" s="215"/>
      <c r="D29" s="207"/>
      <c r="E29" s="208"/>
      <c r="F29" s="209"/>
      <c r="G29" s="210"/>
      <c r="H29" s="203"/>
    </row>
    <row r="30" spans="1:17" ht="18" customHeight="1">
      <c r="H30" s="203"/>
    </row>
    <row r="31" spans="1:17" ht="18" customHeight="1">
      <c r="H31" s="203"/>
    </row>
    <row r="32" spans="1:17" ht="18" customHeight="1">
      <c r="A32" s="203"/>
      <c r="B32" s="203"/>
      <c r="C32" s="215"/>
      <c r="D32" s="207"/>
      <c r="E32" s="208"/>
      <c r="F32" s="209"/>
      <c r="G32" s="210"/>
      <c r="H32" s="203"/>
    </row>
    <row r="33" spans="1:8" ht="18" customHeight="1">
      <c r="A33" s="203"/>
      <c r="B33" s="203"/>
      <c r="C33" s="215"/>
      <c r="D33" s="207"/>
      <c r="E33" s="208"/>
      <c r="F33" s="209"/>
      <c r="G33" s="210"/>
      <c r="H33" s="203"/>
    </row>
    <row r="34" spans="1:8" ht="18" customHeight="1">
      <c r="A34" s="203"/>
      <c r="B34" s="203"/>
      <c r="C34" s="215"/>
      <c r="D34" s="207"/>
      <c r="E34" s="208"/>
      <c r="F34" s="209"/>
      <c r="G34" s="210"/>
      <c r="H34" s="203"/>
    </row>
    <row r="35" spans="1:8" ht="18" customHeight="1">
      <c r="A35" s="203"/>
      <c r="B35" s="203"/>
      <c r="C35" s="215"/>
      <c r="D35" s="207"/>
      <c r="E35" s="208"/>
      <c r="F35" s="209"/>
      <c r="G35" s="210"/>
      <c r="H35" s="203"/>
    </row>
    <row r="36" spans="1:8" ht="18" customHeight="1">
      <c r="A36" s="203"/>
      <c r="B36" s="203"/>
      <c r="C36" s="215"/>
      <c r="D36" s="207"/>
      <c r="E36" s="208"/>
      <c r="F36" s="209"/>
      <c r="G36" s="210"/>
      <c r="H36" s="203"/>
    </row>
    <row r="37" spans="1:8" ht="18" customHeight="1">
      <c r="A37" s="203"/>
      <c r="B37" s="203"/>
      <c r="C37" s="215"/>
      <c r="D37" s="207"/>
      <c r="E37" s="208"/>
      <c r="F37" s="209"/>
      <c r="G37" s="210"/>
      <c r="H37" s="203"/>
    </row>
    <row r="38" spans="1:8" ht="18" customHeight="1">
      <c r="A38" s="203"/>
      <c r="B38" s="203"/>
      <c r="C38" s="215"/>
      <c r="D38" s="207"/>
      <c r="E38" s="208"/>
      <c r="F38" s="209"/>
      <c r="G38" s="210"/>
      <c r="H38" s="203"/>
    </row>
    <row r="39" spans="1:8" ht="18" customHeight="1">
      <c r="A39" s="203"/>
      <c r="B39" s="203"/>
      <c r="C39" s="215"/>
      <c r="D39" s="207"/>
      <c r="E39" s="208"/>
      <c r="F39" s="209"/>
      <c r="G39" s="210"/>
      <c r="H39" s="20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"/>
  <sheetViews>
    <sheetView topLeftCell="A16" workbookViewId="0">
      <selection activeCell="B36" sqref="B36"/>
    </sheetView>
  </sheetViews>
  <sheetFormatPr defaultRowHeight="17.45" customHeight="1"/>
  <cols>
    <col min="1" max="1" width="9.28515625" style="111" customWidth="1"/>
    <col min="2" max="4" width="9.85546875" style="110" bestFit="1" customWidth="1"/>
    <col min="5" max="5" width="9.85546875" style="109" bestFit="1" customWidth="1"/>
    <col min="6" max="6" width="9" style="109" bestFit="1" customWidth="1"/>
    <col min="7" max="7" width="9.140625" style="109"/>
    <col min="8" max="9" width="9" style="108" bestFit="1" customWidth="1"/>
    <col min="10" max="10" width="9.140625" style="108"/>
    <col min="11" max="11" width="9" style="107" bestFit="1" customWidth="1"/>
    <col min="12" max="12" width="7.28515625" style="107" customWidth="1"/>
    <col min="13" max="13" width="9" style="107" bestFit="1" customWidth="1"/>
    <col min="14" max="16" width="9.140625" style="106"/>
  </cols>
  <sheetData>
    <row r="1" spans="1:16" ht="21.6" customHeight="1" thickBot="1">
      <c r="A1" s="252" t="s">
        <v>135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</row>
    <row r="2" spans="1:16" ht="17.45" customHeight="1">
      <c r="A2" s="266" t="s">
        <v>134</v>
      </c>
      <c r="B2" s="254" t="s">
        <v>72</v>
      </c>
      <c r="C2" s="255"/>
      <c r="D2" s="256"/>
      <c r="E2" s="257" t="s">
        <v>133</v>
      </c>
      <c r="F2" s="258"/>
      <c r="G2" s="259"/>
      <c r="H2" s="260" t="s">
        <v>132</v>
      </c>
      <c r="I2" s="261"/>
      <c r="J2" s="262"/>
      <c r="K2" s="263" t="s">
        <v>131</v>
      </c>
      <c r="L2" s="264"/>
      <c r="M2" s="265"/>
      <c r="N2" s="249" t="s">
        <v>130</v>
      </c>
      <c r="O2" s="250"/>
      <c r="P2" s="251"/>
    </row>
    <row r="3" spans="1:16" ht="17.45" customHeight="1" thickBot="1">
      <c r="A3" s="267"/>
      <c r="B3" s="189" t="s">
        <v>3</v>
      </c>
      <c r="C3" s="188" t="s">
        <v>129</v>
      </c>
      <c r="D3" s="187" t="s">
        <v>128</v>
      </c>
      <c r="E3" s="186" t="s">
        <v>3</v>
      </c>
      <c r="F3" s="185" t="s">
        <v>129</v>
      </c>
      <c r="G3" s="184" t="s">
        <v>128</v>
      </c>
      <c r="H3" s="183" t="s">
        <v>3</v>
      </c>
      <c r="I3" s="182" t="s">
        <v>129</v>
      </c>
      <c r="J3" s="181" t="s">
        <v>128</v>
      </c>
      <c r="K3" s="180" t="s">
        <v>3</v>
      </c>
      <c r="L3" s="179" t="s">
        <v>129</v>
      </c>
      <c r="M3" s="178" t="s">
        <v>128</v>
      </c>
      <c r="N3" s="177" t="s">
        <v>3</v>
      </c>
      <c r="O3" s="176" t="s">
        <v>129</v>
      </c>
      <c r="P3" s="175" t="s">
        <v>128</v>
      </c>
    </row>
    <row r="4" spans="1:16" ht="17.45" customHeight="1">
      <c r="A4" s="174" t="s">
        <v>127</v>
      </c>
      <c r="B4" s="173"/>
      <c r="C4" s="172"/>
      <c r="D4" s="171"/>
      <c r="E4" s="170"/>
      <c r="F4" s="169"/>
      <c r="G4" s="168"/>
      <c r="H4" s="167"/>
      <c r="I4" s="166"/>
      <c r="J4" s="165"/>
      <c r="K4" s="164"/>
      <c r="L4" s="163"/>
      <c r="M4" s="162"/>
      <c r="N4" s="161"/>
      <c r="O4" s="160"/>
      <c r="P4" s="159"/>
    </row>
    <row r="5" spans="1:16" ht="17.45" customHeight="1">
      <c r="A5" s="149" t="s">
        <v>126</v>
      </c>
      <c r="B5" s="152">
        <v>42200</v>
      </c>
      <c r="C5" s="140">
        <v>15000</v>
      </c>
      <c r="D5" s="151">
        <v>17518</v>
      </c>
      <c r="E5" s="145"/>
      <c r="F5" s="138"/>
      <c r="G5" s="137"/>
      <c r="H5" s="136">
        <v>4279</v>
      </c>
      <c r="I5" s="135"/>
      <c r="J5" s="134"/>
      <c r="K5" s="133"/>
      <c r="L5" s="132"/>
      <c r="M5" s="131"/>
      <c r="N5" s="130"/>
      <c r="O5" s="129"/>
      <c r="P5" s="128"/>
    </row>
    <row r="6" spans="1:16" ht="17.45" customHeight="1">
      <c r="A6" s="158" t="s">
        <v>125</v>
      </c>
      <c r="B6" s="152"/>
      <c r="C6" s="140"/>
      <c r="D6" s="156"/>
      <c r="E6" s="139">
        <v>22180</v>
      </c>
      <c r="F6" s="138">
        <v>842</v>
      </c>
      <c r="G6" s="137"/>
      <c r="H6" s="136">
        <v>6844</v>
      </c>
      <c r="I6" s="135">
        <v>4950</v>
      </c>
      <c r="J6" s="134"/>
      <c r="K6" s="157">
        <v>900</v>
      </c>
      <c r="L6" s="132">
        <v>4530</v>
      </c>
      <c r="M6" s="131">
        <v>4138</v>
      </c>
      <c r="N6" s="130"/>
      <c r="O6" s="129"/>
      <c r="P6" s="128"/>
    </row>
    <row r="7" spans="1:16" ht="17.45" customHeight="1">
      <c r="A7" s="149" t="s">
        <v>124</v>
      </c>
      <c r="B7" s="152"/>
      <c r="C7" s="140"/>
      <c r="D7" s="156"/>
      <c r="E7" s="139"/>
      <c r="F7" s="155"/>
      <c r="G7" s="137"/>
      <c r="H7" s="136"/>
      <c r="I7" s="135"/>
      <c r="J7" s="134"/>
      <c r="K7" s="154"/>
      <c r="L7" s="132"/>
      <c r="M7" s="131"/>
      <c r="N7" s="130"/>
      <c r="O7" s="129"/>
      <c r="P7" s="128"/>
    </row>
    <row r="8" spans="1:16" ht="17.45" customHeight="1">
      <c r="A8" s="149" t="s">
        <v>123</v>
      </c>
      <c r="B8" s="152"/>
      <c r="C8" s="140"/>
      <c r="D8" s="151"/>
      <c r="E8" s="145">
        <v>3000</v>
      </c>
      <c r="F8" s="138">
        <v>5730</v>
      </c>
      <c r="G8" s="137"/>
      <c r="H8" s="136">
        <v>500</v>
      </c>
      <c r="I8" s="135"/>
      <c r="J8" s="134"/>
      <c r="K8" s="133">
        <v>5754</v>
      </c>
      <c r="L8" s="132"/>
      <c r="M8" s="131"/>
      <c r="N8" s="130"/>
      <c r="O8" s="129"/>
      <c r="P8" s="128"/>
    </row>
    <row r="9" spans="1:16" ht="17.45" customHeight="1">
      <c r="A9" s="149" t="s">
        <v>122</v>
      </c>
      <c r="B9" s="152"/>
      <c r="C9" s="140"/>
      <c r="D9" s="151"/>
      <c r="E9" s="145"/>
      <c r="F9" s="138"/>
      <c r="G9" s="137"/>
      <c r="H9" s="150"/>
      <c r="I9" s="135"/>
      <c r="J9" s="134"/>
      <c r="K9" s="133"/>
      <c r="L9" s="132"/>
      <c r="M9" s="131"/>
      <c r="N9" s="130"/>
      <c r="O9" s="129"/>
      <c r="P9" s="128"/>
    </row>
    <row r="10" spans="1:16" ht="17.45" customHeight="1">
      <c r="A10" s="153" t="s">
        <v>121</v>
      </c>
      <c r="B10" s="152"/>
      <c r="C10" s="140"/>
      <c r="D10" s="151"/>
      <c r="E10" s="145"/>
      <c r="F10" s="138"/>
      <c r="G10" s="137"/>
      <c r="H10" s="150"/>
      <c r="I10" s="135"/>
      <c r="J10" s="144"/>
      <c r="K10" s="143"/>
      <c r="L10" s="132"/>
      <c r="M10" s="131"/>
      <c r="N10" s="130"/>
      <c r="O10" s="129"/>
      <c r="P10" s="128"/>
    </row>
    <row r="11" spans="1:16" ht="17.45" customHeight="1">
      <c r="A11" s="149" t="s">
        <v>120</v>
      </c>
      <c r="B11" s="152"/>
      <c r="C11" s="140"/>
      <c r="D11" s="151"/>
      <c r="E11" s="145"/>
      <c r="F11" s="138"/>
      <c r="G11" s="137"/>
      <c r="H11" s="150">
        <v>2738</v>
      </c>
      <c r="I11" s="135"/>
      <c r="J11" s="144"/>
      <c r="K11" s="143"/>
      <c r="L11" s="132"/>
      <c r="M11" s="131"/>
      <c r="N11" s="130"/>
      <c r="O11" s="129"/>
      <c r="P11" s="128"/>
    </row>
    <row r="12" spans="1:16" ht="17.45" customHeight="1">
      <c r="A12" s="149"/>
      <c r="B12" s="152"/>
      <c r="C12" s="140"/>
      <c r="D12" s="151"/>
      <c r="E12" s="145"/>
      <c r="F12" s="138"/>
      <c r="G12" s="137"/>
      <c r="H12" s="150"/>
      <c r="I12" s="135"/>
      <c r="J12" s="144"/>
      <c r="K12" s="143"/>
      <c r="L12" s="132"/>
      <c r="M12" s="131"/>
      <c r="N12" s="130"/>
      <c r="O12" s="129"/>
      <c r="P12" s="128"/>
    </row>
    <row r="13" spans="1:16" ht="17.45" customHeight="1">
      <c r="A13" s="149"/>
      <c r="B13" s="152"/>
      <c r="C13" s="140"/>
      <c r="D13" s="151"/>
      <c r="E13" s="145"/>
      <c r="F13" s="138"/>
      <c r="G13" s="137"/>
      <c r="H13" s="150"/>
      <c r="I13" s="135"/>
      <c r="J13" s="144"/>
      <c r="K13" s="143"/>
      <c r="L13" s="132"/>
      <c r="M13" s="131"/>
      <c r="N13" s="130"/>
      <c r="O13" s="129"/>
      <c r="P13" s="128"/>
    </row>
    <row r="14" spans="1:16" ht="17.45" customHeight="1">
      <c r="A14" s="149"/>
      <c r="B14" s="152"/>
      <c r="C14" s="140"/>
      <c r="D14" s="151"/>
      <c r="E14" s="145"/>
      <c r="F14" s="138"/>
      <c r="G14" s="137"/>
      <c r="H14" s="150"/>
      <c r="I14" s="135"/>
      <c r="J14" s="144"/>
      <c r="K14" s="143"/>
      <c r="L14" s="132"/>
      <c r="M14" s="131"/>
      <c r="N14" s="130"/>
      <c r="O14" s="129"/>
      <c r="P14" s="128"/>
    </row>
    <row r="15" spans="1:16" ht="17.45" customHeight="1">
      <c r="A15" s="149"/>
      <c r="B15" s="152"/>
      <c r="C15" s="140"/>
      <c r="D15" s="151"/>
      <c r="E15" s="145"/>
      <c r="F15" s="138"/>
      <c r="G15" s="137"/>
      <c r="H15" s="150"/>
      <c r="I15" s="135"/>
      <c r="J15" s="144"/>
      <c r="K15" s="143"/>
      <c r="L15" s="132"/>
      <c r="M15" s="131"/>
      <c r="N15" s="130"/>
      <c r="O15" s="129"/>
      <c r="P15" s="128"/>
    </row>
    <row r="16" spans="1:16" ht="17.45" customHeight="1">
      <c r="A16" s="149"/>
      <c r="B16" s="152"/>
      <c r="C16" s="140"/>
      <c r="D16" s="151"/>
      <c r="E16" s="145"/>
      <c r="F16" s="138"/>
      <c r="G16" s="137"/>
      <c r="H16" s="150"/>
      <c r="I16" s="135"/>
      <c r="J16" s="144"/>
      <c r="K16" s="143"/>
      <c r="L16" s="132"/>
      <c r="M16" s="131"/>
      <c r="N16" s="130"/>
      <c r="O16" s="129"/>
      <c r="P16" s="128"/>
    </row>
    <row r="17" spans="1:16" ht="17.45" customHeight="1">
      <c r="A17" s="149"/>
      <c r="B17" s="152"/>
      <c r="C17" s="140"/>
      <c r="D17" s="151"/>
      <c r="E17" s="145"/>
      <c r="F17" s="138"/>
      <c r="G17" s="137"/>
      <c r="H17" s="150"/>
      <c r="I17" s="135"/>
      <c r="J17" s="144"/>
      <c r="K17" s="143"/>
      <c r="L17" s="132"/>
      <c r="M17" s="131"/>
      <c r="N17" s="130"/>
      <c r="O17" s="129"/>
      <c r="P17" s="128"/>
    </row>
    <row r="18" spans="1:16" ht="17.45" customHeight="1">
      <c r="A18" s="149"/>
      <c r="B18" s="152"/>
      <c r="C18" s="140"/>
      <c r="D18" s="151"/>
      <c r="E18" s="145"/>
      <c r="F18" s="138"/>
      <c r="G18" s="137"/>
      <c r="H18" s="150"/>
      <c r="I18" s="135"/>
      <c r="J18" s="144"/>
      <c r="K18" s="143"/>
      <c r="L18" s="132"/>
      <c r="M18" s="131"/>
      <c r="N18" s="130"/>
      <c r="O18" s="129"/>
      <c r="P18" s="128"/>
    </row>
    <row r="19" spans="1:16" ht="17.45" customHeight="1">
      <c r="A19" s="149"/>
      <c r="B19" s="152"/>
      <c r="C19" s="140"/>
      <c r="D19" s="151"/>
      <c r="E19" s="145"/>
      <c r="F19" s="138"/>
      <c r="G19" s="137"/>
      <c r="H19" s="150"/>
      <c r="I19" s="135"/>
      <c r="J19" s="144"/>
      <c r="K19" s="143"/>
      <c r="L19" s="132"/>
      <c r="M19" s="131"/>
      <c r="N19" s="130"/>
      <c r="O19" s="129"/>
      <c r="P19" s="128"/>
    </row>
    <row r="20" spans="1:16" ht="17.45" customHeight="1">
      <c r="A20" s="149"/>
      <c r="B20" s="152"/>
      <c r="C20" s="140"/>
      <c r="D20" s="151"/>
      <c r="E20" s="145"/>
      <c r="F20" s="138"/>
      <c r="G20" s="137"/>
      <c r="H20" s="150"/>
      <c r="I20" s="135"/>
      <c r="J20" s="144"/>
      <c r="K20" s="143"/>
      <c r="L20" s="132"/>
      <c r="M20" s="131"/>
      <c r="N20" s="130"/>
      <c r="O20" s="129"/>
      <c r="P20" s="128"/>
    </row>
    <row r="21" spans="1:16" ht="17.45" customHeight="1">
      <c r="A21" s="149"/>
      <c r="B21" s="152"/>
      <c r="C21" s="140"/>
      <c r="D21" s="151"/>
      <c r="E21" s="145"/>
      <c r="F21" s="138"/>
      <c r="G21" s="137"/>
      <c r="H21" s="150"/>
      <c r="I21" s="135"/>
      <c r="J21" s="144"/>
      <c r="K21" s="143"/>
      <c r="L21" s="132"/>
      <c r="M21" s="131"/>
      <c r="N21" s="130"/>
      <c r="O21" s="129"/>
      <c r="P21" s="128"/>
    </row>
    <row r="22" spans="1:16" ht="17.45" customHeight="1">
      <c r="A22" s="149"/>
      <c r="B22" s="152"/>
      <c r="C22" s="140"/>
      <c r="D22" s="151"/>
      <c r="E22" s="145"/>
      <c r="F22" s="138"/>
      <c r="G22" s="137"/>
      <c r="H22" s="150"/>
      <c r="I22" s="135"/>
      <c r="J22" s="144"/>
      <c r="K22" s="143"/>
      <c r="L22" s="132"/>
      <c r="M22" s="131"/>
      <c r="N22" s="130"/>
      <c r="O22" s="129"/>
      <c r="P22" s="128"/>
    </row>
    <row r="23" spans="1:16" ht="17.45" customHeight="1">
      <c r="A23" s="149"/>
      <c r="B23" s="152"/>
      <c r="C23" s="140"/>
      <c r="D23" s="151"/>
      <c r="E23" s="145"/>
      <c r="F23" s="138"/>
      <c r="G23" s="137"/>
      <c r="H23" s="150"/>
      <c r="I23" s="135"/>
      <c r="J23" s="144"/>
      <c r="K23" s="143"/>
      <c r="L23" s="132"/>
      <c r="M23" s="131"/>
      <c r="N23" s="130"/>
      <c r="O23" s="129"/>
      <c r="P23" s="128"/>
    </row>
    <row r="24" spans="1:16" ht="17.45" customHeight="1">
      <c r="A24" s="149"/>
      <c r="B24" s="152"/>
      <c r="C24" s="140"/>
      <c r="D24" s="151"/>
      <c r="E24" s="145"/>
      <c r="F24" s="138"/>
      <c r="G24" s="137"/>
      <c r="H24" s="150"/>
      <c r="I24" s="135"/>
      <c r="J24" s="144"/>
      <c r="K24" s="143"/>
      <c r="L24" s="132"/>
      <c r="M24" s="131"/>
      <c r="N24" s="130"/>
      <c r="O24" s="129"/>
      <c r="P24" s="128"/>
    </row>
    <row r="25" spans="1:16" ht="17.45" customHeight="1">
      <c r="A25" s="149"/>
      <c r="B25" s="152"/>
      <c r="C25" s="140"/>
      <c r="D25" s="151"/>
      <c r="E25" s="145"/>
      <c r="F25" s="138"/>
      <c r="G25" s="137"/>
      <c r="H25" s="150"/>
      <c r="I25" s="135"/>
      <c r="J25" s="144"/>
      <c r="K25" s="143"/>
      <c r="L25" s="132"/>
      <c r="M25" s="131"/>
      <c r="N25" s="130"/>
      <c r="O25" s="129"/>
      <c r="P25" s="128"/>
    </row>
    <row r="26" spans="1:16" ht="17.45" customHeight="1">
      <c r="A26" s="149"/>
      <c r="B26" s="152"/>
      <c r="C26" s="140"/>
      <c r="D26" s="151"/>
      <c r="E26" s="145"/>
      <c r="F26" s="138"/>
      <c r="G26" s="137"/>
      <c r="H26" s="150"/>
      <c r="I26" s="135"/>
      <c r="J26" s="144"/>
      <c r="K26" s="143"/>
      <c r="L26" s="132"/>
      <c r="M26" s="131"/>
      <c r="N26" s="130"/>
      <c r="O26" s="129"/>
      <c r="P26" s="128"/>
    </row>
    <row r="27" spans="1:16" ht="17.45" customHeight="1">
      <c r="A27" s="149"/>
      <c r="B27" s="152"/>
      <c r="C27" s="140"/>
      <c r="D27" s="151"/>
      <c r="E27" s="145"/>
      <c r="F27" s="138"/>
      <c r="G27" s="137"/>
      <c r="H27" s="150"/>
      <c r="I27" s="135"/>
      <c r="J27" s="144"/>
      <c r="K27" s="143"/>
      <c r="L27" s="132"/>
      <c r="M27" s="131"/>
      <c r="N27" s="130"/>
      <c r="O27" s="129"/>
      <c r="P27" s="128"/>
    </row>
    <row r="28" spans="1:16" ht="17.45" customHeight="1">
      <c r="A28" s="149"/>
      <c r="B28" s="152"/>
      <c r="C28" s="140"/>
      <c r="D28" s="151"/>
      <c r="E28" s="145"/>
      <c r="F28" s="138"/>
      <c r="G28" s="137"/>
      <c r="H28" s="150"/>
      <c r="I28" s="135"/>
      <c r="J28" s="144"/>
      <c r="K28" s="143"/>
      <c r="L28" s="132"/>
      <c r="M28" s="131"/>
      <c r="N28" s="130"/>
      <c r="O28" s="129"/>
      <c r="P28" s="128"/>
    </row>
    <row r="29" spans="1:16" ht="17.45" customHeight="1">
      <c r="A29" s="149"/>
      <c r="B29" s="152"/>
      <c r="C29" s="140"/>
      <c r="D29" s="151"/>
      <c r="E29" s="145"/>
      <c r="F29" s="138"/>
      <c r="G29" s="137"/>
      <c r="H29" s="150"/>
      <c r="I29" s="135"/>
      <c r="J29" s="144"/>
      <c r="K29" s="143"/>
      <c r="L29" s="132"/>
      <c r="M29" s="131"/>
      <c r="N29" s="130"/>
      <c r="O29" s="129"/>
      <c r="P29" s="128"/>
    </row>
    <row r="30" spans="1:16" ht="17.45" customHeight="1">
      <c r="A30" s="149"/>
      <c r="B30" s="152"/>
      <c r="C30" s="140"/>
      <c r="D30" s="151"/>
      <c r="E30" s="145"/>
      <c r="F30" s="138"/>
      <c r="G30" s="137"/>
      <c r="H30" s="150"/>
      <c r="I30" s="135"/>
      <c r="J30" s="144"/>
      <c r="K30" s="143"/>
      <c r="L30" s="132"/>
      <c r="M30" s="131"/>
      <c r="N30" s="130"/>
      <c r="O30" s="129"/>
      <c r="P30" s="128"/>
    </row>
    <row r="31" spans="1:16" ht="17.45" customHeight="1">
      <c r="A31" s="149"/>
      <c r="B31" s="152"/>
      <c r="C31" s="140"/>
      <c r="D31" s="151"/>
      <c r="E31" s="145"/>
      <c r="F31" s="138"/>
      <c r="G31" s="137"/>
      <c r="H31" s="150"/>
      <c r="I31" s="135"/>
      <c r="J31" s="144"/>
      <c r="K31" s="143"/>
      <c r="L31" s="132"/>
      <c r="M31" s="131"/>
      <c r="N31" s="130"/>
      <c r="O31" s="129"/>
      <c r="P31" s="128"/>
    </row>
    <row r="32" spans="1:16" ht="17.45" customHeight="1">
      <c r="A32" s="149"/>
      <c r="B32" s="148"/>
      <c r="C32" s="147"/>
      <c r="D32" s="146"/>
      <c r="E32" s="145"/>
      <c r="F32" s="138"/>
      <c r="G32" s="137"/>
      <c r="H32" s="136"/>
      <c r="I32" s="135"/>
      <c r="J32" s="144"/>
      <c r="K32" s="143"/>
      <c r="L32" s="132"/>
      <c r="M32" s="131"/>
      <c r="N32" s="130"/>
      <c r="O32" s="129"/>
      <c r="P32" s="128"/>
    </row>
    <row r="33" spans="1:16" ht="17.45" customHeight="1">
      <c r="A33" s="142"/>
      <c r="B33" s="141"/>
      <c r="C33" s="140"/>
      <c r="D33" s="140"/>
      <c r="E33" s="139"/>
      <c r="F33" s="138"/>
      <c r="G33" s="137"/>
      <c r="H33" s="136"/>
      <c r="I33" s="135"/>
      <c r="J33" s="134"/>
      <c r="K33" s="133"/>
      <c r="L33" s="132"/>
      <c r="M33" s="131"/>
      <c r="N33" s="130"/>
      <c r="O33" s="129"/>
      <c r="P33" s="128"/>
    </row>
    <row r="34" spans="1:16" ht="17.45" customHeight="1" thickBot="1">
      <c r="A34" s="127"/>
      <c r="B34" s="126"/>
      <c r="C34" s="125"/>
      <c r="D34" s="124"/>
      <c r="E34" s="123"/>
      <c r="F34" s="122"/>
      <c r="G34" s="121"/>
      <c r="H34" s="120"/>
      <c r="I34" s="119"/>
      <c r="J34" s="118"/>
      <c r="K34" s="117"/>
      <c r="L34" s="116"/>
      <c r="M34" s="115"/>
      <c r="N34" s="114"/>
      <c r="O34" s="113"/>
      <c r="P34" s="112"/>
    </row>
  </sheetData>
  <mergeCells count="7">
    <mergeCell ref="N2:P2"/>
    <mergeCell ref="A1:P1"/>
    <mergeCell ref="B2:D2"/>
    <mergeCell ref="E2:G2"/>
    <mergeCell ref="H2:J2"/>
    <mergeCell ref="K2:M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9" sqref="A9"/>
    </sheetView>
  </sheetViews>
  <sheetFormatPr defaultRowHeight="15"/>
  <sheetData>
    <row r="1" spans="1:4">
      <c r="A1" t="s">
        <v>205</v>
      </c>
      <c r="B1" t="s">
        <v>206</v>
      </c>
      <c r="C1" t="s">
        <v>207</v>
      </c>
      <c r="D1" t="s">
        <v>208</v>
      </c>
    </row>
    <row r="9" spans="1:4">
      <c r="A9" t="s">
        <v>245</v>
      </c>
    </row>
    <row r="12" spans="1:4">
      <c r="A1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E90"/>
  <sheetViews>
    <sheetView topLeftCell="A58" workbookViewId="0">
      <selection activeCell="C70" sqref="C70"/>
    </sheetView>
  </sheetViews>
  <sheetFormatPr defaultRowHeight="15"/>
  <cols>
    <col min="2" max="2" width="22.85546875" customWidth="1"/>
  </cols>
  <sheetData>
    <row r="1" spans="1:5">
      <c r="C1" t="s">
        <v>204</v>
      </c>
      <c r="D1" t="s">
        <v>86</v>
      </c>
      <c r="E1" t="s">
        <v>203</v>
      </c>
    </row>
    <row r="2" spans="1:5">
      <c r="A2" t="s">
        <v>55</v>
      </c>
      <c r="B2" t="s">
        <v>202</v>
      </c>
      <c r="C2">
        <v>2200</v>
      </c>
      <c r="E2">
        <v>2200</v>
      </c>
    </row>
    <row r="3" spans="1:5">
      <c r="B3" t="s">
        <v>201</v>
      </c>
      <c r="C3">
        <v>1000</v>
      </c>
      <c r="E3">
        <v>1000</v>
      </c>
    </row>
    <row r="4" spans="1:5">
      <c r="B4" t="s">
        <v>200</v>
      </c>
      <c r="C4">
        <v>2650</v>
      </c>
      <c r="E4">
        <v>2650</v>
      </c>
    </row>
    <row r="5" spans="1:5">
      <c r="B5" t="s">
        <v>199</v>
      </c>
      <c r="C5">
        <v>2300</v>
      </c>
      <c r="E5">
        <v>2300</v>
      </c>
    </row>
    <row r="6" spans="1:5">
      <c r="B6" t="s">
        <v>198</v>
      </c>
      <c r="C6">
        <v>500</v>
      </c>
      <c r="D6">
        <v>500</v>
      </c>
    </row>
    <row r="8" spans="1:5">
      <c r="A8" t="s">
        <v>197</v>
      </c>
      <c r="B8" t="s">
        <v>196</v>
      </c>
      <c r="C8">
        <v>60</v>
      </c>
    </row>
    <row r="9" spans="1:5">
      <c r="B9" t="s">
        <v>195</v>
      </c>
      <c r="C9">
        <v>40</v>
      </c>
    </row>
    <row r="10" spans="1:5">
      <c r="B10" t="s">
        <v>194</v>
      </c>
      <c r="C10">
        <v>100</v>
      </c>
      <c r="E10">
        <v>100</v>
      </c>
    </row>
    <row r="12" spans="1:5">
      <c r="A12" t="s">
        <v>193</v>
      </c>
      <c r="B12" t="s">
        <v>192</v>
      </c>
      <c r="C12">
        <v>500</v>
      </c>
      <c r="E12">
        <v>500</v>
      </c>
    </row>
    <row r="13" spans="1:5">
      <c r="B13" t="s">
        <v>191</v>
      </c>
      <c r="C13">
        <v>2000</v>
      </c>
      <c r="E13">
        <v>2000</v>
      </c>
    </row>
    <row r="14" spans="1:5">
      <c r="B14" t="s">
        <v>190</v>
      </c>
      <c r="C14">
        <v>1150</v>
      </c>
    </row>
    <row r="15" spans="1:5">
      <c r="B15" t="s">
        <v>189</v>
      </c>
      <c r="C15">
        <v>1290</v>
      </c>
    </row>
    <row r="17" spans="1:5">
      <c r="A17" t="s">
        <v>188</v>
      </c>
      <c r="B17" t="s">
        <v>187</v>
      </c>
      <c r="C17">
        <v>1500</v>
      </c>
    </row>
    <row r="18" spans="1:5">
      <c r="B18" t="s">
        <v>186</v>
      </c>
      <c r="C18">
        <v>100</v>
      </c>
    </row>
    <row r="19" spans="1:5">
      <c r="B19" t="s">
        <v>169</v>
      </c>
      <c r="C19">
        <v>300</v>
      </c>
    </row>
    <row r="21" spans="1:5">
      <c r="A21" t="s">
        <v>62</v>
      </c>
      <c r="B21" t="s">
        <v>185</v>
      </c>
      <c r="C21">
        <v>140</v>
      </c>
    </row>
    <row r="22" spans="1:5">
      <c r="B22" t="s">
        <v>184</v>
      </c>
      <c r="C22">
        <v>500</v>
      </c>
    </row>
    <row r="23" spans="1:5">
      <c r="B23" t="s">
        <v>183</v>
      </c>
      <c r="C23">
        <v>800</v>
      </c>
      <c r="D23">
        <v>800</v>
      </c>
    </row>
    <row r="24" spans="1:5">
      <c r="B24" t="s">
        <v>175</v>
      </c>
      <c r="C24">
        <v>1700</v>
      </c>
      <c r="E24">
        <v>1700</v>
      </c>
    </row>
    <row r="26" spans="1:5">
      <c r="A26" t="s">
        <v>64</v>
      </c>
      <c r="B26" t="s">
        <v>182</v>
      </c>
      <c r="C26">
        <v>1000</v>
      </c>
      <c r="E26">
        <v>1000</v>
      </c>
    </row>
    <row r="27" spans="1:5">
      <c r="B27" t="s">
        <v>169</v>
      </c>
      <c r="C27">
        <v>50</v>
      </c>
    </row>
    <row r="29" spans="1:5">
      <c r="A29" t="s">
        <v>70</v>
      </c>
      <c r="B29" t="s">
        <v>181</v>
      </c>
      <c r="C29">
        <v>200</v>
      </c>
      <c r="D29">
        <v>200</v>
      </c>
    </row>
    <row r="30" spans="1:5">
      <c r="B30" t="s">
        <v>180</v>
      </c>
      <c r="C30">
        <v>312</v>
      </c>
    </row>
    <row r="31" spans="1:5">
      <c r="B31" t="s">
        <v>179</v>
      </c>
      <c r="C31">
        <v>600</v>
      </c>
      <c r="E31">
        <v>600</v>
      </c>
    </row>
    <row r="32" spans="1:5">
      <c r="B32" t="s">
        <v>178</v>
      </c>
      <c r="C32">
        <v>500</v>
      </c>
      <c r="E32">
        <v>500</v>
      </c>
    </row>
    <row r="33" spans="1:5">
      <c r="B33" t="s">
        <v>169</v>
      </c>
      <c r="C33">
        <v>120</v>
      </c>
    </row>
    <row r="34" spans="1:5">
      <c r="B34" t="s">
        <v>178</v>
      </c>
      <c r="C34">
        <v>900</v>
      </c>
      <c r="E34">
        <v>900</v>
      </c>
    </row>
    <row r="35" spans="1:5">
      <c r="B35" t="s">
        <v>178</v>
      </c>
      <c r="C35">
        <v>200</v>
      </c>
      <c r="E35">
        <v>200</v>
      </c>
    </row>
    <row r="37" spans="1:5">
      <c r="A37" t="s">
        <v>73</v>
      </c>
      <c r="B37" t="s">
        <v>168</v>
      </c>
      <c r="C37">
        <v>100</v>
      </c>
      <c r="E37">
        <v>100</v>
      </c>
    </row>
    <row r="38" spans="1:5">
      <c r="B38" t="s">
        <v>177</v>
      </c>
      <c r="C38">
        <v>200</v>
      </c>
      <c r="D38">
        <v>200</v>
      </c>
    </row>
    <row r="40" spans="1:5">
      <c r="A40" t="s">
        <v>74</v>
      </c>
      <c r="B40" t="s">
        <v>176</v>
      </c>
      <c r="C40">
        <v>1230</v>
      </c>
    </row>
    <row r="41" spans="1:5">
      <c r="B41" t="s">
        <v>175</v>
      </c>
      <c r="C41">
        <v>150</v>
      </c>
      <c r="E41">
        <v>150</v>
      </c>
    </row>
    <row r="43" spans="1:5">
      <c r="A43" t="s">
        <v>78</v>
      </c>
      <c r="B43" t="s">
        <v>174</v>
      </c>
      <c r="C43">
        <v>2506</v>
      </c>
    </row>
    <row r="44" spans="1:5">
      <c r="B44" t="s">
        <v>173</v>
      </c>
      <c r="C44">
        <v>500</v>
      </c>
      <c r="E44">
        <v>500</v>
      </c>
    </row>
    <row r="45" spans="1:5">
      <c r="B45" t="s">
        <v>172</v>
      </c>
      <c r="C45">
        <v>200</v>
      </c>
      <c r="E45">
        <v>200</v>
      </c>
    </row>
    <row r="46" spans="1:5">
      <c r="B46" t="s">
        <v>171</v>
      </c>
      <c r="C46">
        <v>1000</v>
      </c>
    </row>
    <row r="47" spans="1:5">
      <c r="B47" t="s">
        <v>170</v>
      </c>
      <c r="C47">
        <v>100</v>
      </c>
    </row>
    <row r="49" spans="1:5">
      <c r="A49" t="s">
        <v>80</v>
      </c>
      <c r="B49" t="s">
        <v>169</v>
      </c>
      <c r="C49">
        <v>1030</v>
      </c>
    </row>
    <row r="50" spans="1:5">
      <c r="B50" t="s">
        <v>168</v>
      </c>
      <c r="C50">
        <v>2550</v>
      </c>
      <c r="E50">
        <v>2550</v>
      </c>
    </row>
    <row r="51" spans="1:5">
      <c r="B51" t="s">
        <v>167</v>
      </c>
      <c r="C51">
        <v>2300</v>
      </c>
      <c r="E51">
        <v>2300</v>
      </c>
    </row>
    <row r="52" spans="1:5">
      <c r="B52" t="s">
        <v>166</v>
      </c>
      <c r="C52">
        <v>700</v>
      </c>
      <c r="E52">
        <v>700</v>
      </c>
    </row>
    <row r="53" spans="1:5">
      <c r="B53" t="s">
        <v>165</v>
      </c>
      <c r="C53">
        <v>550</v>
      </c>
      <c r="E53">
        <v>550</v>
      </c>
    </row>
    <row r="55" spans="1:5">
      <c r="A55" t="s">
        <v>75</v>
      </c>
      <c r="B55" t="s">
        <v>164</v>
      </c>
      <c r="C55">
        <v>1300</v>
      </c>
    </row>
    <row r="57" spans="1:5">
      <c r="A57" t="s">
        <v>81</v>
      </c>
      <c r="B57" t="s">
        <v>163</v>
      </c>
      <c r="C57">
        <v>2800</v>
      </c>
    </row>
    <row r="58" spans="1:5">
      <c r="B58" t="s">
        <v>162</v>
      </c>
      <c r="C58">
        <v>500</v>
      </c>
      <c r="D58">
        <v>500</v>
      </c>
    </row>
    <row r="59" spans="1:5">
      <c r="B59" t="s">
        <v>161</v>
      </c>
      <c r="C59">
        <v>100</v>
      </c>
    </row>
    <row r="60" spans="1:5">
      <c r="B60" t="s">
        <v>160</v>
      </c>
      <c r="C60">
        <v>600</v>
      </c>
      <c r="E60">
        <v>600</v>
      </c>
    </row>
    <row r="61" spans="1:5">
      <c r="B61" t="s">
        <v>159</v>
      </c>
      <c r="C61">
        <v>600</v>
      </c>
      <c r="E61">
        <v>600</v>
      </c>
    </row>
    <row r="63" spans="1:5">
      <c r="A63" t="s">
        <v>85</v>
      </c>
      <c r="B63" t="s">
        <v>158</v>
      </c>
      <c r="C63">
        <v>1000</v>
      </c>
      <c r="E63">
        <v>1000</v>
      </c>
    </row>
    <row r="64" spans="1:5">
      <c r="B64" t="s">
        <v>157</v>
      </c>
      <c r="C64">
        <v>200</v>
      </c>
      <c r="E64">
        <v>200</v>
      </c>
    </row>
    <row r="65" spans="1:5">
      <c r="B65" t="s">
        <v>156</v>
      </c>
      <c r="C65">
        <v>300</v>
      </c>
    </row>
    <row r="66" spans="1:5">
      <c r="B66" t="s">
        <v>155</v>
      </c>
      <c r="C66">
        <v>200</v>
      </c>
    </row>
    <row r="67" spans="1:5">
      <c r="B67" t="s">
        <v>153</v>
      </c>
      <c r="C67">
        <v>1350</v>
      </c>
    </row>
    <row r="69" spans="1:5">
      <c r="A69" t="s">
        <v>88</v>
      </c>
      <c r="B69" t="s">
        <v>154</v>
      </c>
      <c r="C69">
        <v>600</v>
      </c>
      <c r="E69">
        <v>600</v>
      </c>
    </row>
    <row r="71" spans="1:5">
      <c r="A71" t="s">
        <v>87</v>
      </c>
      <c r="B71" t="s">
        <v>153</v>
      </c>
      <c r="C71">
        <v>1300</v>
      </c>
    </row>
    <row r="72" spans="1:5">
      <c r="B72" t="s">
        <v>152</v>
      </c>
      <c r="C72">
        <v>1500</v>
      </c>
    </row>
    <row r="73" spans="1:5">
      <c r="B73" t="s">
        <v>151</v>
      </c>
      <c r="C73">
        <v>1000</v>
      </c>
      <c r="E73">
        <v>1000</v>
      </c>
    </row>
    <row r="74" spans="1:5">
      <c r="B74" t="s">
        <v>150</v>
      </c>
      <c r="C74">
        <v>1000</v>
      </c>
      <c r="E74">
        <v>1000</v>
      </c>
    </row>
    <row r="75" spans="1:5">
      <c r="B75" t="s">
        <v>149</v>
      </c>
      <c r="C75">
        <v>500</v>
      </c>
      <c r="E75">
        <v>500</v>
      </c>
    </row>
    <row r="76" spans="1:5">
      <c r="B76" t="s">
        <v>148</v>
      </c>
      <c r="C76">
        <v>1000</v>
      </c>
      <c r="E76">
        <v>1000</v>
      </c>
    </row>
    <row r="77" spans="1:5">
      <c r="B77" t="s">
        <v>147</v>
      </c>
      <c r="C77">
        <v>2300</v>
      </c>
    </row>
    <row r="78" spans="1:5">
      <c r="B78" t="s">
        <v>146</v>
      </c>
      <c r="C78">
        <v>4000</v>
      </c>
      <c r="E78">
        <v>4000</v>
      </c>
    </row>
    <row r="79" spans="1:5">
      <c r="B79" t="s">
        <v>145</v>
      </c>
      <c r="C79">
        <v>5200</v>
      </c>
      <c r="E79">
        <v>5200</v>
      </c>
    </row>
    <row r="80" spans="1:5">
      <c r="B80" t="s">
        <v>144</v>
      </c>
      <c r="C80">
        <v>600</v>
      </c>
      <c r="E80">
        <v>600</v>
      </c>
    </row>
    <row r="81" spans="2:5">
      <c r="B81" t="s">
        <v>143</v>
      </c>
      <c r="C81">
        <v>500</v>
      </c>
      <c r="E81">
        <v>500</v>
      </c>
    </row>
    <row r="82" spans="2:5">
      <c r="B82" t="s">
        <v>142</v>
      </c>
      <c r="C82">
        <v>1000</v>
      </c>
      <c r="E82">
        <v>1000</v>
      </c>
    </row>
    <row r="83" spans="2:5">
      <c r="B83" t="s">
        <v>141</v>
      </c>
      <c r="C83">
        <v>500</v>
      </c>
      <c r="D83">
        <v>500</v>
      </c>
    </row>
    <row r="84" spans="2:5">
      <c r="B84" t="s">
        <v>140</v>
      </c>
      <c r="C84">
        <v>490</v>
      </c>
    </row>
    <row r="85" spans="2:5">
      <c r="B85" t="s">
        <v>139</v>
      </c>
      <c r="C85">
        <v>5000</v>
      </c>
    </row>
    <row r="86" spans="2:5">
      <c r="B86" t="s">
        <v>138</v>
      </c>
      <c r="C86">
        <v>2500</v>
      </c>
      <c r="D86">
        <v>2500</v>
      </c>
    </row>
    <row r="87" spans="2:5">
      <c r="B87" t="s">
        <v>137</v>
      </c>
      <c r="C87">
        <v>2300</v>
      </c>
      <c r="D87">
        <v>2300</v>
      </c>
    </row>
    <row r="88" spans="2:5">
      <c r="B88" t="s">
        <v>136</v>
      </c>
      <c r="C88" s="77">
        <v>12284</v>
      </c>
      <c r="D88">
        <v>12284</v>
      </c>
    </row>
    <row r="90" spans="2:5">
      <c r="C90">
        <f>SUM(C2:C88)</f>
        <v>88352</v>
      </c>
      <c r="D90">
        <f>SUM(D2:D88)</f>
        <v>19784</v>
      </c>
      <c r="E90">
        <f>SUM(E2:E88)</f>
        <v>40500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 l.o</vt:lpstr>
      <vt:lpstr>sales 22</vt:lpstr>
      <vt:lpstr>sales </vt:lpstr>
      <vt:lpstr>Collection</vt:lpstr>
      <vt:lpstr>expen</vt:lpstr>
      <vt:lpstr>Oct exp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2022-10-14T13:09:00Z</cp:lastPrinted>
  <dcterms:created xsi:type="dcterms:W3CDTF">2022-09-13T07:46:56Z</dcterms:created>
  <dcterms:modified xsi:type="dcterms:W3CDTF">2023-12-01T12:13:50Z</dcterms:modified>
</cp:coreProperties>
</file>